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95C8753-4D94-4E7D-B226-4C5D9187257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N10" i="1" s="1"/>
  <c r="C11" i="1" s="1"/>
  <c r="B1" i="1"/>
  <c r="T800" i="1"/>
  <c r="U800" i="1" s="1"/>
  <c r="T738" i="1"/>
  <c r="U738" i="1" s="1"/>
  <c r="Y142" i="1"/>
  <c r="Z142" i="1" s="1"/>
  <c r="X131" i="1"/>
  <c r="X132" i="1" s="1"/>
  <c r="Y132" i="1" s="1"/>
  <c r="Z132" i="1" s="1"/>
  <c r="U15" i="1" s="1"/>
  <c r="X129" i="1"/>
  <c r="Y129" i="1" s="1"/>
  <c r="Z129" i="1" s="1"/>
  <c r="U12" i="1" s="1"/>
  <c r="T13" i="1"/>
  <c r="T14" i="1" s="1"/>
  <c r="AA12" i="1"/>
  <c r="V12" i="1"/>
  <c r="Y16" i="1" s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J10" i="1"/>
  <c r="K10" i="1" s="1"/>
  <c r="A10" i="1"/>
  <c r="Y130" i="1"/>
  <c r="Z130" i="1" s="1"/>
  <c r="U13" i="1" s="1"/>
  <c r="AD12" i="1" s="1"/>
  <c r="Q10" i="1" s="1"/>
  <c r="Q11" i="1" s="1"/>
  <c r="P11" i="1"/>
  <c r="X133" i="1" l="1"/>
  <c r="Y133" i="1" s="1"/>
  <c r="Z133" i="1" s="1"/>
  <c r="U16" i="1" s="1"/>
  <c r="W16" i="1" s="1"/>
  <c r="Y14" i="1"/>
  <c r="V14" i="1" s="1"/>
  <c r="Y15" i="1"/>
  <c r="Y17" i="1"/>
  <c r="Y18" i="1"/>
  <c r="Y13" i="1"/>
  <c r="AB13" i="1"/>
  <c r="A11" i="1"/>
  <c r="A12" i="1" s="1"/>
  <c r="A13" i="1" s="1"/>
  <c r="A14" i="1" s="1"/>
  <c r="A15" i="1" s="1"/>
  <c r="A16" i="1" s="1"/>
  <c r="A17" i="1" s="1"/>
  <c r="D17" i="1" s="1"/>
  <c r="W13" i="1"/>
  <c r="X13" i="1" s="1"/>
  <c r="Y131" i="1"/>
  <c r="Z131" i="1" s="1"/>
  <c r="U14" i="1" s="1"/>
  <c r="W15" i="1" s="1"/>
  <c r="X15" i="1" s="1"/>
  <c r="AA15" i="1" s="1"/>
  <c r="AD14" i="1"/>
  <c r="B10" i="1"/>
  <c r="O10" i="1"/>
  <c r="AB14" i="1"/>
  <c r="T15" i="1"/>
  <c r="D10" i="1"/>
  <c r="X134" i="1" l="1"/>
  <c r="D16" i="1"/>
  <c r="E16" i="1" s="1"/>
  <c r="V15" i="1"/>
  <c r="V16" i="1" s="1"/>
  <c r="V17" i="1" s="1"/>
  <c r="V18" i="1" s="1"/>
  <c r="W14" i="1"/>
  <c r="X14" i="1" s="1"/>
  <c r="AA14" i="1" s="1"/>
  <c r="AA13" i="1"/>
  <c r="D15" i="1"/>
  <c r="E15" i="1" s="1"/>
  <c r="D11" i="1"/>
  <c r="E11" i="1" s="1"/>
  <c r="D12" i="1"/>
  <c r="E12" i="1" s="1"/>
  <c r="D13" i="1"/>
  <c r="E13" i="1" s="1"/>
  <c r="D14" i="1"/>
  <c r="E14" i="1" s="1"/>
  <c r="AD13" i="1"/>
  <c r="A18" i="1"/>
  <c r="AD15" i="1"/>
  <c r="AB15" i="1"/>
  <c r="T16" i="1"/>
  <c r="X135" i="1"/>
  <c r="Y134" i="1"/>
  <c r="Z134" i="1" s="1"/>
  <c r="U17" i="1" s="1"/>
  <c r="W17" i="1" s="1"/>
  <c r="X17" i="1" s="1"/>
  <c r="AA17" i="1" s="1"/>
  <c r="E10" i="1"/>
  <c r="E17" i="1"/>
  <c r="X16" i="1" l="1"/>
  <c r="AA16" i="1" s="1"/>
  <c r="AD16" i="1"/>
  <c r="AB16" i="1"/>
  <c r="T17" i="1"/>
  <c r="A19" i="1"/>
  <c r="D18" i="1"/>
  <c r="E18" i="1" s="1"/>
  <c r="G18" i="1" s="1"/>
  <c r="Y135" i="1"/>
  <c r="Z135" i="1" s="1"/>
  <c r="U18" i="1" s="1"/>
  <c r="X136" i="1"/>
  <c r="G17" i="1"/>
  <c r="G13" i="1"/>
  <c r="G10" i="1"/>
  <c r="G15" i="1"/>
  <c r="G16" i="1"/>
  <c r="G11" i="1"/>
  <c r="G14" i="1"/>
  <c r="G12" i="1"/>
  <c r="L12" i="1" l="1"/>
  <c r="AD17" i="1"/>
  <c r="L13" i="1"/>
  <c r="L11" i="1"/>
  <c r="L14" i="1"/>
  <c r="L16" i="1"/>
  <c r="L15" i="1"/>
  <c r="L17" i="1"/>
  <c r="AB17" i="1"/>
  <c r="T18" i="1"/>
  <c r="AB18" i="1" s="1"/>
  <c r="L18" i="1"/>
  <c r="W18" i="1"/>
  <c r="X18" i="1" s="1"/>
  <c r="AA18" i="1" s="1"/>
  <c r="X137" i="1"/>
  <c r="Y136" i="1"/>
  <c r="Z136" i="1" s="1"/>
  <c r="L19" i="1"/>
  <c r="A20" i="1"/>
  <c r="D19" i="1"/>
  <c r="E19" i="1" s="1"/>
  <c r="G19" i="1" s="1"/>
  <c r="H13" i="1"/>
  <c r="H15" i="1"/>
  <c r="H17" i="1"/>
  <c r="H18" i="1"/>
  <c r="H11" i="1"/>
  <c r="J11" i="1" s="1"/>
  <c r="H16" i="1"/>
  <c r="H19" i="1"/>
  <c r="H12" i="1"/>
  <c r="H14" i="1"/>
  <c r="M17" i="1" l="1"/>
  <c r="N17" i="1" s="1"/>
  <c r="M11" i="1"/>
  <c r="N11" i="1" s="1"/>
  <c r="C12" i="1" s="1"/>
  <c r="Q12" i="1"/>
  <c r="Q13" i="1" s="1"/>
  <c r="Q14" i="1" s="1"/>
  <c r="Q15" i="1" s="1"/>
  <c r="Q16" i="1" s="1"/>
  <c r="Q17" i="1" s="1"/>
  <c r="Q18" i="1" s="1"/>
  <c r="Q19" i="1" s="1"/>
  <c r="Q20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M18" i="1"/>
  <c r="N18" i="1" s="1"/>
  <c r="M15" i="1"/>
  <c r="N15" i="1" s="1"/>
  <c r="M13" i="1"/>
  <c r="N13" i="1" s="1"/>
  <c r="M16" i="1"/>
  <c r="N16" i="1" s="1"/>
  <c r="H20" i="1"/>
  <c r="L20" i="1"/>
  <c r="A21" i="1"/>
  <c r="D20" i="1"/>
  <c r="E20" i="1" s="1"/>
  <c r="G20" i="1" s="1"/>
  <c r="M19" i="1"/>
  <c r="N19" i="1" s="1"/>
  <c r="X138" i="1"/>
  <c r="Y137" i="1"/>
  <c r="Z137" i="1" s="1"/>
  <c r="M14" i="1"/>
  <c r="N14" i="1" s="1"/>
  <c r="M12" i="1"/>
  <c r="N12" i="1" s="1"/>
  <c r="K11" i="1"/>
  <c r="I13" i="1" l="1"/>
  <c r="J13" i="1" s="1"/>
  <c r="X139" i="1"/>
  <c r="Y138" i="1"/>
  <c r="Z138" i="1" s="1"/>
  <c r="C13" i="1"/>
  <c r="L21" i="1"/>
  <c r="A22" i="1"/>
  <c r="D21" i="1"/>
  <c r="E21" i="1" s="1"/>
  <c r="G21" i="1" s="1"/>
  <c r="K12" i="1"/>
  <c r="O12" i="1" s="1"/>
  <c r="P21" i="1"/>
  <c r="Q21" i="1"/>
  <c r="M20" i="1"/>
  <c r="N20" i="1" s="1"/>
  <c r="H21" i="1"/>
  <c r="B11" i="1"/>
  <c r="O11" i="1"/>
  <c r="I14" i="1" l="1"/>
  <c r="J14" i="1" s="1"/>
  <c r="B12" i="1"/>
  <c r="A23" i="1"/>
  <c r="L22" i="1"/>
  <c r="D22" i="1"/>
  <c r="E22" i="1" s="1"/>
  <c r="G22" i="1" s="1"/>
  <c r="P22" i="1"/>
  <c r="Q22" i="1"/>
  <c r="M21" i="1"/>
  <c r="N21" i="1" s="1"/>
  <c r="C14" i="1"/>
  <c r="K13" i="1"/>
  <c r="H22" i="1"/>
  <c r="Y139" i="1"/>
  <c r="Z139" i="1" s="1"/>
  <c r="X140" i="1"/>
  <c r="I15" i="1" l="1"/>
  <c r="J15" i="1" s="1"/>
  <c r="Y140" i="1"/>
  <c r="Z140" i="1" s="1"/>
  <c r="X141" i="1"/>
  <c r="Y141" i="1" s="1"/>
  <c r="Z141" i="1" s="1"/>
  <c r="C15" i="1"/>
  <c r="K14" i="1"/>
  <c r="O14" i="1" s="1"/>
  <c r="M22" i="1"/>
  <c r="N22" i="1" s="1"/>
  <c r="P23" i="1"/>
  <c r="Q23" i="1"/>
  <c r="A24" i="1"/>
  <c r="L23" i="1"/>
  <c r="D23" i="1"/>
  <c r="E23" i="1" s="1"/>
  <c r="G23" i="1" s="1"/>
  <c r="H23" i="1"/>
  <c r="O13" i="1"/>
  <c r="B13" i="1"/>
  <c r="I16" i="1" l="1"/>
  <c r="J16" i="1" s="1"/>
  <c r="B14" i="1"/>
  <c r="P24" i="1"/>
  <c r="M23" i="1"/>
  <c r="N23" i="1" s="1"/>
  <c r="Q24" i="1"/>
  <c r="H24" i="1"/>
  <c r="C16" i="1"/>
  <c r="K15" i="1"/>
  <c r="O15" i="1" s="1"/>
  <c r="L24" i="1"/>
  <c r="A25" i="1"/>
  <c r="D24" i="1"/>
  <c r="E24" i="1" s="1"/>
  <c r="G24" i="1" s="1"/>
  <c r="I17" i="1" l="1"/>
  <c r="J17" i="1" s="1"/>
  <c r="L25" i="1"/>
  <c r="A26" i="1"/>
  <c r="D25" i="1"/>
  <c r="E25" i="1" s="1"/>
  <c r="G25" i="1" s="1"/>
  <c r="H26" i="1" s="1"/>
  <c r="C17" i="1"/>
  <c r="K16" i="1"/>
  <c r="O16" i="1" s="1"/>
  <c r="M24" i="1"/>
  <c r="N24" i="1" s="1"/>
  <c r="Q25" i="1"/>
  <c r="P25" i="1"/>
  <c r="B15" i="1"/>
  <c r="H25" i="1"/>
  <c r="I18" i="1" l="1"/>
  <c r="J18" i="1" s="1"/>
  <c r="C18" i="1"/>
  <c r="K17" i="1"/>
  <c r="O17" i="1" s="1"/>
  <c r="L26" i="1"/>
  <c r="A27" i="1"/>
  <c r="D26" i="1"/>
  <c r="E26" i="1" s="1"/>
  <c r="G26" i="1" s="1"/>
  <c r="H27" i="1" s="1"/>
  <c r="B16" i="1"/>
  <c r="P26" i="1"/>
  <c r="Q26" i="1"/>
  <c r="M25" i="1"/>
  <c r="N25" i="1" s="1"/>
  <c r="I19" i="1" l="1"/>
  <c r="I20" i="1" s="1"/>
  <c r="B17" i="1"/>
  <c r="A28" i="1"/>
  <c r="L27" i="1"/>
  <c r="D27" i="1"/>
  <c r="E27" i="1" s="1"/>
  <c r="G27" i="1" s="1"/>
  <c r="H28" i="1" s="1"/>
  <c r="C19" i="1"/>
  <c r="K18" i="1"/>
  <c r="O18" i="1" s="1"/>
  <c r="M26" i="1"/>
  <c r="N26" i="1" s="1"/>
  <c r="P27" i="1"/>
  <c r="Q27" i="1"/>
  <c r="J19" i="1" l="1"/>
  <c r="K19" i="1" s="1"/>
  <c r="O19" i="1" s="1"/>
  <c r="B18" i="1"/>
  <c r="M27" i="1"/>
  <c r="N27" i="1" s="1"/>
  <c r="P28" i="1"/>
  <c r="Q28" i="1"/>
  <c r="I21" i="1"/>
  <c r="J20" i="1"/>
  <c r="C20" i="1"/>
  <c r="A29" i="1"/>
  <c r="L28" i="1"/>
  <c r="D28" i="1"/>
  <c r="E28" i="1" s="1"/>
  <c r="G28" i="1" s="1"/>
  <c r="H29" i="1" s="1"/>
  <c r="B19" i="1" l="1"/>
  <c r="L29" i="1"/>
  <c r="A30" i="1"/>
  <c r="D29" i="1"/>
  <c r="E29" i="1" s="1"/>
  <c r="G29" i="1" s="1"/>
  <c r="H30" i="1" s="1"/>
  <c r="J21" i="1"/>
  <c r="I22" i="1"/>
  <c r="Q29" i="1"/>
  <c r="M28" i="1"/>
  <c r="N28" i="1" s="1"/>
  <c r="P29" i="1"/>
  <c r="C21" i="1"/>
  <c r="K20" i="1"/>
  <c r="O20" i="1" s="1"/>
  <c r="B20" i="1" l="1"/>
  <c r="J22" i="1"/>
  <c r="I23" i="1"/>
  <c r="A31" i="1"/>
  <c r="L30" i="1"/>
  <c r="D30" i="1"/>
  <c r="E30" i="1" s="1"/>
  <c r="G30" i="1" s="1"/>
  <c r="H31" i="1" s="1"/>
  <c r="C22" i="1"/>
  <c r="K21" i="1"/>
  <c r="O21" i="1" s="1"/>
  <c r="Q30" i="1"/>
  <c r="M29" i="1"/>
  <c r="N29" i="1" s="1"/>
  <c r="P30" i="1"/>
  <c r="B21" i="1" l="1"/>
  <c r="I24" i="1"/>
  <c r="J23" i="1"/>
  <c r="C23" i="1"/>
  <c r="K22" i="1"/>
  <c r="O22" i="1" s="1"/>
  <c r="M30" i="1"/>
  <c r="N30" i="1" s="1"/>
  <c r="Q31" i="1"/>
  <c r="P31" i="1"/>
  <c r="L31" i="1"/>
  <c r="A32" i="1"/>
  <c r="D31" i="1"/>
  <c r="E31" i="1" s="1"/>
  <c r="G31" i="1" s="1"/>
  <c r="H32" i="1" s="1"/>
  <c r="B22" i="1" l="1"/>
  <c r="J24" i="1"/>
  <c r="I25" i="1"/>
  <c r="P32" i="1"/>
  <c r="M31" i="1"/>
  <c r="N31" i="1" s="1"/>
  <c r="Q32" i="1"/>
  <c r="L32" i="1"/>
  <c r="A33" i="1"/>
  <c r="D32" i="1"/>
  <c r="E32" i="1" s="1"/>
  <c r="G32" i="1" s="1"/>
  <c r="H33" i="1" s="1"/>
  <c r="C24" i="1"/>
  <c r="K23" i="1"/>
  <c r="O23" i="1" s="1"/>
  <c r="B23" i="1" l="1"/>
  <c r="L33" i="1"/>
  <c r="A34" i="1"/>
  <c r="D33" i="1"/>
  <c r="E33" i="1" s="1"/>
  <c r="G33" i="1" s="1"/>
  <c r="H34" i="1" s="1"/>
  <c r="I26" i="1"/>
  <c r="J25" i="1"/>
  <c r="C25" i="1"/>
  <c r="K24" i="1"/>
  <c r="O24" i="1" s="1"/>
  <c r="M32" i="1"/>
  <c r="N32" i="1" s="1"/>
  <c r="Q33" i="1"/>
  <c r="P33" i="1"/>
  <c r="B24" i="1" l="1"/>
  <c r="C26" i="1"/>
  <c r="K25" i="1"/>
  <c r="O25" i="1" s="1"/>
  <c r="A35" i="1"/>
  <c r="L34" i="1"/>
  <c r="D34" i="1"/>
  <c r="E34" i="1" s="1"/>
  <c r="G34" i="1" s="1"/>
  <c r="H35" i="1" s="1"/>
  <c r="J26" i="1"/>
  <c r="I27" i="1"/>
  <c r="M33" i="1"/>
  <c r="N33" i="1" s="1"/>
  <c r="P34" i="1"/>
  <c r="Q34" i="1"/>
  <c r="B25" i="1" l="1"/>
  <c r="L35" i="1"/>
  <c r="A36" i="1"/>
  <c r="D35" i="1"/>
  <c r="E35" i="1" s="1"/>
  <c r="G35" i="1" s="1"/>
  <c r="H36" i="1" s="1"/>
  <c r="J27" i="1"/>
  <c r="I28" i="1"/>
  <c r="M34" i="1"/>
  <c r="N34" i="1" s="1"/>
  <c r="P35" i="1"/>
  <c r="Q35" i="1"/>
  <c r="C27" i="1"/>
  <c r="K26" i="1"/>
  <c r="O26" i="1" s="1"/>
  <c r="B26" i="1" l="1"/>
  <c r="P36" i="1"/>
  <c r="M35" i="1"/>
  <c r="N35" i="1" s="1"/>
  <c r="Q36" i="1"/>
  <c r="L36" i="1"/>
  <c r="A37" i="1"/>
  <c r="D36" i="1"/>
  <c r="E36" i="1" s="1"/>
  <c r="G36" i="1" s="1"/>
  <c r="H37" i="1" s="1"/>
  <c r="C28" i="1"/>
  <c r="K27" i="1"/>
  <c r="O27" i="1" s="1"/>
  <c r="J28" i="1"/>
  <c r="I29" i="1"/>
  <c r="B27" i="1" l="1"/>
  <c r="J29" i="1"/>
  <c r="I30" i="1"/>
  <c r="C29" i="1"/>
  <c r="K28" i="1"/>
  <c r="O28" i="1" s="1"/>
  <c r="M36" i="1"/>
  <c r="N36" i="1" s="1"/>
  <c r="Q37" i="1"/>
  <c r="P37" i="1"/>
  <c r="L37" i="1"/>
  <c r="A38" i="1"/>
  <c r="D37" i="1"/>
  <c r="E37" i="1" s="1"/>
  <c r="G37" i="1" s="1"/>
  <c r="H38" i="1" s="1"/>
  <c r="C30" i="1" l="1"/>
  <c r="K29" i="1"/>
  <c r="O29" i="1" s="1"/>
  <c r="L38" i="1"/>
  <c r="A39" i="1"/>
  <c r="D38" i="1"/>
  <c r="E38" i="1" s="1"/>
  <c r="G38" i="1" s="1"/>
  <c r="H39" i="1" s="1"/>
  <c r="J30" i="1"/>
  <c r="I31" i="1"/>
  <c r="P38" i="1"/>
  <c r="Q38" i="1"/>
  <c r="M37" i="1"/>
  <c r="N37" i="1" s="1"/>
  <c r="B28" i="1"/>
  <c r="J31" i="1" l="1"/>
  <c r="I32" i="1"/>
  <c r="L39" i="1"/>
  <c r="A40" i="1"/>
  <c r="D39" i="1"/>
  <c r="E39" i="1" s="1"/>
  <c r="G39" i="1" s="1"/>
  <c r="H40" i="1" s="1"/>
  <c r="C31" i="1"/>
  <c r="K30" i="1"/>
  <c r="O30" i="1" s="1"/>
  <c r="M38" i="1"/>
  <c r="N38" i="1" s="1"/>
  <c r="Q39" i="1"/>
  <c r="P39" i="1"/>
  <c r="B29" i="1"/>
  <c r="B30" i="1" l="1"/>
  <c r="Q40" i="1"/>
  <c r="P40" i="1"/>
  <c r="M39" i="1"/>
  <c r="N39" i="1" s="1"/>
  <c r="C32" i="1"/>
  <c r="K31" i="1"/>
  <c r="O31" i="1" s="1"/>
  <c r="J32" i="1"/>
  <c r="I33" i="1"/>
  <c r="A41" i="1"/>
  <c r="L40" i="1"/>
  <c r="D40" i="1"/>
  <c r="E40" i="1" s="1"/>
  <c r="G40" i="1" s="1"/>
  <c r="H41" i="1" s="1"/>
  <c r="C33" i="1" l="1"/>
  <c r="K32" i="1"/>
  <c r="O32" i="1" s="1"/>
  <c r="L41" i="1"/>
  <c r="A42" i="1"/>
  <c r="D41" i="1"/>
  <c r="E41" i="1" s="1"/>
  <c r="G41" i="1" s="1"/>
  <c r="H42" i="1" s="1"/>
  <c r="Q41" i="1"/>
  <c r="P41" i="1"/>
  <c r="M40" i="1"/>
  <c r="N40" i="1" s="1"/>
  <c r="J33" i="1"/>
  <c r="I34" i="1"/>
  <c r="B31" i="1"/>
  <c r="B32" i="1" l="1"/>
  <c r="Q42" i="1"/>
  <c r="M41" i="1"/>
  <c r="N41" i="1" s="1"/>
  <c r="P42" i="1"/>
  <c r="J34" i="1"/>
  <c r="I35" i="1"/>
  <c r="A43" i="1"/>
  <c r="L42" i="1"/>
  <c r="D42" i="1"/>
  <c r="E42" i="1" s="1"/>
  <c r="G42" i="1" s="1"/>
  <c r="H43" i="1" s="1"/>
  <c r="C34" i="1"/>
  <c r="K33" i="1"/>
  <c r="O33" i="1" s="1"/>
  <c r="C35" i="1" l="1"/>
  <c r="K34" i="1"/>
  <c r="O34" i="1" s="1"/>
  <c r="A44" i="1"/>
  <c r="L43" i="1"/>
  <c r="D43" i="1"/>
  <c r="E43" i="1" s="1"/>
  <c r="G43" i="1" s="1"/>
  <c r="H44" i="1" s="1"/>
  <c r="M42" i="1"/>
  <c r="N42" i="1" s="1"/>
  <c r="Q43" i="1"/>
  <c r="P43" i="1"/>
  <c r="J35" i="1"/>
  <c r="I36" i="1"/>
  <c r="B33" i="1"/>
  <c r="B34" i="1" l="1"/>
  <c r="L44" i="1"/>
  <c r="A45" i="1"/>
  <c r="D44" i="1"/>
  <c r="E44" i="1" s="1"/>
  <c r="G44" i="1" s="1"/>
  <c r="H45" i="1" s="1"/>
  <c r="J36" i="1"/>
  <c r="I37" i="1"/>
  <c r="M43" i="1"/>
  <c r="N43" i="1" s="1"/>
  <c r="P44" i="1"/>
  <c r="Q44" i="1"/>
  <c r="C36" i="1"/>
  <c r="K35" i="1"/>
  <c r="O35" i="1" s="1"/>
  <c r="L45" i="1" l="1"/>
  <c r="A46" i="1"/>
  <c r="D45" i="1"/>
  <c r="E45" i="1" s="1"/>
  <c r="G45" i="1" s="1"/>
  <c r="H46" i="1" s="1"/>
  <c r="C37" i="1"/>
  <c r="K36" i="1"/>
  <c r="O36" i="1" s="1"/>
  <c r="B35" i="1"/>
  <c r="J37" i="1"/>
  <c r="I38" i="1"/>
  <c r="P45" i="1"/>
  <c r="M44" i="1"/>
  <c r="N44" i="1" s="1"/>
  <c r="Q45" i="1"/>
  <c r="B36" i="1" l="1"/>
  <c r="J38" i="1"/>
  <c r="I39" i="1"/>
  <c r="A47" i="1"/>
  <c r="L46" i="1"/>
  <c r="D46" i="1"/>
  <c r="E46" i="1" s="1"/>
  <c r="G46" i="1" s="1"/>
  <c r="H47" i="1" s="1"/>
  <c r="C38" i="1"/>
  <c r="K37" i="1"/>
  <c r="O37" i="1" s="1"/>
  <c r="Q46" i="1"/>
  <c r="M45" i="1"/>
  <c r="N45" i="1" s="1"/>
  <c r="P46" i="1"/>
  <c r="B37" i="1" l="1"/>
  <c r="C39" i="1"/>
  <c r="K38" i="1"/>
  <c r="O38" i="1" s="1"/>
  <c r="M46" i="1"/>
  <c r="N46" i="1" s="1"/>
  <c r="P47" i="1"/>
  <c r="Q47" i="1"/>
  <c r="J39" i="1"/>
  <c r="I40" i="1"/>
  <c r="L47" i="1"/>
  <c r="A48" i="1"/>
  <c r="D47" i="1"/>
  <c r="E47" i="1" s="1"/>
  <c r="G47" i="1" s="1"/>
  <c r="H48" i="1" s="1"/>
  <c r="B38" i="1" l="1"/>
  <c r="L48" i="1"/>
  <c r="A49" i="1"/>
  <c r="D48" i="1"/>
  <c r="E48" i="1" s="1"/>
  <c r="G48" i="1" s="1"/>
  <c r="H49" i="1" s="1"/>
  <c r="J40" i="1"/>
  <c r="I41" i="1"/>
  <c r="C40" i="1"/>
  <c r="K39" i="1"/>
  <c r="O39" i="1" s="1"/>
  <c r="Q48" i="1"/>
  <c r="M47" i="1"/>
  <c r="N47" i="1" s="1"/>
  <c r="P48" i="1"/>
  <c r="B39" i="1" l="1"/>
  <c r="J41" i="1"/>
  <c r="I42" i="1"/>
  <c r="L49" i="1"/>
  <c r="A50" i="1"/>
  <c r="D49" i="1"/>
  <c r="E49" i="1" s="1"/>
  <c r="G49" i="1" s="1"/>
  <c r="H50" i="1" s="1"/>
  <c r="P49" i="1"/>
  <c r="M48" i="1"/>
  <c r="N48" i="1" s="1"/>
  <c r="Q49" i="1"/>
  <c r="C41" i="1"/>
  <c r="K40" i="1"/>
  <c r="O40" i="1" s="1"/>
  <c r="B40" i="1" l="1"/>
  <c r="A51" i="1"/>
  <c r="L50" i="1"/>
  <c r="D50" i="1"/>
  <c r="E50" i="1" s="1"/>
  <c r="G50" i="1" s="1"/>
  <c r="H51" i="1" s="1"/>
  <c r="P50" i="1"/>
  <c r="M49" i="1"/>
  <c r="N49" i="1" s="1"/>
  <c r="Q50" i="1"/>
  <c r="J42" i="1"/>
  <c r="I43" i="1"/>
  <c r="C42" i="1"/>
  <c r="K41" i="1"/>
  <c r="O41" i="1" s="1"/>
  <c r="B41" i="1" l="1"/>
  <c r="C43" i="1"/>
  <c r="K42" i="1"/>
  <c r="O42" i="1" s="1"/>
  <c r="J43" i="1"/>
  <c r="I44" i="1"/>
  <c r="M50" i="1"/>
  <c r="N50" i="1" s="1"/>
  <c r="Q51" i="1"/>
  <c r="P51" i="1"/>
  <c r="A52" i="1"/>
  <c r="L51" i="1"/>
  <c r="D51" i="1"/>
  <c r="E51" i="1" s="1"/>
  <c r="G51" i="1" s="1"/>
  <c r="H52" i="1" s="1"/>
  <c r="B42" i="1" l="1"/>
  <c r="P52" i="1"/>
  <c r="Q52" i="1"/>
  <c r="M51" i="1"/>
  <c r="N51" i="1" s="1"/>
  <c r="J44" i="1"/>
  <c r="I45" i="1"/>
  <c r="A53" i="1"/>
  <c r="L52" i="1"/>
  <c r="D52" i="1"/>
  <c r="E52" i="1" s="1"/>
  <c r="G52" i="1" s="1"/>
  <c r="H53" i="1" s="1"/>
  <c r="C44" i="1"/>
  <c r="K43" i="1"/>
  <c r="O43" i="1" s="1"/>
  <c r="B43" i="1" l="1"/>
  <c r="J45" i="1"/>
  <c r="I46" i="1"/>
  <c r="Q53" i="1"/>
  <c r="P53" i="1"/>
  <c r="M52" i="1"/>
  <c r="N52" i="1" s="1"/>
  <c r="C45" i="1"/>
  <c r="K44" i="1"/>
  <c r="O44" i="1" s="1"/>
  <c r="L53" i="1"/>
  <c r="A54" i="1"/>
  <c r="D53" i="1"/>
  <c r="E53" i="1" s="1"/>
  <c r="G53" i="1" s="1"/>
  <c r="H54" i="1" s="1"/>
  <c r="P54" i="1" l="1"/>
  <c r="Q54" i="1"/>
  <c r="M53" i="1"/>
  <c r="N53" i="1" s="1"/>
  <c r="B44" i="1"/>
  <c r="J46" i="1"/>
  <c r="I47" i="1"/>
  <c r="A55" i="1"/>
  <c r="L54" i="1"/>
  <c r="D54" i="1"/>
  <c r="E54" i="1" s="1"/>
  <c r="G54" i="1" s="1"/>
  <c r="H55" i="1" s="1"/>
  <c r="C46" i="1"/>
  <c r="K45" i="1"/>
  <c r="O45" i="1" s="1"/>
  <c r="B45" i="1" l="1"/>
  <c r="M54" i="1"/>
  <c r="N54" i="1" s="1"/>
  <c r="Q55" i="1"/>
  <c r="P55" i="1"/>
  <c r="J47" i="1"/>
  <c r="I48" i="1"/>
  <c r="C47" i="1"/>
  <c r="K46" i="1"/>
  <c r="O46" i="1" s="1"/>
  <c r="A56" i="1"/>
  <c r="L55" i="1"/>
  <c r="D55" i="1"/>
  <c r="E55" i="1" s="1"/>
  <c r="G55" i="1" s="1"/>
  <c r="H56" i="1" s="1"/>
  <c r="B46" i="1" l="1"/>
  <c r="P56" i="1"/>
  <c r="Q56" i="1"/>
  <c r="M55" i="1"/>
  <c r="N55" i="1" s="1"/>
  <c r="C48" i="1"/>
  <c r="K47" i="1"/>
  <c r="O47" i="1" s="1"/>
  <c r="A57" i="1"/>
  <c r="L56" i="1"/>
  <c r="D56" i="1"/>
  <c r="E56" i="1" s="1"/>
  <c r="G56" i="1" s="1"/>
  <c r="H57" i="1" s="1"/>
  <c r="J48" i="1"/>
  <c r="I49" i="1"/>
  <c r="J49" i="1" l="1"/>
  <c r="I50" i="1"/>
  <c r="C49" i="1"/>
  <c r="K48" i="1"/>
  <c r="O48" i="1" s="1"/>
  <c r="L57" i="1"/>
  <c r="A58" i="1"/>
  <c r="D57" i="1"/>
  <c r="E57" i="1" s="1"/>
  <c r="G57" i="1" s="1"/>
  <c r="H58" i="1" s="1"/>
  <c r="Q57" i="1"/>
  <c r="M56" i="1"/>
  <c r="N56" i="1" s="1"/>
  <c r="P57" i="1"/>
  <c r="B47" i="1"/>
  <c r="B48" i="1" l="1"/>
  <c r="L58" i="1"/>
  <c r="A59" i="1"/>
  <c r="D58" i="1"/>
  <c r="E58" i="1" s="1"/>
  <c r="G58" i="1" s="1"/>
  <c r="H59" i="1" s="1"/>
  <c r="C50" i="1"/>
  <c r="K49" i="1"/>
  <c r="O49" i="1" s="1"/>
  <c r="P58" i="1"/>
  <c r="Q58" i="1"/>
  <c r="M57" i="1"/>
  <c r="N57" i="1" s="1"/>
  <c r="J50" i="1"/>
  <c r="I51" i="1"/>
  <c r="B49" i="1" l="1"/>
  <c r="J51" i="1"/>
  <c r="I52" i="1"/>
  <c r="A60" i="1"/>
  <c r="L59" i="1"/>
  <c r="D59" i="1"/>
  <c r="E59" i="1" s="1"/>
  <c r="G59" i="1" s="1"/>
  <c r="H60" i="1" s="1"/>
  <c r="C51" i="1"/>
  <c r="K50" i="1"/>
  <c r="O50" i="1" s="1"/>
  <c r="M58" i="1"/>
  <c r="N58" i="1" s="1"/>
  <c r="Q59" i="1"/>
  <c r="P59" i="1"/>
  <c r="B50" i="1" l="1"/>
  <c r="C52" i="1"/>
  <c r="K51" i="1"/>
  <c r="O51" i="1" s="1"/>
  <c r="L60" i="1"/>
  <c r="A61" i="1"/>
  <c r="D60" i="1"/>
  <c r="E60" i="1" s="1"/>
  <c r="G60" i="1" s="1"/>
  <c r="H61" i="1" s="1"/>
  <c r="J52" i="1"/>
  <c r="I53" i="1"/>
  <c r="Q60" i="1"/>
  <c r="M59" i="1"/>
  <c r="N59" i="1" s="1"/>
  <c r="P60" i="1"/>
  <c r="B51" i="1" l="1"/>
  <c r="Q61" i="1"/>
  <c r="M60" i="1"/>
  <c r="N60" i="1" s="1"/>
  <c r="P61" i="1"/>
  <c r="J53" i="1"/>
  <c r="I54" i="1"/>
  <c r="L61" i="1"/>
  <c r="A62" i="1"/>
  <c r="D61" i="1"/>
  <c r="E61" i="1" s="1"/>
  <c r="G61" i="1" s="1"/>
  <c r="H62" i="1" s="1"/>
  <c r="C53" i="1"/>
  <c r="K52" i="1"/>
  <c r="O52" i="1" s="1"/>
  <c r="B52" i="1" l="1"/>
  <c r="J54" i="1"/>
  <c r="I55" i="1"/>
  <c r="A63" i="1"/>
  <c r="L62" i="1"/>
  <c r="D62" i="1"/>
  <c r="E62" i="1" s="1"/>
  <c r="G62" i="1" s="1"/>
  <c r="H63" i="1" s="1"/>
  <c r="C54" i="1"/>
  <c r="K53" i="1"/>
  <c r="O53" i="1" s="1"/>
  <c r="Q62" i="1"/>
  <c r="M61" i="1"/>
  <c r="N61" i="1" s="1"/>
  <c r="P62" i="1"/>
  <c r="B53" i="1" l="1"/>
  <c r="C55" i="1"/>
  <c r="K54" i="1"/>
  <c r="O54" i="1" s="1"/>
  <c r="M62" i="1"/>
  <c r="N62" i="1" s="1"/>
  <c r="Q63" i="1"/>
  <c r="P63" i="1"/>
  <c r="J55" i="1"/>
  <c r="I56" i="1"/>
  <c r="L63" i="1"/>
  <c r="A64" i="1"/>
  <c r="D63" i="1"/>
  <c r="E63" i="1" s="1"/>
  <c r="G63" i="1" s="1"/>
  <c r="H64" i="1" s="1"/>
  <c r="J56" i="1" l="1"/>
  <c r="I57" i="1"/>
  <c r="C56" i="1"/>
  <c r="K55" i="1"/>
  <c r="O55" i="1" s="1"/>
  <c r="L64" i="1"/>
  <c r="A65" i="1"/>
  <c r="D64" i="1"/>
  <c r="E64" i="1" s="1"/>
  <c r="G64" i="1" s="1"/>
  <c r="H65" i="1" s="1"/>
  <c r="Q64" i="1"/>
  <c r="M63" i="1"/>
  <c r="N63" i="1" s="1"/>
  <c r="P64" i="1"/>
  <c r="B54" i="1"/>
  <c r="B55" i="1" l="1"/>
  <c r="Q65" i="1"/>
  <c r="P65" i="1"/>
  <c r="M64" i="1"/>
  <c r="N64" i="1" s="1"/>
  <c r="J57" i="1"/>
  <c r="I58" i="1"/>
  <c r="L65" i="1"/>
  <c r="A66" i="1"/>
  <c r="D65" i="1"/>
  <c r="E65" i="1" s="1"/>
  <c r="G65" i="1" s="1"/>
  <c r="H66" i="1" s="1"/>
  <c r="C57" i="1"/>
  <c r="K56" i="1"/>
  <c r="O56" i="1" s="1"/>
  <c r="B56" i="1" l="1"/>
  <c r="L66" i="1"/>
  <c r="A67" i="1"/>
  <c r="D66" i="1"/>
  <c r="E66" i="1" s="1"/>
  <c r="G66" i="1" s="1"/>
  <c r="H67" i="1" s="1"/>
  <c r="C58" i="1"/>
  <c r="K57" i="1"/>
  <c r="O57" i="1" s="1"/>
  <c r="Q66" i="1"/>
  <c r="P66" i="1"/>
  <c r="M65" i="1"/>
  <c r="N65" i="1" s="1"/>
  <c r="J58" i="1"/>
  <c r="I59" i="1"/>
  <c r="B57" i="1" l="1"/>
  <c r="J59" i="1"/>
  <c r="I60" i="1"/>
  <c r="A68" i="1"/>
  <c r="L67" i="1"/>
  <c r="D67" i="1"/>
  <c r="E67" i="1" s="1"/>
  <c r="G67" i="1" s="1"/>
  <c r="H68" i="1" s="1"/>
  <c r="C59" i="1"/>
  <c r="K58" i="1"/>
  <c r="O58" i="1" s="1"/>
  <c r="M66" i="1"/>
  <c r="N66" i="1" s="1"/>
  <c r="Q67" i="1"/>
  <c r="P67" i="1"/>
  <c r="B58" i="1" l="1"/>
  <c r="J60" i="1"/>
  <c r="I61" i="1"/>
  <c r="C60" i="1"/>
  <c r="K59" i="1"/>
  <c r="O59" i="1" s="1"/>
  <c r="L68" i="1"/>
  <c r="A69" i="1"/>
  <c r="D68" i="1"/>
  <c r="E68" i="1" s="1"/>
  <c r="G68" i="1" s="1"/>
  <c r="H69" i="1" s="1"/>
  <c r="P68" i="1"/>
  <c r="M67" i="1"/>
  <c r="N67" i="1" s="1"/>
  <c r="Q68" i="1"/>
  <c r="B59" i="1" l="1"/>
  <c r="Q69" i="1"/>
  <c r="M68" i="1"/>
  <c r="N68" i="1" s="1"/>
  <c r="P69" i="1"/>
  <c r="L69" i="1"/>
  <c r="A70" i="1"/>
  <c r="D69" i="1"/>
  <c r="E69" i="1" s="1"/>
  <c r="G69" i="1" s="1"/>
  <c r="H70" i="1" s="1"/>
  <c r="C61" i="1"/>
  <c r="K60" i="1"/>
  <c r="O60" i="1" s="1"/>
  <c r="J61" i="1"/>
  <c r="I62" i="1"/>
  <c r="Q70" i="1" l="1"/>
  <c r="M69" i="1"/>
  <c r="N69" i="1" s="1"/>
  <c r="P70" i="1"/>
  <c r="A71" i="1"/>
  <c r="L70" i="1"/>
  <c r="D70" i="1"/>
  <c r="E70" i="1" s="1"/>
  <c r="G70" i="1" s="1"/>
  <c r="H71" i="1" s="1"/>
  <c r="J62" i="1"/>
  <c r="I63" i="1"/>
  <c r="C62" i="1"/>
  <c r="K61" i="1"/>
  <c r="O61" i="1" s="1"/>
  <c r="B60" i="1"/>
  <c r="B61" i="1" l="1"/>
  <c r="C63" i="1"/>
  <c r="K62" i="1"/>
  <c r="O62" i="1" s="1"/>
  <c r="J63" i="1"/>
  <c r="I64" i="1"/>
  <c r="M70" i="1"/>
  <c r="N70" i="1" s="1"/>
  <c r="Q71" i="1"/>
  <c r="P71" i="1"/>
  <c r="A72" i="1"/>
  <c r="L71" i="1"/>
  <c r="D71" i="1"/>
  <c r="E71" i="1" s="1"/>
  <c r="G71" i="1" s="1"/>
  <c r="H72" i="1" s="1"/>
  <c r="B62" i="1" l="1"/>
  <c r="J64" i="1"/>
  <c r="I65" i="1"/>
  <c r="P72" i="1"/>
  <c r="Q72" i="1"/>
  <c r="M71" i="1"/>
  <c r="N71" i="1" s="1"/>
  <c r="A73" i="1"/>
  <c r="L72" i="1"/>
  <c r="D72" i="1"/>
  <c r="E72" i="1" s="1"/>
  <c r="G72" i="1" s="1"/>
  <c r="H73" i="1" s="1"/>
  <c r="C64" i="1"/>
  <c r="K63" i="1"/>
  <c r="O63" i="1" s="1"/>
  <c r="B63" i="1" l="1"/>
  <c r="Q73" i="1"/>
  <c r="M72" i="1"/>
  <c r="N72" i="1" s="1"/>
  <c r="P73" i="1"/>
  <c r="J65" i="1"/>
  <c r="I66" i="1"/>
  <c r="C65" i="1"/>
  <c r="K64" i="1"/>
  <c r="O64" i="1" s="1"/>
  <c r="L73" i="1"/>
  <c r="A74" i="1"/>
  <c r="D73" i="1"/>
  <c r="E73" i="1" s="1"/>
  <c r="G73" i="1" s="1"/>
  <c r="H74" i="1" s="1"/>
  <c r="B64" i="1" l="1"/>
  <c r="J66" i="1"/>
  <c r="I67" i="1"/>
  <c r="L74" i="1"/>
  <c r="A75" i="1"/>
  <c r="D74" i="1"/>
  <c r="E74" i="1" s="1"/>
  <c r="G74" i="1" s="1"/>
  <c r="H75" i="1" s="1"/>
  <c r="C66" i="1"/>
  <c r="K65" i="1"/>
  <c r="O65" i="1" s="1"/>
  <c r="Q74" i="1"/>
  <c r="M73" i="1"/>
  <c r="N73" i="1" s="1"/>
  <c r="P74" i="1"/>
  <c r="B65" i="1" l="1"/>
  <c r="Q75" i="1"/>
  <c r="M74" i="1"/>
  <c r="N74" i="1" s="1"/>
  <c r="P75" i="1"/>
  <c r="J67" i="1"/>
  <c r="I68" i="1"/>
  <c r="C67" i="1"/>
  <c r="K66" i="1"/>
  <c r="O66" i="1" s="1"/>
  <c r="L75" i="1"/>
  <c r="A76" i="1"/>
  <c r="D75" i="1"/>
  <c r="E75" i="1" s="1"/>
  <c r="G75" i="1" s="1"/>
  <c r="H76" i="1" s="1"/>
  <c r="B66" i="1" l="1"/>
  <c r="C68" i="1"/>
  <c r="K67" i="1"/>
  <c r="O67" i="1" s="1"/>
  <c r="J68" i="1"/>
  <c r="I69" i="1"/>
  <c r="D76" i="1"/>
  <c r="E76" i="1" s="1"/>
  <c r="G76" i="1" s="1"/>
  <c r="H77" i="1" s="1"/>
  <c r="L76" i="1"/>
  <c r="A77" i="1"/>
  <c r="M75" i="1"/>
  <c r="N75" i="1" s="1"/>
  <c r="P76" i="1"/>
  <c r="Q76" i="1"/>
  <c r="B67" i="1" l="1"/>
  <c r="L77" i="1"/>
  <c r="A78" i="1"/>
  <c r="D77" i="1"/>
  <c r="E77" i="1" s="1"/>
  <c r="G77" i="1" s="1"/>
  <c r="H78" i="1" s="1"/>
  <c r="Q77" i="1"/>
  <c r="P77" i="1"/>
  <c r="M76" i="1"/>
  <c r="N76" i="1" s="1"/>
  <c r="J69" i="1"/>
  <c r="I70" i="1"/>
  <c r="C69" i="1"/>
  <c r="K68" i="1"/>
  <c r="O68" i="1" s="1"/>
  <c r="C70" i="1" l="1"/>
  <c r="K69" i="1"/>
  <c r="O69" i="1" s="1"/>
  <c r="B68" i="1"/>
  <c r="A79" i="1"/>
  <c r="L78" i="1"/>
  <c r="D78" i="1"/>
  <c r="E78" i="1" s="1"/>
  <c r="G78" i="1" s="1"/>
  <c r="H79" i="1" s="1"/>
  <c r="J70" i="1"/>
  <c r="I71" i="1"/>
  <c r="P78" i="1"/>
  <c r="M77" i="1"/>
  <c r="N77" i="1" s="1"/>
  <c r="Q78" i="1"/>
  <c r="B69" i="1" l="1"/>
  <c r="J71" i="1"/>
  <c r="I72" i="1"/>
  <c r="A80" i="1"/>
  <c r="L79" i="1"/>
  <c r="D79" i="1"/>
  <c r="E79" i="1" s="1"/>
  <c r="G79" i="1" s="1"/>
  <c r="H80" i="1" s="1"/>
  <c r="M78" i="1"/>
  <c r="N78" i="1" s="1"/>
  <c r="Q79" i="1"/>
  <c r="P79" i="1"/>
  <c r="C71" i="1"/>
  <c r="K70" i="1"/>
  <c r="O70" i="1" s="1"/>
  <c r="C72" i="1" l="1"/>
  <c r="K71" i="1"/>
  <c r="O71" i="1" s="1"/>
  <c r="P80" i="1"/>
  <c r="M79" i="1"/>
  <c r="N79" i="1" s="1"/>
  <c r="Q80" i="1"/>
  <c r="J72" i="1"/>
  <c r="I73" i="1"/>
  <c r="B70" i="1"/>
  <c r="L80" i="1"/>
  <c r="A81" i="1"/>
  <c r="D80" i="1"/>
  <c r="E80" i="1" s="1"/>
  <c r="G80" i="1" s="1"/>
  <c r="H81" i="1" s="1"/>
  <c r="B71" i="1" l="1"/>
  <c r="L81" i="1"/>
  <c r="A82" i="1"/>
  <c r="D81" i="1"/>
  <c r="E81" i="1" s="1"/>
  <c r="G81" i="1" s="1"/>
  <c r="H82" i="1" s="1"/>
  <c r="J73" i="1"/>
  <c r="I74" i="1"/>
  <c r="M80" i="1"/>
  <c r="N80" i="1" s="1"/>
  <c r="Q81" i="1"/>
  <c r="P81" i="1"/>
  <c r="C73" i="1"/>
  <c r="K72" i="1"/>
  <c r="O72" i="1" s="1"/>
  <c r="Q82" i="1" l="1"/>
  <c r="M81" i="1"/>
  <c r="N81" i="1" s="1"/>
  <c r="P82" i="1"/>
  <c r="C74" i="1"/>
  <c r="K73" i="1"/>
  <c r="O73" i="1" s="1"/>
  <c r="J74" i="1"/>
  <c r="I75" i="1"/>
  <c r="L82" i="1"/>
  <c r="A83" i="1"/>
  <c r="D82" i="1"/>
  <c r="E82" i="1" s="1"/>
  <c r="G82" i="1" s="1"/>
  <c r="H83" i="1" s="1"/>
  <c r="B72" i="1"/>
  <c r="B73" i="1" l="1"/>
  <c r="M82" i="1"/>
  <c r="N82" i="1" s="1"/>
  <c r="Q83" i="1"/>
  <c r="P83" i="1"/>
  <c r="A84" i="1"/>
  <c r="L83" i="1"/>
  <c r="D83" i="1"/>
  <c r="E83" i="1" s="1"/>
  <c r="G83" i="1" s="1"/>
  <c r="H84" i="1" s="1"/>
  <c r="J75" i="1"/>
  <c r="I76" i="1"/>
  <c r="C75" i="1"/>
  <c r="K74" i="1"/>
  <c r="O74" i="1" s="1"/>
  <c r="C76" i="1" l="1"/>
  <c r="K75" i="1"/>
  <c r="O75" i="1" s="1"/>
  <c r="J76" i="1"/>
  <c r="I77" i="1"/>
  <c r="Q84" i="1"/>
  <c r="P84" i="1"/>
  <c r="M83" i="1"/>
  <c r="N83" i="1" s="1"/>
  <c r="B74" i="1"/>
  <c r="L84" i="1"/>
  <c r="A85" i="1"/>
  <c r="D84" i="1"/>
  <c r="E84" i="1" s="1"/>
  <c r="G84" i="1" s="1"/>
  <c r="H85" i="1" s="1"/>
  <c r="B75" i="1" l="1"/>
  <c r="Q85" i="1"/>
  <c r="P85" i="1"/>
  <c r="M84" i="1"/>
  <c r="N84" i="1" s="1"/>
  <c r="L85" i="1"/>
  <c r="A86" i="1"/>
  <c r="D85" i="1"/>
  <c r="E85" i="1" s="1"/>
  <c r="G85" i="1" s="1"/>
  <c r="H86" i="1" s="1"/>
  <c r="J77" i="1"/>
  <c r="I78" i="1"/>
  <c r="C77" i="1"/>
  <c r="K76" i="1"/>
  <c r="O76" i="1" s="1"/>
  <c r="B76" i="1" l="1"/>
  <c r="Q86" i="1"/>
  <c r="M85" i="1"/>
  <c r="N85" i="1" s="1"/>
  <c r="P86" i="1"/>
  <c r="C78" i="1"/>
  <c r="K77" i="1"/>
  <c r="O77" i="1" s="1"/>
  <c r="J78" i="1"/>
  <c r="I79" i="1"/>
  <c r="A87" i="1"/>
  <c r="L86" i="1"/>
  <c r="D86" i="1"/>
  <c r="E86" i="1" s="1"/>
  <c r="G86" i="1" s="1"/>
  <c r="H87" i="1" s="1"/>
  <c r="B77" i="1" l="1"/>
  <c r="J79" i="1"/>
  <c r="I80" i="1"/>
  <c r="C79" i="1"/>
  <c r="K78" i="1"/>
  <c r="O78" i="1" s="1"/>
  <c r="M86" i="1"/>
  <c r="N86" i="1" s="1"/>
  <c r="Q87" i="1"/>
  <c r="P87" i="1"/>
  <c r="A88" i="1"/>
  <c r="L87" i="1"/>
  <c r="D87" i="1"/>
  <c r="E87" i="1" s="1"/>
  <c r="G87" i="1" s="1"/>
  <c r="H88" i="1" s="1"/>
  <c r="Q88" i="1" l="1"/>
  <c r="M87" i="1"/>
  <c r="N87" i="1" s="1"/>
  <c r="P88" i="1"/>
  <c r="J80" i="1"/>
  <c r="I81" i="1"/>
  <c r="C80" i="1"/>
  <c r="K79" i="1"/>
  <c r="O79" i="1" s="1"/>
  <c r="L88" i="1"/>
  <c r="A89" i="1"/>
  <c r="D88" i="1"/>
  <c r="E88" i="1" s="1"/>
  <c r="G88" i="1" s="1"/>
  <c r="H89" i="1" s="1"/>
  <c r="B78" i="1"/>
  <c r="B79" i="1" l="1"/>
  <c r="J81" i="1"/>
  <c r="I82" i="1"/>
  <c r="Q89" i="1"/>
  <c r="P89" i="1"/>
  <c r="M88" i="1"/>
  <c r="N88" i="1" s="1"/>
  <c r="L89" i="1"/>
  <c r="A90" i="1"/>
  <c r="D89" i="1"/>
  <c r="E89" i="1" s="1"/>
  <c r="G89" i="1" s="1"/>
  <c r="H90" i="1" s="1"/>
  <c r="C81" i="1"/>
  <c r="K80" i="1"/>
  <c r="O80" i="1" s="1"/>
  <c r="P90" i="1" l="1"/>
  <c r="M89" i="1"/>
  <c r="N89" i="1" s="1"/>
  <c r="Q90" i="1"/>
  <c r="L90" i="1"/>
  <c r="A91" i="1"/>
  <c r="D90" i="1"/>
  <c r="E90" i="1" s="1"/>
  <c r="G90" i="1" s="1"/>
  <c r="H91" i="1" s="1"/>
  <c r="J82" i="1"/>
  <c r="I83" i="1"/>
  <c r="C82" i="1"/>
  <c r="K81" i="1"/>
  <c r="O81" i="1" s="1"/>
  <c r="B80" i="1"/>
  <c r="B81" i="1" l="1"/>
  <c r="M90" i="1"/>
  <c r="N90" i="1" s="1"/>
  <c r="P91" i="1"/>
  <c r="Q91" i="1"/>
  <c r="C83" i="1"/>
  <c r="K82" i="1"/>
  <c r="O82" i="1" s="1"/>
  <c r="J83" i="1"/>
  <c r="I84" i="1"/>
  <c r="A92" i="1"/>
  <c r="L91" i="1"/>
  <c r="D91" i="1"/>
  <c r="E91" i="1" s="1"/>
  <c r="G91" i="1" s="1"/>
  <c r="H92" i="1" s="1"/>
  <c r="B82" i="1" l="1"/>
  <c r="Q92" i="1"/>
  <c r="M91" i="1"/>
  <c r="N91" i="1" s="1"/>
  <c r="P92" i="1"/>
  <c r="L92" i="1"/>
  <c r="A93" i="1"/>
  <c r="D92" i="1"/>
  <c r="E92" i="1" s="1"/>
  <c r="G92" i="1" s="1"/>
  <c r="H93" i="1" s="1"/>
  <c r="J84" i="1"/>
  <c r="I85" i="1"/>
  <c r="C84" i="1"/>
  <c r="K83" i="1"/>
  <c r="O83" i="1" s="1"/>
  <c r="B83" i="1" l="1"/>
  <c r="J85" i="1"/>
  <c r="I86" i="1"/>
  <c r="P93" i="1"/>
  <c r="Q93" i="1"/>
  <c r="M92" i="1"/>
  <c r="N92" i="1" s="1"/>
  <c r="L93" i="1"/>
  <c r="A94" i="1"/>
  <c r="D93" i="1"/>
  <c r="E93" i="1" s="1"/>
  <c r="G93" i="1" s="1"/>
  <c r="H94" i="1" s="1"/>
  <c r="C85" i="1"/>
  <c r="K84" i="1"/>
  <c r="O84" i="1" s="1"/>
  <c r="B84" i="1" l="1"/>
  <c r="A95" i="1"/>
  <c r="L94" i="1"/>
  <c r="D94" i="1"/>
  <c r="E94" i="1" s="1"/>
  <c r="G94" i="1" s="1"/>
  <c r="H95" i="1" s="1"/>
  <c r="M93" i="1"/>
  <c r="N93" i="1" s="1"/>
  <c r="Q94" i="1"/>
  <c r="P94" i="1"/>
  <c r="J86" i="1"/>
  <c r="I87" i="1"/>
  <c r="C86" i="1"/>
  <c r="K85" i="1"/>
  <c r="O85" i="1" s="1"/>
  <c r="B85" i="1" l="1"/>
  <c r="C87" i="1"/>
  <c r="K86" i="1"/>
  <c r="O86" i="1" s="1"/>
  <c r="J87" i="1"/>
  <c r="I88" i="1"/>
  <c r="M94" i="1"/>
  <c r="N94" i="1" s="1"/>
  <c r="Q95" i="1"/>
  <c r="P95" i="1"/>
  <c r="A96" i="1"/>
  <c r="L95" i="1"/>
  <c r="D95" i="1"/>
  <c r="E95" i="1" s="1"/>
  <c r="G95" i="1" s="1"/>
  <c r="H96" i="1" s="1"/>
  <c r="B86" i="1" l="1"/>
  <c r="J88" i="1"/>
  <c r="I89" i="1"/>
  <c r="P96" i="1"/>
  <c r="M95" i="1"/>
  <c r="N95" i="1" s="1"/>
  <c r="Q96" i="1"/>
  <c r="L96" i="1"/>
  <c r="A97" i="1"/>
  <c r="D96" i="1"/>
  <c r="E96" i="1" s="1"/>
  <c r="G96" i="1" s="1"/>
  <c r="H97" i="1" s="1"/>
  <c r="C88" i="1"/>
  <c r="K87" i="1"/>
  <c r="O87" i="1" s="1"/>
  <c r="B87" i="1" l="1"/>
  <c r="J89" i="1"/>
  <c r="I90" i="1"/>
  <c r="C89" i="1"/>
  <c r="K88" i="1"/>
  <c r="O88" i="1" s="1"/>
  <c r="L97" i="1"/>
  <c r="A98" i="1"/>
  <c r="D97" i="1"/>
  <c r="E97" i="1" s="1"/>
  <c r="G97" i="1" s="1"/>
  <c r="H98" i="1" s="1"/>
  <c r="M96" i="1"/>
  <c r="N96" i="1" s="1"/>
  <c r="Q97" i="1"/>
  <c r="P97" i="1"/>
  <c r="C90" i="1" l="1"/>
  <c r="K89" i="1"/>
  <c r="O89" i="1" s="1"/>
  <c r="J90" i="1"/>
  <c r="I91" i="1"/>
  <c r="B88" i="1"/>
  <c r="Q98" i="1"/>
  <c r="M97" i="1"/>
  <c r="N97" i="1" s="1"/>
  <c r="P98" i="1"/>
  <c r="L98" i="1"/>
  <c r="A99" i="1"/>
  <c r="D98" i="1"/>
  <c r="E98" i="1" s="1"/>
  <c r="G98" i="1" s="1"/>
  <c r="H99" i="1" s="1"/>
  <c r="B89" i="1" l="1"/>
  <c r="A100" i="1"/>
  <c r="L99" i="1"/>
  <c r="D99" i="1"/>
  <c r="E99" i="1" s="1"/>
  <c r="G99" i="1" s="1"/>
  <c r="H100" i="1" s="1"/>
  <c r="J91" i="1"/>
  <c r="I92" i="1"/>
  <c r="C91" i="1"/>
  <c r="K90" i="1"/>
  <c r="O90" i="1" s="1"/>
  <c r="M98" i="1"/>
  <c r="N98" i="1" s="1"/>
  <c r="P99" i="1"/>
  <c r="Q99" i="1"/>
  <c r="B90" i="1" l="1"/>
  <c r="J92" i="1"/>
  <c r="I93" i="1"/>
  <c r="L100" i="1"/>
  <c r="A101" i="1"/>
  <c r="D100" i="1"/>
  <c r="E100" i="1" s="1"/>
  <c r="G100" i="1" s="1"/>
  <c r="H101" i="1" s="1"/>
  <c r="P100" i="1"/>
  <c r="Q100" i="1"/>
  <c r="M99" i="1"/>
  <c r="N99" i="1" s="1"/>
  <c r="C92" i="1"/>
  <c r="K91" i="1"/>
  <c r="O91" i="1" s="1"/>
  <c r="B91" i="1" l="1"/>
  <c r="J93" i="1"/>
  <c r="I94" i="1"/>
  <c r="P101" i="1"/>
  <c r="Q101" i="1"/>
  <c r="M100" i="1"/>
  <c r="N100" i="1" s="1"/>
  <c r="C93" i="1"/>
  <c r="K92" i="1"/>
  <c r="O92" i="1" s="1"/>
  <c r="L101" i="1"/>
  <c r="D101" i="1"/>
  <c r="E101" i="1" s="1"/>
  <c r="G101" i="1" s="1"/>
  <c r="H102" i="1" s="1"/>
  <c r="A102" i="1"/>
  <c r="B92" i="1" l="1"/>
  <c r="C94" i="1"/>
  <c r="K93" i="1"/>
  <c r="O93" i="1" s="1"/>
  <c r="L102" i="1"/>
  <c r="A103" i="1"/>
  <c r="D102" i="1"/>
  <c r="E102" i="1" s="1"/>
  <c r="G102" i="1" s="1"/>
  <c r="H103" i="1" s="1"/>
  <c r="Q102" i="1"/>
  <c r="M101" i="1"/>
  <c r="N101" i="1" s="1"/>
  <c r="P102" i="1"/>
  <c r="J94" i="1"/>
  <c r="I95" i="1"/>
  <c r="B93" i="1" l="1"/>
  <c r="A104" i="1"/>
  <c r="L103" i="1"/>
  <c r="D103" i="1"/>
  <c r="E103" i="1" s="1"/>
  <c r="G103" i="1" s="1"/>
  <c r="H104" i="1" s="1"/>
  <c r="Q103" i="1"/>
  <c r="M102" i="1"/>
  <c r="N102" i="1" s="1"/>
  <c r="P103" i="1"/>
  <c r="C95" i="1"/>
  <c r="K94" i="1"/>
  <c r="O94" i="1" s="1"/>
  <c r="J95" i="1"/>
  <c r="I96" i="1"/>
  <c r="B94" i="1" l="1"/>
  <c r="J96" i="1"/>
  <c r="I97" i="1"/>
  <c r="C96" i="1"/>
  <c r="K95" i="1"/>
  <c r="O95" i="1" s="1"/>
  <c r="L104" i="1"/>
  <c r="A105" i="1"/>
  <c r="D104" i="1"/>
  <c r="E104" i="1" s="1"/>
  <c r="G104" i="1" s="1"/>
  <c r="H105" i="1" s="1"/>
  <c r="M103" i="1"/>
  <c r="N103" i="1" s="1"/>
  <c r="P104" i="1"/>
  <c r="Q104" i="1"/>
  <c r="B95" i="1" l="1"/>
  <c r="Q105" i="1"/>
  <c r="P105" i="1"/>
  <c r="M104" i="1"/>
  <c r="N104" i="1" s="1"/>
  <c r="J97" i="1"/>
  <c r="I98" i="1"/>
  <c r="A106" i="1"/>
  <c r="L105" i="1"/>
  <c r="D105" i="1"/>
  <c r="E105" i="1" s="1"/>
  <c r="G105" i="1" s="1"/>
  <c r="H106" i="1" s="1"/>
  <c r="C97" i="1"/>
  <c r="K96" i="1"/>
  <c r="O96" i="1" s="1"/>
  <c r="B96" i="1" l="1"/>
  <c r="J98" i="1"/>
  <c r="I99" i="1"/>
  <c r="Q106" i="1"/>
  <c r="P106" i="1"/>
  <c r="M105" i="1"/>
  <c r="N105" i="1" s="1"/>
  <c r="C98" i="1"/>
  <c r="K97" i="1"/>
  <c r="O97" i="1" s="1"/>
  <c r="L106" i="1"/>
  <c r="A107" i="1"/>
  <c r="D106" i="1"/>
  <c r="E106" i="1" s="1"/>
  <c r="G106" i="1" s="1"/>
  <c r="H107" i="1" s="1"/>
  <c r="B97" i="1" l="1"/>
  <c r="J99" i="1"/>
  <c r="I100" i="1"/>
  <c r="A108" i="1"/>
  <c r="L107" i="1"/>
  <c r="D107" i="1"/>
  <c r="E107" i="1" s="1"/>
  <c r="G107" i="1" s="1"/>
  <c r="H108" i="1" s="1"/>
  <c r="C99" i="1"/>
  <c r="K98" i="1"/>
  <c r="O98" i="1" s="1"/>
  <c r="M106" i="1"/>
  <c r="N106" i="1" s="1"/>
  <c r="Q107" i="1"/>
  <c r="P107" i="1"/>
  <c r="B98" i="1" l="1"/>
  <c r="C100" i="1"/>
  <c r="K99" i="1"/>
  <c r="O99" i="1" s="1"/>
  <c r="A109" i="1"/>
  <c r="L108" i="1"/>
  <c r="D108" i="1"/>
  <c r="E108" i="1" s="1"/>
  <c r="G108" i="1" s="1"/>
  <c r="H109" i="1" s="1"/>
  <c r="M107" i="1"/>
  <c r="N107" i="1" s="1"/>
  <c r="Q108" i="1"/>
  <c r="P108" i="1"/>
  <c r="J100" i="1"/>
  <c r="I101" i="1"/>
  <c r="B99" i="1" l="1"/>
  <c r="J101" i="1"/>
  <c r="I102" i="1"/>
  <c r="P109" i="1"/>
  <c r="M108" i="1"/>
  <c r="N108" i="1" s="1"/>
  <c r="Q109" i="1"/>
  <c r="C101" i="1"/>
  <c r="K100" i="1"/>
  <c r="O100" i="1" s="1"/>
  <c r="L109" i="1"/>
  <c r="A110" i="1"/>
  <c r="D109" i="1"/>
  <c r="E109" i="1" s="1"/>
  <c r="G109" i="1" s="1"/>
  <c r="H110" i="1" s="1"/>
  <c r="B100" i="1" l="1"/>
  <c r="J102" i="1"/>
  <c r="I103" i="1"/>
  <c r="L110" i="1"/>
  <c r="A111" i="1"/>
  <c r="D110" i="1"/>
  <c r="E110" i="1" s="1"/>
  <c r="G110" i="1" s="1"/>
  <c r="H111" i="1" s="1"/>
  <c r="C102" i="1"/>
  <c r="K101" i="1"/>
  <c r="O101" i="1" s="1"/>
  <c r="M109" i="1"/>
  <c r="N109" i="1" s="1"/>
  <c r="Q110" i="1"/>
  <c r="P110" i="1"/>
  <c r="B101" i="1" l="1"/>
  <c r="Q111" i="1"/>
  <c r="M110" i="1"/>
  <c r="N110" i="1" s="1"/>
  <c r="P111" i="1"/>
  <c r="J103" i="1"/>
  <c r="I104" i="1"/>
  <c r="C103" i="1"/>
  <c r="K102" i="1"/>
  <c r="O102" i="1" s="1"/>
  <c r="L111" i="1"/>
  <c r="A112" i="1"/>
  <c r="D111" i="1"/>
  <c r="E111" i="1" s="1"/>
  <c r="G111" i="1" s="1"/>
  <c r="H112" i="1" s="1"/>
  <c r="B102" i="1" l="1"/>
  <c r="C104" i="1"/>
  <c r="K103" i="1"/>
  <c r="O103" i="1" s="1"/>
  <c r="J104" i="1"/>
  <c r="I105" i="1"/>
  <c r="L112" i="1"/>
  <c r="A113" i="1"/>
  <c r="D112" i="1"/>
  <c r="E112" i="1" s="1"/>
  <c r="G112" i="1" s="1"/>
  <c r="H113" i="1" s="1"/>
  <c r="M111" i="1"/>
  <c r="N111" i="1" s="1"/>
  <c r="Q112" i="1"/>
  <c r="P112" i="1"/>
  <c r="B103" i="1" l="1"/>
  <c r="A114" i="1"/>
  <c r="L113" i="1"/>
  <c r="D113" i="1"/>
  <c r="E113" i="1" s="1"/>
  <c r="G113" i="1" s="1"/>
  <c r="H114" i="1" s="1"/>
  <c r="M112" i="1"/>
  <c r="N112" i="1" s="1"/>
  <c r="Q113" i="1"/>
  <c r="P113" i="1"/>
  <c r="J105" i="1"/>
  <c r="I106" i="1"/>
  <c r="C105" i="1"/>
  <c r="K104" i="1"/>
  <c r="O104" i="1" s="1"/>
  <c r="B104" i="1" l="1"/>
  <c r="C106" i="1"/>
  <c r="K105" i="1"/>
  <c r="O105" i="1" s="1"/>
  <c r="M113" i="1"/>
  <c r="N113" i="1" s="1"/>
  <c r="P114" i="1"/>
  <c r="Q114" i="1"/>
  <c r="J106" i="1"/>
  <c r="I107" i="1"/>
  <c r="A115" i="1"/>
  <c r="L114" i="1"/>
  <c r="D114" i="1"/>
  <c r="E114" i="1" s="1"/>
  <c r="G114" i="1" s="1"/>
  <c r="H115" i="1" s="1"/>
  <c r="B105" i="1" l="1"/>
  <c r="Q115" i="1"/>
  <c r="M114" i="1"/>
  <c r="N114" i="1" s="1"/>
  <c r="P115" i="1"/>
  <c r="C107" i="1"/>
  <c r="K106" i="1"/>
  <c r="O106" i="1" s="1"/>
  <c r="J107" i="1"/>
  <c r="I108" i="1"/>
  <c r="L115" i="1"/>
  <c r="A116" i="1"/>
  <c r="D115" i="1"/>
  <c r="E115" i="1" s="1"/>
  <c r="G115" i="1" s="1"/>
  <c r="H116" i="1" s="1"/>
  <c r="C108" i="1" l="1"/>
  <c r="K107" i="1"/>
  <c r="O107" i="1" s="1"/>
  <c r="L116" i="1"/>
  <c r="A117" i="1"/>
  <c r="D116" i="1"/>
  <c r="E116" i="1" s="1"/>
  <c r="G116" i="1" s="1"/>
  <c r="H117" i="1" s="1"/>
  <c r="J108" i="1"/>
  <c r="I109" i="1"/>
  <c r="Q116" i="1"/>
  <c r="P116" i="1"/>
  <c r="M115" i="1"/>
  <c r="N115" i="1" s="1"/>
  <c r="B106" i="1"/>
  <c r="B107" i="1" l="1"/>
  <c r="A118" i="1"/>
  <c r="L117" i="1"/>
  <c r="D117" i="1"/>
  <c r="E117" i="1" s="1"/>
  <c r="G117" i="1" s="1"/>
  <c r="H118" i="1" s="1"/>
  <c r="C109" i="1"/>
  <c r="K108" i="1"/>
  <c r="O108" i="1" s="1"/>
  <c r="J109" i="1"/>
  <c r="I110" i="1"/>
  <c r="Q117" i="1"/>
  <c r="M116" i="1"/>
  <c r="N116" i="1" s="1"/>
  <c r="P117" i="1"/>
  <c r="B108" i="1" l="1"/>
  <c r="M117" i="1"/>
  <c r="N117" i="1" s="1"/>
  <c r="Q118" i="1"/>
  <c r="P118" i="1"/>
  <c r="C110" i="1"/>
  <c r="K109" i="1"/>
  <c r="O109" i="1" s="1"/>
  <c r="L118" i="1"/>
  <c r="A119" i="1"/>
  <c r="D118" i="1"/>
  <c r="E118" i="1" s="1"/>
  <c r="G118" i="1" s="1"/>
  <c r="H119" i="1" s="1"/>
  <c r="J110" i="1"/>
  <c r="I111" i="1"/>
  <c r="B109" i="1" l="1"/>
  <c r="J111" i="1"/>
  <c r="I112" i="1"/>
  <c r="L119" i="1"/>
  <c r="A120" i="1"/>
  <c r="D119" i="1"/>
  <c r="E119" i="1" s="1"/>
  <c r="G119" i="1" s="1"/>
  <c r="H120" i="1" s="1"/>
  <c r="C111" i="1"/>
  <c r="K110" i="1"/>
  <c r="O110" i="1" s="1"/>
  <c r="M118" i="1"/>
  <c r="N118" i="1" s="1"/>
  <c r="P119" i="1"/>
  <c r="Q119" i="1"/>
  <c r="B110" i="1" l="1"/>
  <c r="J112" i="1"/>
  <c r="I113" i="1"/>
  <c r="L120" i="1"/>
  <c r="A121" i="1"/>
  <c r="D120" i="1"/>
  <c r="E120" i="1" s="1"/>
  <c r="G120" i="1" s="1"/>
  <c r="H121" i="1" s="1"/>
  <c r="C112" i="1"/>
  <c r="K111" i="1"/>
  <c r="O111" i="1" s="1"/>
  <c r="P120" i="1"/>
  <c r="Q120" i="1"/>
  <c r="M119" i="1"/>
  <c r="N119" i="1" s="1"/>
  <c r="B111" i="1" l="1"/>
  <c r="C113" i="1"/>
  <c r="K112" i="1"/>
  <c r="O112" i="1" s="1"/>
  <c r="L121" i="1"/>
  <c r="A122" i="1"/>
  <c r="D121" i="1"/>
  <c r="E121" i="1" s="1"/>
  <c r="G121" i="1" s="1"/>
  <c r="H122" i="1" s="1"/>
  <c r="J113" i="1"/>
  <c r="I114" i="1"/>
  <c r="M120" i="1"/>
  <c r="N120" i="1" s="1"/>
  <c r="P121" i="1"/>
  <c r="Q121" i="1"/>
  <c r="B112" i="1" l="1"/>
  <c r="J114" i="1"/>
  <c r="I115" i="1"/>
  <c r="A123" i="1"/>
  <c r="L122" i="1"/>
  <c r="D122" i="1"/>
  <c r="E122" i="1" s="1"/>
  <c r="G122" i="1" s="1"/>
  <c r="H123" i="1" s="1"/>
  <c r="C114" i="1"/>
  <c r="K113" i="1"/>
  <c r="O113" i="1" s="1"/>
  <c r="M121" i="1"/>
  <c r="N121" i="1" s="1"/>
  <c r="Q122" i="1"/>
  <c r="P122" i="1"/>
  <c r="B113" i="1" l="1"/>
  <c r="P123" i="1"/>
  <c r="Q123" i="1"/>
  <c r="M122" i="1"/>
  <c r="N122" i="1" s="1"/>
  <c r="J115" i="1"/>
  <c r="I116" i="1"/>
  <c r="C115" i="1"/>
  <c r="K114" i="1"/>
  <c r="O114" i="1" s="1"/>
  <c r="L123" i="1"/>
  <c r="A124" i="1"/>
  <c r="D123" i="1"/>
  <c r="E123" i="1" s="1"/>
  <c r="G123" i="1" s="1"/>
  <c r="H124" i="1" s="1"/>
  <c r="B114" i="1" l="1"/>
  <c r="P124" i="1"/>
  <c r="M123" i="1"/>
  <c r="N123" i="1" s="1"/>
  <c r="Q124" i="1"/>
  <c r="J116" i="1"/>
  <c r="I117" i="1"/>
  <c r="L124" i="1"/>
  <c r="A125" i="1"/>
  <c r="D124" i="1"/>
  <c r="E124" i="1" s="1"/>
  <c r="G124" i="1" s="1"/>
  <c r="H125" i="1" s="1"/>
  <c r="C116" i="1"/>
  <c r="K115" i="1"/>
  <c r="O115" i="1" s="1"/>
  <c r="B115" i="1" l="1"/>
  <c r="A126" i="1"/>
  <c r="L125" i="1"/>
  <c r="D125" i="1"/>
  <c r="E125" i="1" s="1"/>
  <c r="G125" i="1" s="1"/>
  <c r="H126" i="1" s="1"/>
  <c r="J117" i="1"/>
  <c r="I118" i="1"/>
  <c r="M124" i="1"/>
  <c r="N124" i="1" s="1"/>
  <c r="P125" i="1"/>
  <c r="Q125" i="1"/>
  <c r="C117" i="1"/>
  <c r="K116" i="1"/>
  <c r="O116" i="1" s="1"/>
  <c r="B116" i="1" l="1"/>
  <c r="J118" i="1"/>
  <c r="I119" i="1"/>
  <c r="M125" i="1"/>
  <c r="N125" i="1" s="1"/>
  <c r="Q126" i="1"/>
  <c r="P126" i="1"/>
  <c r="A127" i="1"/>
  <c r="L126" i="1"/>
  <c r="D126" i="1"/>
  <c r="E126" i="1" s="1"/>
  <c r="G126" i="1" s="1"/>
  <c r="H127" i="1" s="1"/>
  <c r="C118" i="1"/>
  <c r="K117" i="1"/>
  <c r="O117" i="1" s="1"/>
  <c r="B117" i="1" l="1"/>
  <c r="J119" i="1"/>
  <c r="I120" i="1"/>
  <c r="C119" i="1"/>
  <c r="K118" i="1"/>
  <c r="O118" i="1" s="1"/>
  <c r="M126" i="1"/>
  <c r="N126" i="1" s="1"/>
  <c r="P127" i="1"/>
  <c r="Q127" i="1"/>
  <c r="L127" i="1"/>
  <c r="A128" i="1"/>
  <c r="D127" i="1"/>
  <c r="E127" i="1" s="1"/>
  <c r="G127" i="1" s="1"/>
  <c r="H128" i="1" s="1"/>
  <c r="B118" i="1" l="1"/>
  <c r="C120" i="1"/>
  <c r="K119" i="1"/>
  <c r="O119" i="1" s="1"/>
  <c r="L128" i="1"/>
  <c r="A129" i="1"/>
  <c r="D128" i="1"/>
  <c r="E128" i="1" s="1"/>
  <c r="G128" i="1" s="1"/>
  <c r="H129" i="1" s="1"/>
  <c r="J120" i="1"/>
  <c r="I121" i="1"/>
  <c r="P128" i="1"/>
  <c r="M127" i="1"/>
  <c r="N127" i="1" s="1"/>
  <c r="Q128" i="1"/>
  <c r="B119" i="1" l="1"/>
  <c r="J121" i="1"/>
  <c r="I122" i="1"/>
  <c r="A130" i="1"/>
  <c r="L129" i="1"/>
  <c r="D129" i="1"/>
  <c r="E129" i="1" s="1"/>
  <c r="G129" i="1" s="1"/>
  <c r="H130" i="1" s="1"/>
  <c r="M128" i="1"/>
  <c r="N128" i="1" s="1"/>
  <c r="P129" i="1"/>
  <c r="Q129" i="1"/>
  <c r="C121" i="1"/>
  <c r="K120" i="1"/>
  <c r="O120" i="1" s="1"/>
  <c r="B120" i="1" l="1"/>
  <c r="C122" i="1"/>
  <c r="K121" i="1"/>
  <c r="O121" i="1" s="1"/>
  <c r="M129" i="1"/>
  <c r="N129" i="1" s="1"/>
  <c r="Q130" i="1"/>
  <c r="P130" i="1"/>
  <c r="J122" i="1"/>
  <c r="I123" i="1"/>
  <c r="A131" i="1"/>
  <c r="L130" i="1"/>
  <c r="D130" i="1"/>
  <c r="E130" i="1" s="1"/>
  <c r="G130" i="1" s="1"/>
  <c r="H131" i="1" s="1"/>
  <c r="C123" i="1" l="1"/>
  <c r="K122" i="1"/>
  <c r="O122" i="1" s="1"/>
  <c r="J123" i="1"/>
  <c r="I124" i="1"/>
  <c r="P131" i="1"/>
  <c r="M130" i="1"/>
  <c r="N130" i="1" s="1"/>
  <c r="Q131" i="1"/>
  <c r="L131" i="1"/>
  <c r="A132" i="1"/>
  <c r="D131" i="1"/>
  <c r="E131" i="1" s="1"/>
  <c r="G131" i="1" s="1"/>
  <c r="H132" i="1" s="1"/>
  <c r="B121" i="1"/>
  <c r="P132" i="1" l="1"/>
  <c r="M131" i="1"/>
  <c r="N131" i="1" s="1"/>
  <c r="Q132" i="1"/>
  <c r="J124" i="1"/>
  <c r="I125" i="1"/>
  <c r="C124" i="1"/>
  <c r="K123" i="1"/>
  <c r="O123" i="1" s="1"/>
  <c r="L132" i="1"/>
  <c r="A133" i="1"/>
  <c r="D132" i="1"/>
  <c r="E132" i="1" s="1"/>
  <c r="G132" i="1" s="1"/>
  <c r="H133" i="1" s="1"/>
  <c r="B122" i="1"/>
  <c r="B123" i="1" l="1"/>
  <c r="A134" i="1"/>
  <c r="L133" i="1"/>
  <c r="D133" i="1"/>
  <c r="E133" i="1" s="1"/>
  <c r="G133" i="1" s="1"/>
  <c r="H134" i="1" s="1"/>
  <c r="C125" i="1"/>
  <c r="K124" i="1"/>
  <c r="O124" i="1" s="1"/>
  <c r="M132" i="1"/>
  <c r="N132" i="1" s="1"/>
  <c r="P133" i="1"/>
  <c r="Q133" i="1"/>
  <c r="J125" i="1"/>
  <c r="I126" i="1"/>
  <c r="B124" i="1" l="1"/>
  <c r="M133" i="1"/>
  <c r="N133" i="1" s="1"/>
  <c r="Q134" i="1"/>
  <c r="P134" i="1"/>
  <c r="C126" i="1"/>
  <c r="K125" i="1"/>
  <c r="O125" i="1" s="1"/>
  <c r="A135" i="1"/>
  <c r="L134" i="1"/>
  <c r="D134" i="1"/>
  <c r="E134" i="1" s="1"/>
  <c r="G134" i="1" s="1"/>
  <c r="H135" i="1" s="1"/>
  <c r="J126" i="1"/>
  <c r="I127" i="1"/>
  <c r="J127" i="1" l="1"/>
  <c r="I128" i="1"/>
  <c r="Q135" i="1"/>
  <c r="P135" i="1"/>
  <c r="M134" i="1"/>
  <c r="N134" i="1" s="1"/>
  <c r="L135" i="1"/>
  <c r="A136" i="1"/>
  <c r="D135" i="1"/>
  <c r="E135" i="1" s="1"/>
  <c r="G135" i="1" s="1"/>
  <c r="H136" i="1" s="1"/>
  <c r="C127" i="1"/>
  <c r="K126" i="1"/>
  <c r="O126" i="1" s="1"/>
  <c r="B125" i="1"/>
  <c r="B126" i="1" l="1"/>
  <c r="J128" i="1"/>
  <c r="I129" i="1"/>
  <c r="Q136" i="1"/>
  <c r="M135" i="1"/>
  <c r="N135" i="1" s="1"/>
  <c r="P136" i="1"/>
  <c r="C128" i="1"/>
  <c r="K127" i="1"/>
  <c r="O127" i="1" s="1"/>
  <c r="L136" i="1"/>
  <c r="A137" i="1"/>
  <c r="D136" i="1"/>
  <c r="E136" i="1" s="1"/>
  <c r="G136" i="1" s="1"/>
  <c r="H137" i="1" s="1"/>
  <c r="A138" i="1" l="1"/>
  <c r="L137" i="1"/>
  <c r="D137" i="1"/>
  <c r="E137" i="1" s="1"/>
  <c r="G137" i="1" s="1"/>
  <c r="H138" i="1" s="1"/>
  <c r="C129" i="1"/>
  <c r="K128" i="1"/>
  <c r="O128" i="1" s="1"/>
  <c r="P137" i="1"/>
  <c r="M136" i="1"/>
  <c r="N136" i="1" s="1"/>
  <c r="Q137" i="1"/>
  <c r="J129" i="1"/>
  <c r="I130" i="1"/>
  <c r="B127" i="1"/>
  <c r="B128" i="1" l="1"/>
  <c r="M137" i="1"/>
  <c r="N137" i="1" s="1"/>
  <c r="Q138" i="1"/>
  <c r="P138" i="1"/>
  <c r="J130" i="1"/>
  <c r="I131" i="1"/>
  <c r="C130" i="1"/>
  <c r="K129" i="1"/>
  <c r="O129" i="1" s="1"/>
  <c r="A139" i="1"/>
  <c r="L138" i="1"/>
  <c r="D138" i="1"/>
  <c r="E138" i="1" s="1"/>
  <c r="G138" i="1" s="1"/>
  <c r="H139" i="1" s="1"/>
  <c r="Q139" i="1" l="1"/>
  <c r="P139" i="1"/>
  <c r="M138" i="1"/>
  <c r="N138" i="1" s="1"/>
  <c r="J131" i="1"/>
  <c r="I132" i="1"/>
  <c r="C131" i="1"/>
  <c r="K130" i="1"/>
  <c r="O130" i="1" s="1"/>
  <c r="L139" i="1"/>
  <c r="A140" i="1"/>
  <c r="D139" i="1"/>
  <c r="E139" i="1" s="1"/>
  <c r="G139" i="1" s="1"/>
  <c r="H140" i="1" s="1"/>
  <c r="B129" i="1"/>
  <c r="B130" i="1" l="1"/>
  <c r="Q140" i="1"/>
  <c r="P140" i="1"/>
  <c r="M139" i="1"/>
  <c r="N139" i="1" s="1"/>
  <c r="J132" i="1"/>
  <c r="I133" i="1"/>
  <c r="L140" i="1"/>
  <c r="A141" i="1"/>
  <c r="D140" i="1"/>
  <c r="E140" i="1" s="1"/>
  <c r="G140" i="1" s="1"/>
  <c r="H141" i="1" s="1"/>
  <c r="C132" i="1"/>
  <c r="K131" i="1"/>
  <c r="O131" i="1" s="1"/>
  <c r="A142" i="1" l="1"/>
  <c r="L141" i="1"/>
  <c r="D141" i="1"/>
  <c r="E141" i="1" s="1"/>
  <c r="G141" i="1" s="1"/>
  <c r="H142" i="1" s="1"/>
  <c r="C133" i="1"/>
  <c r="K132" i="1"/>
  <c r="O132" i="1" s="1"/>
  <c r="Q141" i="1"/>
  <c r="M140" i="1"/>
  <c r="N140" i="1" s="1"/>
  <c r="P141" i="1"/>
  <c r="B131" i="1"/>
  <c r="J133" i="1"/>
  <c r="I134" i="1"/>
  <c r="B132" i="1" l="1"/>
  <c r="J134" i="1"/>
  <c r="I135" i="1"/>
  <c r="M141" i="1"/>
  <c r="N141" i="1" s="1"/>
  <c r="Q142" i="1"/>
  <c r="P142" i="1"/>
  <c r="C134" i="1"/>
  <c r="K133" i="1"/>
  <c r="O133" i="1" s="1"/>
  <c r="A143" i="1"/>
  <c r="L142" i="1"/>
  <c r="D142" i="1"/>
  <c r="E142" i="1" s="1"/>
  <c r="G142" i="1" s="1"/>
  <c r="H143" i="1" s="1"/>
  <c r="C135" i="1" l="1"/>
  <c r="K134" i="1"/>
  <c r="O134" i="1" s="1"/>
  <c r="Q143" i="1"/>
  <c r="M142" i="1"/>
  <c r="N142" i="1" s="1"/>
  <c r="P143" i="1"/>
  <c r="L143" i="1"/>
  <c r="A144" i="1"/>
  <c r="D143" i="1"/>
  <c r="E143" i="1" s="1"/>
  <c r="G143" i="1" s="1"/>
  <c r="H144" i="1" s="1"/>
  <c r="J135" i="1"/>
  <c r="I136" i="1"/>
  <c r="B133" i="1"/>
  <c r="B134" i="1" l="1"/>
  <c r="J136" i="1"/>
  <c r="I137" i="1"/>
  <c r="L144" i="1"/>
  <c r="A145" i="1"/>
  <c r="D144" i="1"/>
  <c r="E144" i="1" s="1"/>
  <c r="G144" i="1" s="1"/>
  <c r="H145" i="1" s="1"/>
  <c r="C136" i="1"/>
  <c r="K135" i="1"/>
  <c r="O135" i="1" s="1"/>
  <c r="P144" i="1"/>
  <c r="M143" i="1"/>
  <c r="N143" i="1" s="1"/>
  <c r="Q144" i="1"/>
  <c r="B135" i="1" l="1"/>
  <c r="A146" i="1"/>
  <c r="L145" i="1"/>
  <c r="D145" i="1"/>
  <c r="E145" i="1" s="1"/>
  <c r="G145" i="1" s="1"/>
  <c r="H146" i="1" s="1"/>
  <c r="J137" i="1"/>
  <c r="I138" i="1"/>
  <c r="C137" i="1"/>
  <c r="K136" i="1"/>
  <c r="O136" i="1" s="1"/>
  <c r="Q145" i="1"/>
  <c r="M144" i="1"/>
  <c r="N144" i="1" s="1"/>
  <c r="P145" i="1"/>
  <c r="B136" i="1" l="1"/>
  <c r="M145" i="1"/>
  <c r="N145" i="1" s="1"/>
  <c r="Q146" i="1"/>
  <c r="P146" i="1"/>
  <c r="J138" i="1"/>
  <c r="I139" i="1"/>
  <c r="A147" i="1"/>
  <c r="L146" i="1"/>
  <c r="D146" i="1"/>
  <c r="E146" i="1" s="1"/>
  <c r="G146" i="1" s="1"/>
  <c r="H147" i="1" s="1"/>
  <c r="C138" i="1"/>
  <c r="K137" i="1"/>
  <c r="O137" i="1" s="1"/>
  <c r="B137" i="1" l="1"/>
  <c r="C139" i="1"/>
  <c r="K138" i="1"/>
  <c r="O138" i="1" s="1"/>
  <c r="L147" i="1"/>
  <c r="A148" i="1"/>
  <c r="D147" i="1"/>
  <c r="E147" i="1" s="1"/>
  <c r="G147" i="1" s="1"/>
  <c r="H148" i="1" s="1"/>
  <c r="J139" i="1"/>
  <c r="I140" i="1"/>
  <c r="P147" i="1"/>
  <c r="M146" i="1"/>
  <c r="N146" i="1" s="1"/>
  <c r="Q147" i="1"/>
  <c r="B138" i="1" l="1"/>
  <c r="P148" i="1"/>
  <c r="M147" i="1"/>
  <c r="N147" i="1" s="1"/>
  <c r="Q148" i="1"/>
  <c r="J140" i="1"/>
  <c r="I141" i="1"/>
  <c r="L148" i="1"/>
  <c r="A149" i="1"/>
  <c r="D148" i="1"/>
  <c r="E148" i="1" s="1"/>
  <c r="G148" i="1" s="1"/>
  <c r="H149" i="1" s="1"/>
  <c r="C140" i="1"/>
  <c r="K139" i="1"/>
  <c r="O139" i="1" s="1"/>
  <c r="B139" i="1" l="1"/>
  <c r="A150" i="1"/>
  <c r="L149" i="1"/>
  <c r="D149" i="1"/>
  <c r="E149" i="1" s="1"/>
  <c r="G149" i="1" s="1"/>
  <c r="H150" i="1" s="1"/>
  <c r="J141" i="1"/>
  <c r="I142" i="1"/>
  <c r="C141" i="1"/>
  <c r="K140" i="1"/>
  <c r="O140" i="1" s="1"/>
  <c r="M148" i="1"/>
  <c r="N148" i="1" s="1"/>
  <c r="P149" i="1"/>
  <c r="Q149" i="1"/>
  <c r="B140" i="1" l="1"/>
  <c r="C142" i="1"/>
  <c r="K141" i="1"/>
  <c r="O141" i="1" s="1"/>
  <c r="J142" i="1"/>
  <c r="I143" i="1"/>
  <c r="M149" i="1"/>
  <c r="N149" i="1" s="1"/>
  <c r="Q150" i="1"/>
  <c r="P150" i="1"/>
  <c r="L150" i="1"/>
  <c r="A151" i="1"/>
  <c r="D150" i="1"/>
  <c r="E150" i="1" s="1"/>
  <c r="G150" i="1" s="1"/>
  <c r="H151" i="1" s="1"/>
  <c r="C143" i="1" l="1"/>
  <c r="K142" i="1"/>
  <c r="O142" i="1" s="1"/>
  <c r="L151" i="1"/>
  <c r="A152" i="1"/>
  <c r="D151" i="1"/>
  <c r="E151" i="1" s="1"/>
  <c r="G151" i="1" s="1"/>
  <c r="H152" i="1" s="1"/>
  <c r="J143" i="1"/>
  <c r="I144" i="1"/>
  <c r="P151" i="1"/>
  <c r="Q151" i="1"/>
  <c r="M150" i="1"/>
  <c r="N150" i="1" s="1"/>
  <c r="B141" i="1"/>
  <c r="B142" i="1" l="1"/>
  <c r="L152" i="1"/>
  <c r="A153" i="1"/>
  <c r="D152" i="1"/>
  <c r="E152" i="1" s="1"/>
  <c r="G152" i="1" s="1"/>
  <c r="H153" i="1" s="1"/>
  <c r="C144" i="1"/>
  <c r="K143" i="1"/>
  <c r="O143" i="1" s="1"/>
  <c r="J144" i="1"/>
  <c r="I145" i="1"/>
  <c r="P152" i="1"/>
  <c r="Q152" i="1"/>
  <c r="M151" i="1"/>
  <c r="N151" i="1" s="1"/>
  <c r="J145" i="1" l="1"/>
  <c r="I146" i="1"/>
  <c r="A154" i="1"/>
  <c r="L153" i="1"/>
  <c r="D153" i="1"/>
  <c r="E153" i="1" s="1"/>
  <c r="G153" i="1" s="1"/>
  <c r="H154" i="1" s="1"/>
  <c r="C145" i="1"/>
  <c r="K144" i="1"/>
  <c r="O144" i="1" s="1"/>
  <c r="P153" i="1"/>
  <c r="M152" i="1"/>
  <c r="N152" i="1" s="1"/>
  <c r="Q153" i="1"/>
  <c r="B143" i="1"/>
  <c r="B144" i="1" l="1"/>
  <c r="M153" i="1"/>
  <c r="N153" i="1" s="1"/>
  <c r="P154" i="1"/>
  <c r="Q154" i="1"/>
  <c r="C146" i="1"/>
  <c r="K145" i="1"/>
  <c r="O145" i="1" s="1"/>
  <c r="A155" i="1"/>
  <c r="L154" i="1"/>
  <c r="D154" i="1"/>
  <c r="E154" i="1" s="1"/>
  <c r="G154" i="1" s="1"/>
  <c r="H155" i="1" s="1"/>
  <c r="J146" i="1"/>
  <c r="I147" i="1"/>
  <c r="B145" i="1" l="1"/>
  <c r="P155" i="1"/>
  <c r="Q155" i="1"/>
  <c r="M154" i="1"/>
  <c r="N154" i="1" s="1"/>
  <c r="C147" i="1"/>
  <c r="K146" i="1"/>
  <c r="O146" i="1" s="1"/>
  <c r="J147" i="1"/>
  <c r="I148" i="1"/>
  <c r="A156" i="1"/>
  <c r="L155" i="1"/>
  <c r="D155" i="1"/>
  <c r="E155" i="1" s="1"/>
  <c r="G155" i="1" s="1"/>
  <c r="H156" i="1" s="1"/>
  <c r="B146" i="1" l="1"/>
  <c r="L156" i="1"/>
  <c r="A157" i="1"/>
  <c r="D156" i="1"/>
  <c r="E156" i="1" s="1"/>
  <c r="G156" i="1" s="1"/>
  <c r="H157" i="1" s="1"/>
  <c r="J148" i="1"/>
  <c r="I149" i="1"/>
  <c r="C148" i="1"/>
  <c r="K147" i="1"/>
  <c r="O147" i="1" s="1"/>
  <c r="Q156" i="1"/>
  <c r="M155" i="1"/>
  <c r="N155" i="1" s="1"/>
  <c r="P156" i="1"/>
  <c r="B147" i="1" l="1"/>
  <c r="J149" i="1"/>
  <c r="I150" i="1"/>
  <c r="A158" i="1"/>
  <c r="L157" i="1"/>
  <c r="D157" i="1"/>
  <c r="E157" i="1" s="1"/>
  <c r="G157" i="1" s="1"/>
  <c r="H158" i="1" s="1"/>
  <c r="C149" i="1"/>
  <c r="K148" i="1"/>
  <c r="O148" i="1" s="1"/>
  <c r="P157" i="1"/>
  <c r="M156" i="1"/>
  <c r="N156" i="1" s="1"/>
  <c r="Q157" i="1"/>
  <c r="B148" i="1" l="1"/>
  <c r="L158" i="1"/>
  <c r="A159" i="1"/>
  <c r="D158" i="1"/>
  <c r="E158" i="1" s="1"/>
  <c r="G158" i="1" s="1"/>
  <c r="H159" i="1" s="1"/>
  <c r="J150" i="1"/>
  <c r="I151" i="1"/>
  <c r="C150" i="1"/>
  <c r="K149" i="1"/>
  <c r="O149" i="1" s="1"/>
  <c r="M157" i="1"/>
  <c r="N157" i="1" s="1"/>
  <c r="P158" i="1"/>
  <c r="Q158" i="1"/>
  <c r="B149" i="1" l="1"/>
  <c r="Q159" i="1"/>
  <c r="P159" i="1"/>
  <c r="M158" i="1"/>
  <c r="N158" i="1" s="1"/>
  <c r="C151" i="1"/>
  <c r="K150" i="1"/>
  <c r="O150" i="1" s="1"/>
  <c r="J151" i="1"/>
  <c r="I152" i="1"/>
  <c r="L159" i="1"/>
  <c r="A160" i="1"/>
  <c r="D159" i="1"/>
  <c r="E159" i="1" s="1"/>
  <c r="G159" i="1" s="1"/>
  <c r="H160" i="1" s="1"/>
  <c r="B150" i="1" l="1"/>
  <c r="J152" i="1"/>
  <c r="I153" i="1"/>
  <c r="L160" i="1"/>
  <c r="A161" i="1"/>
  <c r="D160" i="1"/>
  <c r="E160" i="1" s="1"/>
  <c r="G160" i="1" s="1"/>
  <c r="H161" i="1" s="1"/>
  <c r="Q160" i="1"/>
  <c r="M159" i="1"/>
  <c r="N159" i="1" s="1"/>
  <c r="P160" i="1"/>
  <c r="C152" i="1"/>
  <c r="K151" i="1"/>
  <c r="O151" i="1" s="1"/>
  <c r="B151" i="1" l="1"/>
  <c r="J153" i="1"/>
  <c r="I154" i="1"/>
  <c r="C153" i="1"/>
  <c r="K152" i="1"/>
  <c r="O152" i="1" s="1"/>
  <c r="A162" i="1"/>
  <c r="L161" i="1"/>
  <c r="D161" i="1"/>
  <c r="E161" i="1" s="1"/>
  <c r="G161" i="1" s="1"/>
  <c r="H162" i="1" s="1"/>
  <c r="P161" i="1"/>
  <c r="M160" i="1"/>
  <c r="N160" i="1" s="1"/>
  <c r="Q161" i="1"/>
  <c r="B152" i="1" l="1"/>
  <c r="C154" i="1"/>
  <c r="K153" i="1"/>
  <c r="O153" i="1" s="1"/>
  <c r="A163" i="1"/>
  <c r="L162" i="1"/>
  <c r="D162" i="1"/>
  <c r="E162" i="1" s="1"/>
  <c r="G162" i="1" s="1"/>
  <c r="H163" i="1" s="1"/>
  <c r="J154" i="1"/>
  <c r="I155" i="1"/>
  <c r="M161" i="1"/>
  <c r="N161" i="1" s="1"/>
  <c r="P162" i="1"/>
  <c r="Q162" i="1"/>
  <c r="B153" i="1" l="1"/>
  <c r="Q163" i="1"/>
  <c r="P163" i="1"/>
  <c r="M162" i="1"/>
  <c r="N162" i="1" s="1"/>
  <c r="C155" i="1"/>
  <c r="K154" i="1"/>
  <c r="O154" i="1" s="1"/>
  <c r="J155" i="1"/>
  <c r="I156" i="1"/>
  <c r="L163" i="1"/>
  <c r="A164" i="1"/>
  <c r="D163" i="1"/>
  <c r="E163" i="1" s="1"/>
  <c r="G163" i="1" s="1"/>
  <c r="H164" i="1" s="1"/>
  <c r="B154" i="1" l="1"/>
  <c r="J156" i="1"/>
  <c r="I157" i="1"/>
  <c r="L164" i="1"/>
  <c r="A165" i="1"/>
  <c r="D164" i="1"/>
  <c r="E164" i="1" s="1"/>
  <c r="G164" i="1" s="1"/>
  <c r="H165" i="1" s="1"/>
  <c r="C156" i="1"/>
  <c r="K155" i="1"/>
  <c r="O155" i="1" s="1"/>
  <c r="P164" i="1"/>
  <c r="M163" i="1"/>
  <c r="N163" i="1" s="1"/>
  <c r="Q164" i="1"/>
  <c r="B155" i="1" l="1"/>
  <c r="C157" i="1"/>
  <c r="K156" i="1"/>
  <c r="O156" i="1" s="1"/>
  <c r="J157" i="1"/>
  <c r="I158" i="1"/>
  <c r="P165" i="1"/>
  <c r="M164" i="1"/>
  <c r="N164" i="1" s="1"/>
  <c r="Q165" i="1"/>
  <c r="A166" i="1"/>
  <c r="L165" i="1"/>
  <c r="D165" i="1"/>
  <c r="E165" i="1" s="1"/>
  <c r="G165" i="1" s="1"/>
  <c r="H166" i="1" s="1"/>
  <c r="B156" i="1" l="1"/>
  <c r="J158" i="1"/>
  <c r="I159" i="1"/>
  <c r="M165" i="1"/>
  <c r="N165" i="1" s="1"/>
  <c r="P166" i="1"/>
  <c r="Q166" i="1"/>
  <c r="L166" i="1"/>
  <c r="A167" i="1"/>
  <c r="D166" i="1"/>
  <c r="E166" i="1" s="1"/>
  <c r="G166" i="1" s="1"/>
  <c r="H167" i="1" s="1"/>
  <c r="C158" i="1"/>
  <c r="K157" i="1"/>
  <c r="O157" i="1" s="1"/>
  <c r="B157" i="1" l="1"/>
  <c r="C159" i="1"/>
  <c r="K158" i="1"/>
  <c r="O158" i="1" s="1"/>
  <c r="A168" i="1"/>
  <c r="L167" i="1"/>
  <c r="D167" i="1"/>
  <c r="E167" i="1" s="1"/>
  <c r="G167" i="1" s="1"/>
  <c r="H168" i="1" s="1"/>
  <c r="J159" i="1"/>
  <c r="I160" i="1"/>
  <c r="Q167" i="1"/>
  <c r="P167" i="1"/>
  <c r="M166" i="1"/>
  <c r="N166" i="1" s="1"/>
  <c r="B158" i="1" l="1"/>
  <c r="P168" i="1"/>
  <c r="Q168" i="1"/>
  <c r="M167" i="1"/>
  <c r="N167" i="1" s="1"/>
  <c r="C160" i="1"/>
  <c r="K159" i="1"/>
  <c r="O159" i="1" s="1"/>
  <c r="J160" i="1"/>
  <c r="I161" i="1"/>
  <c r="L168" i="1"/>
  <c r="A169" i="1"/>
  <c r="D168" i="1"/>
  <c r="E168" i="1" s="1"/>
  <c r="G168" i="1" s="1"/>
  <c r="H169" i="1" s="1"/>
  <c r="C161" i="1" l="1"/>
  <c r="K160" i="1"/>
  <c r="O160" i="1" s="1"/>
  <c r="J161" i="1"/>
  <c r="I162" i="1"/>
  <c r="A170" i="1"/>
  <c r="L169" i="1"/>
  <c r="D169" i="1"/>
  <c r="E169" i="1" s="1"/>
  <c r="G169" i="1" s="1"/>
  <c r="H170" i="1" s="1"/>
  <c r="Q169" i="1"/>
  <c r="M168" i="1"/>
  <c r="N168" i="1" s="1"/>
  <c r="P169" i="1"/>
  <c r="B159" i="1"/>
  <c r="B160" i="1" l="1"/>
  <c r="M169" i="1"/>
  <c r="N169" i="1" s="1"/>
  <c r="P170" i="1"/>
  <c r="Q170" i="1"/>
  <c r="L170" i="1"/>
  <c r="A171" i="1"/>
  <c r="D170" i="1"/>
  <c r="E170" i="1" s="1"/>
  <c r="G170" i="1" s="1"/>
  <c r="H171" i="1" s="1"/>
  <c r="J162" i="1"/>
  <c r="I163" i="1"/>
  <c r="C162" i="1"/>
  <c r="K161" i="1"/>
  <c r="O161" i="1" s="1"/>
  <c r="B161" i="1" l="1"/>
  <c r="Q171" i="1"/>
  <c r="P171" i="1"/>
  <c r="M170" i="1"/>
  <c r="N170" i="1" s="1"/>
  <c r="C163" i="1"/>
  <c r="K162" i="1"/>
  <c r="O162" i="1" s="1"/>
  <c r="J163" i="1"/>
  <c r="I164" i="1"/>
  <c r="L171" i="1"/>
  <c r="A172" i="1"/>
  <c r="D171" i="1"/>
  <c r="E171" i="1" s="1"/>
  <c r="G171" i="1" s="1"/>
  <c r="H172" i="1" s="1"/>
  <c r="B162" i="1" l="1"/>
  <c r="L172" i="1"/>
  <c r="A173" i="1"/>
  <c r="D172" i="1"/>
  <c r="E172" i="1" s="1"/>
  <c r="G172" i="1" s="1"/>
  <c r="H173" i="1" s="1"/>
  <c r="J164" i="1"/>
  <c r="I165" i="1"/>
  <c r="C164" i="1"/>
  <c r="K163" i="1"/>
  <c r="O163" i="1" s="1"/>
  <c r="P172" i="1"/>
  <c r="M171" i="1"/>
  <c r="N171" i="1" s="1"/>
  <c r="Q172" i="1"/>
  <c r="C165" i="1" l="1"/>
  <c r="K164" i="1"/>
  <c r="O164" i="1" s="1"/>
  <c r="J165" i="1"/>
  <c r="I166" i="1"/>
  <c r="A174" i="1"/>
  <c r="L173" i="1"/>
  <c r="D173" i="1"/>
  <c r="E173" i="1" s="1"/>
  <c r="G173" i="1" s="1"/>
  <c r="H174" i="1" s="1"/>
  <c r="B163" i="1"/>
  <c r="P173" i="1"/>
  <c r="M172" i="1"/>
  <c r="N172" i="1" s="1"/>
  <c r="Q173" i="1"/>
  <c r="B164" i="1" l="1"/>
  <c r="J166" i="1"/>
  <c r="I167" i="1"/>
  <c r="L174" i="1"/>
  <c r="A175" i="1"/>
  <c r="D174" i="1"/>
  <c r="E174" i="1" s="1"/>
  <c r="G174" i="1" s="1"/>
  <c r="H175" i="1" s="1"/>
  <c r="M173" i="1"/>
  <c r="N173" i="1" s="1"/>
  <c r="P174" i="1"/>
  <c r="Q174" i="1"/>
  <c r="C166" i="1"/>
  <c r="K165" i="1"/>
  <c r="O165" i="1" s="1"/>
  <c r="L175" i="1" l="1"/>
  <c r="A176" i="1"/>
  <c r="D175" i="1"/>
  <c r="E175" i="1" s="1"/>
  <c r="G175" i="1" s="1"/>
  <c r="H176" i="1" s="1"/>
  <c r="Q175" i="1"/>
  <c r="M174" i="1"/>
  <c r="N174" i="1" s="1"/>
  <c r="P175" i="1"/>
  <c r="J167" i="1"/>
  <c r="I168" i="1"/>
  <c r="C167" i="1"/>
  <c r="K166" i="1"/>
  <c r="O166" i="1" s="1"/>
  <c r="B165" i="1"/>
  <c r="B166" i="1" l="1"/>
  <c r="L176" i="1"/>
  <c r="A177" i="1"/>
  <c r="D176" i="1"/>
  <c r="E176" i="1" s="1"/>
  <c r="G176" i="1" s="1"/>
  <c r="H177" i="1" s="1"/>
  <c r="J168" i="1"/>
  <c r="I169" i="1"/>
  <c r="C168" i="1"/>
  <c r="K167" i="1"/>
  <c r="O167" i="1" s="1"/>
  <c r="P176" i="1"/>
  <c r="Q176" i="1"/>
  <c r="M175" i="1"/>
  <c r="N175" i="1" s="1"/>
  <c r="B167" i="1" l="1"/>
  <c r="C169" i="1"/>
  <c r="K168" i="1"/>
  <c r="O168" i="1" s="1"/>
  <c r="P177" i="1"/>
  <c r="M176" i="1"/>
  <c r="N176" i="1" s="1"/>
  <c r="Q177" i="1"/>
  <c r="A178" i="1"/>
  <c r="L177" i="1"/>
  <c r="D177" i="1"/>
  <c r="E177" i="1" s="1"/>
  <c r="G177" i="1" s="1"/>
  <c r="H178" i="1" s="1"/>
  <c r="J169" i="1"/>
  <c r="I170" i="1"/>
  <c r="B168" i="1" l="1"/>
  <c r="J170" i="1"/>
  <c r="I171" i="1"/>
  <c r="A179" i="1"/>
  <c r="L178" i="1"/>
  <c r="D178" i="1"/>
  <c r="E178" i="1" s="1"/>
  <c r="G178" i="1" s="1"/>
  <c r="H179" i="1" s="1"/>
  <c r="C170" i="1"/>
  <c r="K169" i="1"/>
  <c r="O169" i="1" s="1"/>
  <c r="M177" i="1"/>
  <c r="N177" i="1" s="1"/>
  <c r="P178" i="1"/>
  <c r="Q178" i="1"/>
  <c r="B169" i="1" l="1"/>
  <c r="Q179" i="1"/>
  <c r="P179" i="1"/>
  <c r="M178" i="1"/>
  <c r="N178" i="1" s="1"/>
  <c r="I179" i="1"/>
  <c r="J171" i="1"/>
  <c r="I172" i="1"/>
  <c r="C171" i="1"/>
  <c r="K170" i="1"/>
  <c r="O170" i="1" s="1"/>
  <c r="L179" i="1"/>
  <c r="A180" i="1"/>
  <c r="D179" i="1"/>
  <c r="E179" i="1" s="1"/>
  <c r="G179" i="1" s="1"/>
  <c r="H180" i="1" s="1"/>
  <c r="B170" i="1" l="1"/>
  <c r="I180" i="1"/>
  <c r="L180" i="1"/>
  <c r="A181" i="1"/>
  <c r="D180" i="1"/>
  <c r="E180" i="1" s="1"/>
  <c r="G180" i="1" s="1"/>
  <c r="H181" i="1" s="1"/>
  <c r="C172" i="1"/>
  <c r="K171" i="1"/>
  <c r="O171" i="1" s="1"/>
  <c r="J179" i="1"/>
  <c r="M179" i="1"/>
  <c r="N179" i="1" s="1"/>
  <c r="P180" i="1"/>
  <c r="Q180" i="1"/>
  <c r="J172" i="1"/>
  <c r="I173" i="1"/>
  <c r="I181" i="1" l="1"/>
  <c r="J181" i="1" s="1"/>
  <c r="J180" i="1"/>
  <c r="B171" i="1"/>
  <c r="A182" i="1"/>
  <c r="L181" i="1"/>
  <c r="D181" i="1"/>
  <c r="E181" i="1" s="1"/>
  <c r="G181" i="1" s="1"/>
  <c r="H182" i="1" s="1"/>
  <c r="J173" i="1"/>
  <c r="I174" i="1"/>
  <c r="C173" i="1"/>
  <c r="K172" i="1"/>
  <c r="O172" i="1" s="1"/>
  <c r="M180" i="1"/>
  <c r="N180" i="1" s="1"/>
  <c r="Q181" i="1"/>
  <c r="P181" i="1"/>
  <c r="I182" i="1" l="1"/>
  <c r="J182" i="1" s="1"/>
  <c r="B172" i="1"/>
  <c r="J174" i="1"/>
  <c r="I175" i="1"/>
  <c r="L182" i="1"/>
  <c r="A183" i="1"/>
  <c r="D182" i="1"/>
  <c r="E182" i="1" s="1"/>
  <c r="G182" i="1" s="1"/>
  <c r="H183" i="1" s="1"/>
  <c r="M181" i="1"/>
  <c r="N181" i="1" s="1"/>
  <c r="P182" i="1"/>
  <c r="Q182" i="1"/>
  <c r="C174" i="1"/>
  <c r="K173" i="1"/>
  <c r="O173" i="1" s="1"/>
  <c r="J175" i="1" l="1"/>
  <c r="I176" i="1"/>
  <c r="C175" i="1"/>
  <c r="K174" i="1"/>
  <c r="O174" i="1" s="1"/>
  <c r="B173" i="1"/>
  <c r="A184" i="1"/>
  <c r="L183" i="1"/>
  <c r="D183" i="1"/>
  <c r="E183" i="1" s="1"/>
  <c r="G183" i="1" s="1"/>
  <c r="H184" i="1" s="1"/>
  <c r="Q183" i="1"/>
  <c r="M182" i="1"/>
  <c r="N182" i="1" s="1"/>
  <c r="P183" i="1"/>
  <c r="I183" i="1"/>
  <c r="I184" i="1" l="1"/>
  <c r="J184" i="1" s="1"/>
  <c r="B174" i="1"/>
  <c r="J176" i="1"/>
  <c r="I177" i="1"/>
  <c r="C176" i="1"/>
  <c r="K175" i="1"/>
  <c r="O175" i="1" s="1"/>
  <c r="M183" i="1"/>
  <c r="N183" i="1" s="1"/>
  <c r="P184" i="1"/>
  <c r="Q184" i="1"/>
  <c r="L184" i="1"/>
  <c r="A185" i="1"/>
  <c r="D184" i="1"/>
  <c r="E184" i="1" s="1"/>
  <c r="G184" i="1" s="1"/>
  <c r="H185" i="1" s="1"/>
  <c r="J183" i="1"/>
  <c r="B175" i="1" l="1"/>
  <c r="L185" i="1"/>
  <c r="A186" i="1"/>
  <c r="D185" i="1"/>
  <c r="E185" i="1" s="1"/>
  <c r="G185" i="1" s="1"/>
  <c r="H186" i="1" s="1"/>
  <c r="J177" i="1"/>
  <c r="I178" i="1"/>
  <c r="J178" i="1" s="1"/>
  <c r="Q185" i="1"/>
  <c r="P185" i="1"/>
  <c r="M184" i="1"/>
  <c r="N184" i="1" s="1"/>
  <c r="I185" i="1"/>
  <c r="C177" i="1"/>
  <c r="K176" i="1"/>
  <c r="O176" i="1" s="1"/>
  <c r="I186" i="1" l="1"/>
  <c r="J186" i="1" s="1"/>
  <c r="B176" i="1"/>
  <c r="L186" i="1"/>
  <c r="A187" i="1"/>
  <c r="D186" i="1"/>
  <c r="E186" i="1" s="1"/>
  <c r="G186" i="1" s="1"/>
  <c r="H187" i="1" s="1"/>
  <c r="J185" i="1"/>
  <c r="P186" i="1"/>
  <c r="M185" i="1"/>
  <c r="N185" i="1" s="1"/>
  <c r="Q186" i="1"/>
  <c r="C178" i="1"/>
  <c r="K177" i="1"/>
  <c r="O177" i="1" s="1"/>
  <c r="I187" i="1" l="1"/>
  <c r="J187" i="1" s="1"/>
  <c r="L187" i="1"/>
  <c r="A188" i="1"/>
  <c r="D187" i="1"/>
  <c r="E187" i="1" s="1"/>
  <c r="G187" i="1" s="1"/>
  <c r="H188" i="1" s="1"/>
  <c r="C179" i="1"/>
  <c r="K178" i="1"/>
  <c r="O178" i="1" s="1"/>
  <c r="B177" i="1"/>
  <c r="Q187" i="1"/>
  <c r="P187" i="1"/>
  <c r="M186" i="1"/>
  <c r="N186" i="1" s="1"/>
  <c r="I188" i="1" l="1"/>
  <c r="J188" i="1" s="1"/>
  <c r="B178" i="1"/>
  <c r="A189" i="1"/>
  <c r="L188" i="1"/>
  <c r="D188" i="1"/>
  <c r="E188" i="1" s="1"/>
  <c r="G188" i="1" s="1"/>
  <c r="H189" i="1" s="1"/>
  <c r="C180" i="1"/>
  <c r="K179" i="1"/>
  <c r="O179" i="1" s="1"/>
  <c r="M187" i="1"/>
  <c r="N187" i="1" s="1"/>
  <c r="P188" i="1"/>
  <c r="Q188" i="1"/>
  <c r="B179" i="1" l="1"/>
  <c r="C181" i="1"/>
  <c r="K180" i="1"/>
  <c r="O180" i="1" s="1"/>
  <c r="P189" i="1"/>
  <c r="Q189" i="1"/>
  <c r="M188" i="1"/>
  <c r="N188" i="1" s="1"/>
  <c r="I189" i="1"/>
  <c r="L189" i="1"/>
  <c r="A190" i="1"/>
  <c r="D189" i="1"/>
  <c r="E189" i="1" s="1"/>
  <c r="G189" i="1" s="1"/>
  <c r="H190" i="1" s="1"/>
  <c r="I190" i="1" l="1"/>
  <c r="J190" i="1" s="1"/>
  <c r="B180" i="1"/>
  <c r="L190" i="1"/>
  <c r="A191" i="1"/>
  <c r="D190" i="1"/>
  <c r="E190" i="1" s="1"/>
  <c r="G190" i="1" s="1"/>
  <c r="H191" i="1" s="1"/>
  <c r="J189" i="1"/>
  <c r="M189" i="1"/>
  <c r="N189" i="1" s="1"/>
  <c r="Q190" i="1"/>
  <c r="P190" i="1"/>
  <c r="C182" i="1"/>
  <c r="K181" i="1"/>
  <c r="O181" i="1" s="1"/>
  <c r="B181" i="1" l="1"/>
  <c r="L191" i="1"/>
  <c r="A192" i="1"/>
  <c r="D191" i="1"/>
  <c r="E191" i="1" s="1"/>
  <c r="G191" i="1" s="1"/>
  <c r="H192" i="1" s="1"/>
  <c r="C183" i="1"/>
  <c r="K182" i="1"/>
  <c r="O182" i="1" s="1"/>
  <c r="Q191" i="1"/>
  <c r="M190" i="1"/>
  <c r="N190" i="1" s="1"/>
  <c r="P191" i="1"/>
  <c r="I191" i="1"/>
  <c r="I192" i="1" l="1"/>
  <c r="J192" i="1" s="1"/>
  <c r="B182" i="1"/>
  <c r="A193" i="1"/>
  <c r="L192" i="1"/>
  <c r="D192" i="1"/>
  <c r="E192" i="1" s="1"/>
  <c r="G192" i="1" s="1"/>
  <c r="H193" i="1" s="1"/>
  <c r="C184" i="1"/>
  <c r="K183" i="1"/>
  <c r="O183" i="1" s="1"/>
  <c r="P192" i="1"/>
  <c r="M191" i="1"/>
  <c r="N191" i="1" s="1"/>
  <c r="Q192" i="1"/>
  <c r="J191" i="1"/>
  <c r="I193" i="1" l="1"/>
  <c r="J193" i="1" s="1"/>
  <c r="B183" i="1"/>
  <c r="C185" i="1"/>
  <c r="K184" i="1"/>
  <c r="O184" i="1" s="1"/>
  <c r="L193" i="1"/>
  <c r="A194" i="1"/>
  <c r="D193" i="1"/>
  <c r="E193" i="1" s="1"/>
  <c r="G193" i="1" s="1"/>
  <c r="H194" i="1" s="1"/>
  <c r="Q193" i="1"/>
  <c r="P193" i="1"/>
  <c r="M192" i="1"/>
  <c r="N192" i="1" s="1"/>
  <c r="B184" i="1" l="1"/>
  <c r="D194" i="1"/>
  <c r="E194" i="1" s="1"/>
  <c r="G194" i="1" s="1"/>
  <c r="H195" i="1" s="1"/>
  <c r="A195" i="1"/>
  <c r="L194" i="1"/>
  <c r="C186" i="1"/>
  <c r="K185" i="1"/>
  <c r="O185" i="1" s="1"/>
  <c r="P194" i="1"/>
  <c r="M193" i="1"/>
  <c r="N193" i="1" s="1"/>
  <c r="Q194" i="1"/>
  <c r="I194" i="1"/>
  <c r="I195" i="1" l="1"/>
  <c r="J195" i="1" s="1"/>
  <c r="J194" i="1"/>
  <c r="L195" i="1"/>
  <c r="A196" i="1"/>
  <c r="D195" i="1"/>
  <c r="E195" i="1" s="1"/>
  <c r="G195" i="1" s="1"/>
  <c r="H196" i="1" s="1"/>
  <c r="C187" i="1"/>
  <c r="K186" i="1"/>
  <c r="O186" i="1" s="1"/>
  <c r="B185" i="1"/>
  <c r="M194" i="1"/>
  <c r="N194" i="1" s="1"/>
  <c r="Q195" i="1"/>
  <c r="P195" i="1"/>
  <c r="B186" i="1" l="1"/>
  <c r="Q196" i="1"/>
  <c r="M195" i="1"/>
  <c r="N195" i="1" s="1"/>
  <c r="P196" i="1"/>
  <c r="C188" i="1"/>
  <c r="K187" i="1"/>
  <c r="O187" i="1" s="1"/>
  <c r="A197" i="1"/>
  <c r="L196" i="1"/>
  <c r="D196" i="1"/>
  <c r="E196" i="1" s="1"/>
  <c r="G196" i="1" s="1"/>
  <c r="H197" i="1" s="1"/>
  <c r="I196" i="1"/>
  <c r="B187" i="1" l="1"/>
  <c r="C189" i="1"/>
  <c r="K188" i="1"/>
  <c r="O188" i="1" s="1"/>
  <c r="I197" i="1"/>
  <c r="J197" i="1" s="1"/>
  <c r="L197" i="1"/>
  <c r="A198" i="1"/>
  <c r="D197" i="1"/>
  <c r="E197" i="1" s="1"/>
  <c r="G197" i="1" s="1"/>
  <c r="H198" i="1" s="1"/>
  <c r="J196" i="1"/>
  <c r="M196" i="1"/>
  <c r="N196" i="1" s="1"/>
  <c r="P197" i="1"/>
  <c r="Q197" i="1"/>
  <c r="B188" i="1" l="1"/>
  <c r="Q198" i="1"/>
  <c r="M197" i="1"/>
  <c r="N197" i="1" s="1"/>
  <c r="P198" i="1"/>
  <c r="C190" i="1"/>
  <c r="K189" i="1"/>
  <c r="O189" i="1" s="1"/>
  <c r="L198" i="1"/>
  <c r="A199" i="1"/>
  <c r="D198" i="1"/>
  <c r="E198" i="1" s="1"/>
  <c r="G198" i="1" s="1"/>
  <c r="H199" i="1" s="1"/>
  <c r="I198" i="1"/>
  <c r="I199" i="1" l="1"/>
  <c r="J199" i="1" s="1"/>
  <c r="B189" i="1"/>
  <c r="L199" i="1"/>
  <c r="A200" i="1"/>
  <c r="D199" i="1"/>
  <c r="E199" i="1" s="1"/>
  <c r="G199" i="1" s="1"/>
  <c r="H200" i="1" s="1"/>
  <c r="M198" i="1"/>
  <c r="N198" i="1" s="1"/>
  <c r="Q199" i="1"/>
  <c r="P199" i="1"/>
  <c r="C191" i="1"/>
  <c r="K190" i="1"/>
  <c r="O190" i="1" s="1"/>
  <c r="J198" i="1"/>
  <c r="I200" i="1" l="1"/>
  <c r="J200" i="1" s="1"/>
  <c r="B190" i="1"/>
  <c r="C192" i="1"/>
  <c r="K191" i="1"/>
  <c r="O191" i="1" s="1"/>
  <c r="Q200" i="1"/>
  <c r="P200" i="1"/>
  <c r="M199" i="1"/>
  <c r="N199" i="1" s="1"/>
  <c r="A201" i="1"/>
  <c r="L200" i="1"/>
  <c r="D200" i="1"/>
  <c r="E200" i="1" s="1"/>
  <c r="G200" i="1" s="1"/>
  <c r="H201" i="1" s="1"/>
  <c r="B191" i="1" l="1"/>
  <c r="L201" i="1"/>
  <c r="D201" i="1"/>
  <c r="E201" i="1" s="1"/>
  <c r="G201" i="1" s="1"/>
  <c r="H202" i="1" s="1"/>
  <c r="A202" i="1"/>
  <c r="C193" i="1"/>
  <c r="K192" i="1"/>
  <c r="O192" i="1" s="1"/>
  <c r="M200" i="1"/>
  <c r="N200" i="1" s="1"/>
  <c r="Q201" i="1"/>
  <c r="P201" i="1"/>
  <c r="I201" i="1"/>
  <c r="C194" i="1" l="1"/>
  <c r="K193" i="1"/>
  <c r="O193" i="1" s="1"/>
  <c r="I202" i="1"/>
  <c r="Q202" i="1"/>
  <c r="M201" i="1"/>
  <c r="N201" i="1" s="1"/>
  <c r="P202" i="1"/>
  <c r="B192" i="1"/>
  <c r="L202" i="1"/>
  <c r="A203" i="1"/>
  <c r="D202" i="1"/>
  <c r="E202" i="1" s="1"/>
  <c r="G202" i="1" s="1"/>
  <c r="H203" i="1" s="1"/>
  <c r="J201" i="1"/>
  <c r="B193" i="1" l="1"/>
  <c r="M202" i="1"/>
  <c r="N202" i="1" s="1"/>
  <c r="Q203" i="1"/>
  <c r="P203" i="1"/>
  <c r="I203" i="1"/>
  <c r="A204" i="1"/>
  <c r="L203" i="1"/>
  <c r="D203" i="1"/>
  <c r="E203" i="1" s="1"/>
  <c r="G203" i="1" s="1"/>
  <c r="H204" i="1" s="1"/>
  <c r="J202" i="1"/>
  <c r="C195" i="1"/>
  <c r="K194" i="1"/>
  <c r="O194" i="1" s="1"/>
  <c r="B194" i="1" l="1"/>
  <c r="I204" i="1"/>
  <c r="J204" i="1" s="1"/>
  <c r="J203" i="1"/>
  <c r="L204" i="1"/>
  <c r="A205" i="1"/>
  <c r="D204" i="1"/>
  <c r="E204" i="1" s="1"/>
  <c r="G204" i="1" s="1"/>
  <c r="H205" i="1" s="1"/>
  <c r="P204" i="1"/>
  <c r="M203" i="1"/>
  <c r="N203" i="1" s="1"/>
  <c r="Q204" i="1"/>
  <c r="C196" i="1"/>
  <c r="K195" i="1"/>
  <c r="O195" i="1" s="1"/>
  <c r="B195" i="1" l="1"/>
  <c r="M204" i="1"/>
  <c r="N204" i="1" s="1"/>
  <c r="Q205" i="1"/>
  <c r="P205" i="1"/>
  <c r="I205" i="1"/>
  <c r="J205" i="1" s="1"/>
  <c r="C197" i="1"/>
  <c r="K196" i="1"/>
  <c r="O196" i="1" s="1"/>
  <c r="A206" i="1"/>
  <c r="L205" i="1"/>
  <c r="D205" i="1"/>
  <c r="E205" i="1" s="1"/>
  <c r="G205" i="1" s="1"/>
  <c r="H206" i="1" s="1"/>
  <c r="B196" i="1" l="1"/>
  <c r="Q206" i="1"/>
  <c r="M205" i="1"/>
  <c r="N205" i="1" s="1"/>
  <c r="P206" i="1"/>
  <c r="A207" i="1"/>
  <c r="L206" i="1"/>
  <c r="D206" i="1"/>
  <c r="E206" i="1" s="1"/>
  <c r="G206" i="1" s="1"/>
  <c r="H207" i="1" s="1"/>
  <c r="C198" i="1"/>
  <c r="K197" i="1"/>
  <c r="O197" i="1" s="1"/>
  <c r="I206" i="1"/>
  <c r="I207" i="1" l="1"/>
  <c r="J207" i="1" s="1"/>
  <c r="B197" i="1"/>
  <c r="J206" i="1"/>
  <c r="M206" i="1"/>
  <c r="N206" i="1" s="1"/>
  <c r="Q207" i="1"/>
  <c r="P207" i="1"/>
  <c r="C199" i="1"/>
  <c r="K198" i="1"/>
  <c r="O198" i="1" s="1"/>
  <c r="L207" i="1"/>
  <c r="A208" i="1"/>
  <c r="D207" i="1"/>
  <c r="E207" i="1" s="1"/>
  <c r="G207" i="1" s="1"/>
  <c r="H208" i="1" s="1"/>
  <c r="A209" i="1" l="1"/>
  <c r="L208" i="1"/>
  <c r="D208" i="1"/>
  <c r="E208" i="1" s="1"/>
  <c r="G208" i="1" s="1"/>
  <c r="H209" i="1" s="1"/>
  <c r="C200" i="1"/>
  <c r="K199" i="1"/>
  <c r="O199" i="1" s="1"/>
  <c r="P208" i="1"/>
  <c r="Q208" i="1"/>
  <c r="M207" i="1"/>
  <c r="N207" i="1" s="1"/>
  <c r="B198" i="1"/>
  <c r="I208" i="1"/>
  <c r="B199" i="1" l="1"/>
  <c r="M208" i="1"/>
  <c r="N208" i="1" s="1"/>
  <c r="Q209" i="1"/>
  <c r="P209" i="1"/>
  <c r="C201" i="1"/>
  <c r="K200" i="1"/>
  <c r="O200" i="1" s="1"/>
  <c r="D209" i="1"/>
  <c r="E209" i="1" s="1"/>
  <c r="G209" i="1" s="1"/>
  <c r="H210" i="1" s="1"/>
  <c r="A210" i="1"/>
  <c r="L209" i="1"/>
  <c r="I209" i="1"/>
  <c r="J208" i="1"/>
  <c r="I210" i="1" l="1"/>
  <c r="J210" i="1" s="1"/>
  <c r="B200" i="1"/>
  <c r="P210" i="1"/>
  <c r="M209" i="1"/>
  <c r="N209" i="1" s="1"/>
  <c r="Q210" i="1"/>
  <c r="J209" i="1"/>
  <c r="L210" i="1"/>
  <c r="A211" i="1"/>
  <c r="D210" i="1"/>
  <c r="E210" i="1" s="1"/>
  <c r="G210" i="1" s="1"/>
  <c r="H211" i="1" s="1"/>
  <c r="C202" i="1"/>
  <c r="K201" i="1"/>
  <c r="O201" i="1" s="1"/>
  <c r="B201" i="1" l="1"/>
  <c r="C203" i="1"/>
  <c r="K202" i="1"/>
  <c r="O202" i="1" s="1"/>
  <c r="M210" i="1"/>
  <c r="N210" i="1" s="1"/>
  <c r="Q211" i="1"/>
  <c r="P211" i="1"/>
  <c r="I211" i="1"/>
  <c r="A212" i="1"/>
  <c r="L211" i="1"/>
  <c r="D211" i="1"/>
  <c r="E211" i="1" s="1"/>
  <c r="G211" i="1" s="1"/>
  <c r="H212" i="1" s="1"/>
  <c r="B202" i="1" l="1"/>
  <c r="I212" i="1"/>
  <c r="J212" i="1" s="1"/>
  <c r="L212" i="1"/>
  <c r="A213" i="1"/>
  <c r="D212" i="1"/>
  <c r="E212" i="1" s="1"/>
  <c r="G212" i="1" s="1"/>
  <c r="H213" i="1" s="1"/>
  <c r="Q212" i="1"/>
  <c r="P212" i="1"/>
  <c r="M211" i="1"/>
  <c r="N211" i="1" s="1"/>
  <c r="C204" i="1"/>
  <c r="K203" i="1"/>
  <c r="O203" i="1" s="1"/>
  <c r="J211" i="1"/>
  <c r="B203" i="1" l="1"/>
  <c r="C205" i="1"/>
  <c r="K204" i="1"/>
  <c r="O204" i="1" s="1"/>
  <c r="M212" i="1"/>
  <c r="N212" i="1" s="1"/>
  <c r="Q213" i="1"/>
  <c r="P213" i="1"/>
  <c r="L213" i="1"/>
  <c r="A214" i="1"/>
  <c r="D213" i="1"/>
  <c r="E213" i="1" s="1"/>
  <c r="G213" i="1" s="1"/>
  <c r="H214" i="1" s="1"/>
  <c r="I213" i="1"/>
  <c r="J213" i="1" s="1"/>
  <c r="B204" i="1" l="1"/>
  <c r="L214" i="1"/>
  <c r="A215" i="1"/>
  <c r="D214" i="1"/>
  <c r="E214" i="1" s="1"/>
  <c r="G214" i="1" s="1"/>
  <c r="H215" i="1" s="1"/>
  <c r="Q214" i="1"/>
  <c r="M213" i="1"/>
  <c r="N213" i="1" s="1"/>
  <c r="P214" i="1"/>
  <c r="C206" i="1"/>
  <c r="K205" i="1"/>
  <c r="O205" i="1" s="1"/>
  <c r="I214" i="1"/>
  <c r="B205" i="1" l="1"/>
  <c r="A216" i="1"/>
  <c r="D215" i="1"/>
  <c r="E215" i="1" s="1"/>
  <c r="G215" i="1" s="1"/>
  <c r="H216" i="1" s="1"/>
  <c r="L215" i="1"/>
  <c r="C207" i="1"/>
  <c r="K206" i="1"/>
  <c r="O206" i="1" s="1"/>
  <c r="Q215" i="1"/>
  <c r="M214" i="1"/>
  <c r="N214" i="1" s="1"/>
  <c r="P215" i="1"/>
  <c r="I215" i="1"/>
  <c r="J214" i="1"/>
  <c r="I216" i="1" l="1"/>
  <c r="J216" i="1" s="1"/>
  <c r="B206" i="1"/>
  <c r="J215" i="1"/>
  <c r="C208" i="1"/>
  <c r="K207" i="1"/>
  <c r="O207" i="1" s="1"/>
  <c r="L216" i="1"/>
  <c r="A217" i="1"/>
  <c r="D216" i="1"/>
  <c r="E216" i="1" s="1"/>
  <c r="G216" i="1" s="1"/>
  <c r="H217" i="1" s="1"/>
  <c r="M215" i="1"/>
  <c r="N215" i="1" s="1"/>
  <c r="Q216" i="1"/>
  <c r="P216" i="1"/>
  <c r="I217" i="1" l="1"/>
  <c r="J217" i="1" s="1"/>
  <c r="B207" i="1"/>
  <c r="A218" i="1"/>
  <c r="L217" i="1"/>
  <c r="D217" i="1"/>
  <c r="E217" i="1" s="1"/>
  <c r="G217" i="1" s="1"/>
  <c r="H218" i="1" s="1"/>
  <c r="C209" i="1"/>
  <c r="K208" i="1"/>
  <c r="O208" i="1" s="1"/>
  <c r="M216" i="1"/>
  <c r="N216" i="1" s="1"/>
  <c r="P217" i="1"/>
  <c r="Q217" i="1"/>
  <c r="B208" i="1" l="1"/>
  <c r="M217" i="1"/>
  <c r="N217" i="1" s="1"/>
  <c r="Q218" i="1"/>
  <c r="P218" i="1"/>
  <c r="C210" i="1"/>
  <c r="K209" i="1"/>
  <c r="O209" i="1" s="1"/>
  <c r="L218" i="1"/>
  <c r="A219" i="1"/>
  <c r="D218" i="1"/>
  <c r="E218" i="1" s="1"/>
  <c r="G218" i="1" s="1"/>
  <c r="H219" i="1" s="1"/>
  <c r="I218" i="1"/>
  <c r="B209" i="1" l="1"/>
  <c r="M218" i="1"/>
  <c r="N218" i="1" s="1"/>
  <c r="Q219" i="1"/>
  <c r="P219" i="1"/>
  <c r="I219" i="1"/>
  <c r="J218" i="1"/>
  <c r="A220" i="1"/>
  <c r="L219" i="1"/>
  <c r="D219" i="1"/>
  <c r="E219" i="1" s="1"/>
  <c r="G219" i="1" s="1"/>
  <c r="H220" i="1" s="1"/>
  <c r="C211" i="1"/>
  <c r="K210" i="1"/>
  <c r="O210" i="1" s="1"/>
  <c r="I220" i="1" l="1"/>
  <c r="J220" i="1" s="1"/>
  <c r="B210" i="1"/>
  <c r="J219" i="1"/>
  <c r="M219" i="1"/>
  <c r="N219" i="1" s="1"/>
  <c r="P220" i="1"/>
  <c r="Q220" i="1"/>
  <c r="C212" i="1"/>
  <c r="K211" i="1"/>
  <c r="O211" i="1" s="1"/>
  <c r="A221" i="1"/>
  <c r="L220" i="1"/>
  <c r="D220" i="1"/>
  <c r="E220" i="1" s="1"/>
  <c r="G220" i="1" s="1"/>
  <c r="H221" i="1" s="1"/>
  <c r="B211" i="1" l="1"/>
  <c r="L221" i="1"/>
  <c r="A222" i="1"/>
  <c r="D221" i="1"/>
  <c r="E221" i="1" s="1"/>
  <c r="G221" i="1" s="1"/>
  <c r="H222" i="1" s="1"/>
  <c r="M220" i="1"/>
  <c r="N220" i="1" s="1"/>
  <c r="Q221" i="1"/>
  <c r="P221" i="1"/>
  <c r="C213" i="1"/>
  <c r="K212" i="1"/>
  <c r="O212" i="1" s="1"/>
  <c r="I221" i="1"/>
  <c r="I222" i="1" l="1"/>
  <c r="J222" i="1" s="1"/>
  <c r="B212" i="1"/>
  <c r="J221" i="1"/>
  <c r="M221" i="1"/>
  <c r="N221" i="1" s="1"/>
  <c r="P222" i="1"/>
  <c r="Q222" i="1"/>
  <c r="L222" i="1"/>
  <c r="A223" i="1"/>
  <c r="D222" i="1"/>
  <c r="E222" i="1" s="1"/>
  <c r="G222" i="1" s="1"/>
  <c r="H223" i="1" s="1"/>
  <c r="C214" i="1"/>
  <c r="K213" i="1"/>
  <c r="O213" i="1" s="1"/>
  <c r="I223" i="1" l="1"/>
  <c r="J223" i="1" s="1"/>
  <c r="B213" i="1"/>
  <c r="C215" i="1"/>
  <c r="K214" i="1"/>
  <c r="O214" i="1" s="1"/>
  <c r="D223" i="1"/>
  <c r="E223" i="1" s="1"/>
  <c r="G223" i="1" s="1"/>
  <c r="H224" i="1" s="1"/>
  <c r="L223" i="1"/>
  <c r="A224" i="1"/>
  <c r="P223" i="1"/>
  <c r="Q223" i="1"/>
  <c r="M222" i="1"/>
  <c r="N222" i="1" s="1"/>
  <c r="I224" i="1" l="1"/>
  <c r="J224" i="1" s="1"/>
  <c r="B214" i="1"/>
  <c r="L224" i="1"/>
  <c r="A225" i="1"/>
  <c r="D224" i="1"/>
  <c r="E224" i="1" s="1"/>
  <c r="G224" i="1" s="1"/>
  <c r="H225" i="1" s="1"/>
  <c r="M223" i="1"/>
  <c r="N223" i="1" s="1"/>
  <c r="Q224" i="1"/>
  <c r="P224" i="1"/>
  <c r="C216" i="1"/>
  <c r="K215" i="1"/>
  <c r="O215" i="1" s="1"/>
  <c r="I225" i="1" l="1"/>
  <c r="J225" i="1" s="1"/>
  <c r="B215" i="1"/>
  <c r="C217" i="1"/>
  <c r="K216" i="1"/>
  <c r="O216" i="1" s="1"/>
  <c r="P225" i="1"/>
  <c r="M224" i="1"/>
  <c r="N224" i="1" s="1"/>
  <c r="Q225" i="1"/>
  <c r="L225" i="1"/>
  <c r="A226" i="1"/>
  <c r="D225" i="1"/>
  <c r="E225" i="1" s="1"/>
  <c r="G225" i="1" s="1"/>
  <c r="H226" i="1" s="1"/>
  <c r="B216" i="1" l="1"/>
  <c r="A227" i="1"/>
  <c r="L226" i="1"/>
  <c r="D226" i="1"/>
  <c r="E226" i="1" s="1"/>
  <c r="G226" i="1" s="1"/>
  <c r="H227" i="1" s="1"/>
  <c r="C218" i="1"/>
  <c r="K217" i="1"/>
  <c r="O217" i="1" s="1"/>
  <c r="P226" i="1"/>
  <c r="M225" i="1"/>
  <c r="N225" i="1" s="1"/>
  <c r="Q226" i="1"/>
  <c r="I226" i="1"/>
  <c r="B217" i="1" l="1"/>
  <c r="C219" i="1"/>
  <c r="K218" i="1"/>
  <c r="O218" i="1" s="1"/>
  <c r="L227" i="1"/>
  <c r="A228" i="1"/>
  <c r="D227" i="1"/>
  <c r="E227" i="1" s="1"/>
  <c r="G227" i="1" s="1"/>
  <c r="H228" i="1" s="1"/>
  <c r="Q227" i="1"/>
  <c r="P227" i="1"/>
  <c r="M226" i="1"/>
  <c r="N226" i="1" s="1"/>
  <c r="I227" i="1"/>
  <c r="J227" i="1" s="1"/>
  <c r="J226" i="1"/>
  <c r="C220" i="1" l="1"/>
  <c r="K219" i="1"/>
  <c r="O219" i="1" s="1"/>
  <c r="P228" i="1"/>
  <c r="M227" i="1"/>
  <c r="N227" i="1" s="1"/>
  <c r="Q228" i="1"/>
  <c r="L228" i="1"/>
  <c r="A229" i="1"/>
  <c r="D228" i="1"/>
  <c r="E228" i="1" s="1"/>
  <c r="G228" i="1" s="1"/>
  <c r="H229" i="1" s="1"/>
  <c r="I228" i="1"/>
  <c r="B218" i="1"/>
  <c r="I229" i="1" l="1"/>
  <c r="J229" i="1" s="1"/>
  <c r="B219" i="1"/>
  <c r="L229" i="1"/>
  <c r="A230" i="1"/>
  <c r="D229" i="1"/>
  <c r="E229" i="1" s="1"/>
  <c r="G229" i="1" s="1"/>
  <c r="H230" i="1" s="1"/>
  <c r="C221" i="1"/>
  <c r="K220" i="1"/>
  <c r="O220" i="1" s="1"/>
  <c r="P229" i="1"/>
  <c r="M228" i="1"/>
  <c r="N228" i="1" s="1"/>
  <c r="Q229" i="1"/>
  <c r="J228" i="1"/>
  <c r="B220" i="1" l="1"/>
  <c r="A231" i="1"/>
  <c r="L230" i="1"/>
  <c r="D230" i="1"/>
  <c r="E230" i="1" s="1"/>
  <c r="G230" i="1" s="1"/>
  <c r="H231" i="1" s="1"/>
  <c r="M229" i="1"/>
  <c r="N229" i="1" s="1"/>
  <c r="Q230" i="1"/>
  <c r="P230" i="1"/>
  <c r="I230" i="1"/>
  <c r="J230" i="1" s="1"/>
  <c r="C222" i="1"/>
  <c r="K221" i="1"/>
  <c r="O221" i="1" s="1"/>
  <c r="B221" i="1" l="1"/>
  <c r="Q231" i="1"/>
  <c r="P231" i="1"/>
  <c r="M230" i="1"/>
  <c r="N230" i="1" s="1"/>
  <c r="C223" i="1"/>
  <c r="K222" i="1"/>
  <c r="O222" i="1" s="1"/>
  <c r="L231" i="1"/>
  <c r="A232" i="1"/>
  <c r="D231" i="1"/>
  <c r="E231" i="1" s="1"/>
  <c r="G231" i="1" s="1"/>
  <c r="H232" i="1" s="1"/>
  <c r="I231" i="1"/>
  <c r="B222" i="1" l="1"/>
  <c r="M231" i="1"/>
  <c r="N231" i="1" s="1"/>
  <c r="Q232" i="1"/>
  <c r="P232" i="1"/>
  <c r="I232" i="1"/>
  <c r="A233" i="1"/>
  <c r="L232" i="1"/>
  <c r="D232" i="1"/>
  <c r="E232" i="1" s="1"/>
  <c r="G232" i="1" s="1"/>
  <c r="H233" i="1" s="1"/>
  <c r="C224" i="1"/>
  <c r="K223" i="1"/>
  <c r="O223" i="1" s="1"/>
  <c r="J231" i="1"/>
  <c r="B223" i="1" l="1"/>
  <c r="I233" i="1"/>
  <c r="C225" i="1"/>
  <c r="K224" i="1"/>
  <c r="O224" i="1" s="1"/>
  <c r="L233" i="1"/>
  <c r="A234" i="1"/>
  <c r="D233" i="1"/>
  <c r="E233" i="1" s="1"/>
  <c r="G233" i="1" s="1"/>
  <c r="H234" i="1" s="1"/>
  <c r="Q233" i="1"/>
  <c r="M232" i="1"/>
  <c r="N232" i="1" s="1"/>
  <c r="P233" i="1"/>
  <c r="J232" i="1"/>
  <c r="C226" i="1" l="1"/>
  <c r="K225" i="1"/>
  <c r="O225" i="1" s="1"/>
  <c r="Q234" i="1"/>
  <c r="M233" i="1"/>
  <c r="N233" i="1" s="1"/>
  <c r="P234" i="1"/>
  <c r="I234" i="1"/>
  <c r="L234" i="1"/>
  <c r="A235" i="1"/>
  <c r="D234" i="1"/>
  <c r="E234" i="1" s="1"/>
  <c r="G234" i="1" s="1"/>
  <c r="H235" i="1" s="1"/>
  <c r="B224" i="1"/>
  <c r="J233" i="1"/>
  <c r="B225" i="1" l="1"/>
  <c r="Q235" i="1"/>
  <c r="P235" i="1"/>
  <c r="M234" i="1"/>
  <c r="N234" i="1" s="1"/>
  <c r="C227" i="1"/>
  <c r="K226" i="1"/>
  <c r="O226" i="1" s="1"/>
  <c r="L235" i="1"/>
  <c r="A236" i="1"/>
  <c r="D235" i="1"/>
  <c r="E235" i="1" s="1"/>
  <c r="G235" i="1" s="1"/>
  <c r="H236" i="1" s="1"/>
  <c r="I235" i="1"/>
  <c r="J234" i="1"/>
  <c r="I236" i="1" l="1"/>
  <c r="J236" i="1" s="1"/>
  <c r="B226" i="1"/>
  <c r="A237" i="1"/>
  <c r="L236" i="1"/>
  <c r="D236" i="1"/>
  <c r="E236" i="1" s="1"/>
  <c r="G236" i="1" s="1"/>
  <c r="H237" i="1" s="1"/>
  <c r="M235" i="1"/>
  <c r="N235" i="1" s="1"/>
  <c r="Q236" i="1"/>
  <c r="P236" i="1"/>
  <c r="C228" i="1"/>
  <c r="K227" i="1"/>
  <c r="O227" i="1" s="1"/>
  <c r="J235" i="1"/>
  <c r="B227" i="1" l="1"/>
  <c r="P237" i="1"/>
  <c r="Q237" i="1"/>
  <c r="M236" i="1"/>
  <c r="N236" i="1" s="1"/>
  <c r="L237" i="1"/>
  <c r="A238" i="1"/>
  <c r="D237" i="1"/>
  <c r="E237" i="1" s="1"/>
  <c r="G237" i="1" s="1"/>
  <c r="H238" i="1" s="1"/>
  <c r="C229" i="1"/>
  <c r="K228" i="1"/>
  <c r="O228" i="1" s="1"/>
  <c r="I237" i="1"/>
  <c r="J237" i="1" s="1"/>
  <c r="B228" i="1" l="1"/>
  <c r="Q238" i="1"/>
  <c r="M237" i="1"/>
  <c r="N237" i="1" s="1"/>
  <c r="P238" i="1"/>
  <c r="D238" i="1"/>
  <c r="E238" i="1" s="1"/>
  <c r="G238" i="1" s="1"/>
  <c r="H239" i="1" s="1"/>
  <c r="L238" i="1"/>
  <c r="A239" i="1"/>
  <c r="C230" i="1"/>
  <c r="K229" i="1"/>
  <c r="O229" i="1" s="1"/>
  <c r="I238" i="1"/>
  <c r="B229" i="1" l="1"/>
  <c r="L239" i="1"/>
  <c r="A240" i="1"/>
  <c r="D239" i="1"/>
  <c r="E239" i="1" s="1"/>
  <c r="G239" i="1" s="1"/>
  <c r="H240" i="1" s="1"/>
  <c r="M238" i="1"/>
  <c r="N238" i="1" s="1"/>
  <c r="P239" i="1"/>
  <c r="Q239" i="1"/>
  <c r="C231" i="1"/>
  <c r="K230" i="1"/>
  <c r="O230" i="1" s="1"/>
  <c r="I239" i="1"/>
  <c r="J238" i="1"/>
  <c r="I240" i="1" l="1"/>
  <c r="J240" i="1" s="1"/>
  <c r="C232" i="1"/>
  <c r="K231" i="1"/>
  <c r="O231" i="1" s="1"/>
  <c r="A241" i="1"/>
  <c r="L240" i="1"/>
  <c r="D240" i="1"/>
  <c r="E240" i="1" s="1"/>
  <c r="G240" i="1" s="1"/>
  <c r="H241" i="1" s="1"/>
  <c r="M239" i="1"/>
  <c r="N239" i="1" s="1"/>
  <c r="Q240" i="1"/>
  <c r="P240" i="1"/>
  <c r="B230" i="1"/>
  <c r="J239" i="1"/>
  <c r="B231" i="1" l="1"/>
  <c r="M240" i="1"/>
  <c r="N240" i="1" s="1"/>
  <c r="P241" i="1"/>
  <c r="Q241" i="1"/>
  <c r="I241" i="1"/>
  <c r="A242" i="1"/>
  <c r="L241" i="1"/>
  <c r="D241" i="1"/>
  <c r="E241" i="1" s="1"/>
  <c r="G241" i="1" s="1"/>
  <c r="H242" i="1" s="1"/>
  <c r="C233" i="1"/>
  <c r="K232" i="1"/>
  <c r="O232" i="1" s="1"/>
  <c r="I242" i="1" l="1"/>
  <c r="J242" i="1" s="1"/>
  <c r="B232" i="1"/>
  <c r="J241" i="1"/>
  <c r="Q242" i="1"/>
  <c r="P242" i="1"/>
  <c r="M241" i="1"/>
  <c r="N241" i="1" s="1"/>
  <c r="C234" i="1"/>
  <c r="K233" i="1"/>
  <c r="O233" i="1" s="1"/>
  <c r="A243" i="1"/>
  <c r="L242" i="1"/>
  <c r="D242" i="1"/>
  <c r="E242" i="1" s="1"/>
  <c r="G242" i="1" s="1"/>
  <c r="H243" i="1" s="1"/>
  <c r="M242" i="1" l="1"/>
  <c r="N242" i="1" s="1"/>
  <c r="Q243" i="1"/>
  <c r="P243" i="1"/>
  <c r="C235" i="1"/>
  <c r="K234" i="1"/>
  <c r="O234" i="1" s="1"/>
  <c r="I243" i="1"/>
  <c r="L243" i="1"/>
  <c r="A244" i="1"/>
  <c r="D243" i="1"/>
  <c r="E243" i="1" s="1"/>
  <c r="G243" i="1" s="1"/>
  <c r="H244" i="1" s="1"/>
  <c r="B233" i="1"/>
  <c r="B234" i="1" l="1"/>
  <c r="I244" i="1"/>
  <c r="J244" i="1" s="1"/>
  <c r="A245" i="1"/>
  <c r="L244" i="1"/>
  <c r="D244" i="1"/>
  <c r="E244" i="1" s="1"/>
  <c r="G244" i="1" s="1"/>
  <c r="H245" i="1" s="1"/>
  <c r="J243" i="1"/>
  <c r="Q244" i="1"/>
  <c r="P244" i="1"/>
  <c r="M243" i="1"/>
  <c r="N243" i="1" s="1"/>
  <c r="C236" i="1"/>
  <c r="K235" i="1"/>
  <c r="O235" i="1" s="1"/>
  <c r="C237" i="1" l="1"/>
  <c r="K236" i="1"/>
  <c r="O236" i="1" s="1"/>
  <c r="M244" i="1"/>
  <c r="N244" i="1" s="1"/>
  <c r="P245" i="1"/>
  <c r="Q245" i="1"/>
  <c r="B235" i="1"/>
  <c r="I245" i="1"/>
  <c r="J245" i="1" s="1"/>
  <c r="L245" i="1"/>
  <c r="A246" i="1"/>
  <c r="D245" i="1"/>
  <c r="E245" i="1" s="1"/>
  <c r="G245" i="1" s="1"/>
  <c r="H246" i="1" s="1"/>
  <c r="B236" i="1" l="1"/>
  <c r="P246" i="1"/>
  <c r="Q246" i="1"/>
  <c r="M245" i="1"/>
  <c r="N245" i="1" s="1"/>
  <c r="A247" i="1"/>
  <c r="L246" i="1"/>
  <c r="D246" i="1"/>
  <c r="E246" i="1" s="1"/>
  <c r="G246" i="1" s="1"/>
  <c r="H247" i="1" s="1"/>
  <c r="I246" i="1"/>
  <c r="J246" i="1" s="1"/>
  <c r="C238" i="1"/>
  <c r="K237" i="1"/>
  <c r="O237" i="1" s="1"/>
  <c r="B237" i="1" l="1"/>
  <c r="C239" i="1"/>
  <c r="K238" i="1"/>
  <c r="O238" i="1" s="1"/>
  <c r="M246" i="1"/>
  <c r="N246" i="1" s="1"/>
  <c r="P247" i="1"/>
  <c r="Q247" i="1"/>
  <c r="I247" i="1"/>
  <c r="L247" i="1"/>
  <c r="A248" i="1"/>
  <c r="D247" i="1"/>
  <c r="E247" i="1" s="1"/>
  <c r="G247" i="1" s="1"/>
  <c r="H248" i="1" s="1"/>
  <c r="L248" i="1" l="1"/>
  <c r="A249" i="1"/>
  <c r="D248" i="1"/>
  <c r="E248" i="1" s="1"/>
  <c r="G248" i="1" s="1"/>
  <c r="H249" i="1" s="1"/>
  <c r="M247" i="1"/>
  <c r="N247" i="1" s="1"/>
  <c r="Q248" i="1"/>
  <c r="P248" i="1"/>
  <c r="C240" i="1"/>
  <c r="K239" i="1"/>
  <c r="O239" i="1" s="1"/>
  <c r="I248" i="1"/>
  <c r="B238" i="1"/>
  <c r="J247" i="1"/>
  <c r="I249" i="1" l="1"/>
  <c r="J249" i="1" s="1"/>
  <c r="B239" i="1"/>
  <c r="L249" i="1"/>
  <c r="A250" i="1"/>
  <c r="D249" i="1"/>
  <c r="E249" i="1" s="1"/>
  <c r="G249" i="1" s="1"/>
  <c r="H250" i="1" s="1"/>
  <c r="C241" i="1"/>
  <c r="K240" i="1"/>
  <c r="O240" i="1" s="1"/>
  <c r="J248" i="1"/>
  <c r="M248" i="1"/>
  <c r="N248" i="1" s="1"/>
  <c r="P249" i="1"/>
  <c r="Q249" i="1"/>
  <c r="I250" i="1" l="1"/>
  <c r="J250" i="1" s="1"/>
  <c r="B240" i="1"/>
  <c r="Q250" i="1"/>
  <c r="M249" i="1"/>
  <c r="N249" i="1" s="1"/>
  <c r="P250" i="1"/>
  <c r="C242" i="1"/>
  <c r="K241" i="1"/>
  <c r="O241" i="1" s="1"/>
  <c r="A251" i="1"/>
  <c r="L250" i="1"/>
  <c r="D250" i="1"/>
  <c r="E250" i="1" s="1"/>
  <c r="G250" i="1" s="1"/>
  <c r="H251" i="1" s="1"/>
  <c r="B241" i="1" l="1"/>
  <c r="A252" i="1"/>
  <c r="L251" i="1"/>
  <c r="D251" i="1"/>
  <c r="E251" i="1" s="1"/>
  <c r="G251" i="1" s="1"/>
  <c r="H252" i="1" s="1"/>
  <c r="M250" i="1"/>
  <c r="N250" i="1" s="1"/>
  <c r="P251" i="1"/>
  <c r="Q251" i="1"/>
  <c r="C243" i="1"/>
  <c r="K242" i="1"/>
  <c r="O242" i="1" s="1"/>
  <c r="I251" i="1"/>
  <c r="I252" i="1" l="1"/>
  <c r="J252" i="1" s="1"/>
  <c r="B242" i="1"/>
  <c r="M251" i="1"/>
  <c r="N251" i="1" s="1"/>
  <c r="P252" i="1"/>
  <c r="Q252" i="1"/>
  <c r="C244" i="1"/>
  <c r="K243" i="1"/>
  <c r="O243" i="1" s="1"/>
  <c r="J251" i="1"/>
  <c r="A253" i="1"/>
  <c r="L252" i="1"/>
  <c r="D252" i="1"/>
  <c r="E252" i="1" s="1"/>
  <c r="G252" i="1" s="1"/>
  <c r="H253" i="1" s="1"/>
  <c r="B243" i="1" l="1"/>
  <c r="C245" i="1"/>
  <c r="K244" i="1"/>
  <c r="O244" i="1" s="1"/>
  <c r="L253" i="1"/>
  <c r="A254" i="1"/>
  <c r="D253" i="1"/>
  <c r="E253" i="1" s="1"/>
  <c r="G253" i="1" s="1"/>
  <c r="H254" i="1" s="1"/>
  <c r="M252" i="1"/>
  <c r="N252" i="1" s="1"/>
  <c r="P253" i="1"/>
  <c r="Q253" i="1"/>
  <c r="I253" i="1"/>
  <c r="I254" i="1" l="1"/>
  <c r="J254" i="1" s="1"/>
  <c r="M253" i="1"/>
  <c r="N253" i="1" s="1"/>
  <c r="Q254" i="1"/>
  <c r="P254" i="1"/>
  <c r="B244" i="1"/>
  <c r="J253" i="1"/>
  <c r="A255" i="1"/>
  <c r="L254" i="1"/>
  <c r="D254" i="1"/>
  <c r="E254" i="1" s="1"/>
  <c r="G254" i="1" s="1"/>
  <c r="H255" i="1" s="1"/>
  <c r="C246" i="1"/>
  <c r="K245" i="1"/>
  <c r="O245" i="1" s="1"/>
  <c r="B245" i="1" l="1"/>
  <c r="C247" i="1"/>
  <c r="K246" i="1"/>
  <c r="O246" i="1" s="1"/>
  <c r="L255" i="1"/>
  <c r="A256" i="1"/>
  <c r="D255" i="1"/>
  <c r="E255" i="1" s="1"/>
  <c r="G255" i="1" s="1"/>
  <c r="H256" i="1" s="1"/>
  <c r="M254" i="1"/>
  <c r="N254" i="1" s="1"/>
  <c r="P255" i="1"/>
  <c r="Q255" i="1"/>
  <c r="I255" i="1"/>
  <c r="I256" i="1" l="1"/>
  <c r="J256" i="1" s="1"/>
  <c r="J255" i="1"/>
  <c r="M255" i="1"/>
  <c r="N255" i="1" s="1"/>
  <c r="Q256" i="1"/>
  <c r="P256" i="1"/>
  <c r="L256" i="1"/>
  <c r="A257" i="1"/>
  <c r="D256" i="1"/>
  <c r="E256" i="1" s="1"/>
  <c r="G256" i="1" s="1"/>
  <c r="H257" i="1" s="1"/>
  <c r="C248" i="1"/>
  <c r="K247" i="1"/>
  <c r="O247" i="1" s="1"/>
  <c r="B246" i="1"/>
  <c r="L257" i="1" l="1"/>
  <c r="A258" i="1"/>
  <c r="D257" i="1"/>
  <c r="E257" i="1" s="1"/>
  <c r="G257" i="1" s="1"/>
  <c r="H258" i="1" s="1"/>
  <c r="M256" i="1"/>
  <c r="N256" i="1" s="1"/>
  <c r="P257" i="1"/>
  <c r="Q257" i="1"/>
  <c r="B247" i="1"/>
  <c r="C249" i="1"/>
  <c r="K248" i="1"/>
  <c r="O248" i="1" s="1"/>
  <c r="I257" i="1"/>
  <c r="B248" i="1" l="1"/>
  <c r="I258" i="1"/>
  <c r="J258" i="1" s="1"/>
  <c r="J257" i="1"/>
  <c r="A259" i="1"/>
  <c r="L258" i="1"/>
  <c r="D258" i="1"/>
  <c r="E258" i="1" s="1"/>
  <c r="G258" i="1" s="1"/>
  <c r="H259" i="1" s="1"/>
  <c r="C250" i="1"/>
  <c r="K249" i="1"/>
  <c r="O249" i="1" s="1"/>
  <c r="Q258" i="1"/>
  <c r="M257" i="1"/>
  <c r="N257" i="1" s="1"/>
  <c r="P258" i="1"/>
  <c r="I259" i="1" l="1"/>
  <c r="J259" i="1" s="1"/>
  <c r="B249" i="1"/>
  <c r="L259" i="1"/>
  <c r="A260" i="1"/>
  <c r="D259" i="1"/>
  <c r="E259" i="1" s="1"/>
  <c r="G259" i="1" s="1"/>
  <c r="H260" i="1" s="1"/>
  <c r="C251" i="1"/>
  <c r="K250" i="1"/>
  <c r="O250" i="1" s="1"/>
  <c r="M258" i="1"/>
  <c r="N258" i="1" s="1"/>
  <c r="P259" i="1"/>
  <c r="Q259" i="1"/>
  <c r="B250" i="1" l="1"/>
  <c r="P260" i="1"/>
  <c r="M259" i="1"/>
  <c r="N259" i="1" s="1"/>
  <c r="Q260" i="1"/>
  <c r="I260" i="1"/>
  <c r="C252" i="1"/>
  <c r="K251" i="1"/>
  <c r="O251" i="1" s="1"/>
  <c r="L260" i="1"/>
  <c r="A261" i="1"/>
  <c r="D260" i="1"/>
  <c r="E260" i="1" s="1"/>
  <c r="G260" i="1" s="1"/>
  <c r="H261" i="1" s="1"/>
  <c r="I261" i="1" l="1"/>
  <c r="J261" i="1" s="1"/>
  <c r="D261" i="1"/>
  <c r="E261" i="1" s="1"/>
  <c r="G261" i="1" s="1"/>
  <c r="H262" i="1" s="1"/>
  <c r="A262" i="1"/>
  <c r="L261" i="1"/>
  <c r="M260" i="1"/>
  <c r="N260" i="1" s="1"/>
  <c r="P261" i="1"/>
  <c r="Q261" i="1"/>
  <c r="C253" i="1"/>
  <c r="K252" i="1"/>
  <c r="O252" i="1" s="1"/>
  <c r="J260" i="1"/>
  <c r="B251" i="1"/>
  <c r="B252" i="1" l="1"/>
  <c r="P262" i="1"/>
  <c r="M261" i="1"/>
  <c r="N261" i="1" s="1"/>
  <c r="Q262" i="1"/>
  <c r="L262" i="1"/>
  <c r="A263" i="1"/>
  <c r="D262" i="1"/>
  <c r="E262" i="1" s="1"/>
  <c r="G262" i="1" s="1"/>
  <c r="H263" i="1" s="1"/>
  <c r="C254" i="1"/>
  <c r="K253" i="1"/>
  <c r="O253" i="1" s="1"/>
  <c r="I262" i="1"/>
  <c r="B253" i="1" l="1"/>
  <c r="I263" i="1"/>
  <c r="J263" i="1" s="1"/>
  <c r="J262" i="1"/>
  <c r="C255" i="1"/>
  <c r="K254" i="1"/>
  <c r="O254" i="1" s="1"/>
  <c r="L263" i="1"/>
  <c r="A264" i="1"/>
  <c r="D263" i="1"/>
  <c r="E263" i="1" s="1"/>
  <c r="G263" i="1" s="1"/>
  <c r="H264" i="1" s="1"/>
  <c r="M262" i="1"/>
  <c r="N262" i="1" s="1"/>
  <c r="Q263" i="1"/>
  <c r="P263" i="1"/>
  <c r="B254" i="1" l="1"/>
  <c r="L264" i="1"/>
  <c r="A265" i="1"/>
  <c r="D264" i="1"/>
  <c r="E264" i="1" s="1"/>
  <c r="G264" i="1" s="1"/>
  <c r="H265" i="1" s="1"/>
  <c r="C256" i="1"/>
  <c r="K255" i="1"/>
  <c r="O255" i="1" s="1"/>
  <c r="P264" i="1"/>
  <c r="Q264" i="1"/>
  <c r="M263" i="1"/>
  <c r="N263" i="1" s="1"/>
  <c r="I264" i="1"/>
  <c r="J264" i="1" s="1"/>
  <c r="B255" i="1" l="1"/>
  <c r="M264" i="1"/>
  <c r="N264" i="1" s="1"/>
  <c r="P265" i="1"/>
  <c r="Q265" i="1"/>
  <c r="C257" i="1"/>
  <c r="K256" i="1"/>
  <c r="O256" i="1" s="1"/>
  <c r="I265" i="1"/>
  <c r="J265" i="1" s="1"/>
  <c r="A266" i="1"/>
  <c r="L265" i="1"/>
  <c r="D265" i="1"/>
  <c r="E265" i="1" s="1"/>
  <c r="G265" i="1" s="1"/>
  <c r="H266" i="1" s="1"/>
  <c r="B256" i="1" l="1"/>
  <c r="L266" i="1"/>
  <c r="A267" i="1"/>
  <c r="D266" i="1"/>
  <c r="E266" i="1" s="1"/>
  <c r="G266" i="1" s="1"/>
  <c r="H267" i="1" s="1"/>
  <c r="Q266" i="1"/>
  <c r="P266" i="1"/>
  <c r="M265" i="1"/>
  <c r="N265" i="1" s="1"/>
  <c r="C258" i="1"/>
  <c r="K257" i="1"/>
  <c r="O257" i="1" s="1"/>
  <c r="I266" i="1"/>
  <c r="I267" i="1" l="1"/>
  <c r="J267" i="1" s="1"/>
  <c r="B257" i="1"/>
  <c r="L267" i="1"/>
  <c r="A268" i="1"/>
  <c r="D267" i="1"/>
  <c r="E267" i="1" s="1"/>
  <c r="G267" i="1" s="1"/>
  <c r="H268" i="1" s="1"/>
  <c r="Q267" i="1"/>
  <c r="M266" i="1"/>
  <c r="N266" i="1" s="1"/>
  <c r="P267" i="1"/>
  <c r="C259" i="1"/>
  <c r="K258" i="1"/>
  <c r="O258" i="1" s="1"/>
  <c r="J266" i="1"/>
  <c r="B258" i="1" l="1"/>
  <c r="L268" i="1"/>
  <c r="A269" i="1"/>
  <c r="D268" i="1"/>
  <c r="E268" i="1" s="1"/>
  <c r="G268" i="1" s="1"/>
  <c r="H269" i="1" s="1"/>
  <c r="C260" i="1"/>
  <c r="K259" i="1"/>
  <c r="O259" i="1" s="1"/>
  <c r="Q268" i="1"/>
  <c r="M267" i="1"/>
  <c r="N267" i="1" s="1"/>
  <c r="P268" i="1"/>
  <c r="I268" i="1"/>
  <c r="B259" i="1" l="1"/>
  <c r="I269" i="1"/>
  <c r="J269" i="1" s="1"/>
  <c r="J268" i="1"/>
  <c r="L269" i="1"/>
  <c r="A270" i="1"/>
  <c r="D269" i="1"/>
  <c r="E269" i="1" s="1"/>
  <c r="G269" i="1" s="1"/>
  <c r="H270" i="1" s="1"/>
  <c r="C261" i="1"/>
  <c r="K260" i="1"/>
  <c r="O260" i="1" s="1"/>
  <c r="Q269" i="1"/>
  <c r="M268" i="1"/>
  <c r="N268" i="1" s="1"/>
  <c r="P269" i="1"/>
  <c r="I270" i="1" l="1"/>
  <c r="J270" i="1" s="1"/>
  <c r="B260" i="1"/>
  <c r="L270" i="1"/>
  <c r="A271" i="1"/>
  <c r="D270" i="1"/>
  <c r="E270" i="1" s="1"/>
  <c r="G270" i="1" s="1"/>
  <c r="H271" i="1" s="1"/>
  <c r="Q270" i="1"/>
  <c r="P270" i="1"/>
  <c r="M269" i="1"/>
  <c r="N269" i="1" s="1"/>
  <c r="C262" i="1"/>
  <c r="K261" i="1"/>
  <c r="O261" i="1" s="1"/>
  <c r="I271" i="1" l="1"/>
  <c r="J271" i="1" s="1"/>
  <c r="C263" i="1"/>
  <c r="K262" i="1"/>
  <c r="O262" i="1" s="1"/>
  <c r="M270" i="1"/>
  <c r="N270" i="1" s="1"/>
  <c r="Q271" i="1"/>
  <c r="P271" i="1"/>
  <c r="L271" i="1"/>
  <c r="A272" i="1"/>
  <c r="D271" i="1"/>
  <c r="E271" i="1" s="1"/>
  <c r="G271" i="1" s="1"/>
  <c r="H272" i="1" s="1"/>
  <c r="B261" i="1"/>
  <c r="I272" i="1" l="1"/>
  <c r="J272" i="1" s="1"/>
  <c r="B262" i="1"/>
  <c r="Q272" i="1"/>
  <c r="P272" i="1"/>
  <c r="M271" i="1"/>
  <c r="N271" i="1" s="1"/>
  <c r="L272" i="1"/>
  <c r="A273" i="1"/>
  <c r="D272" i="1"/>
  <c r="E272" i="1" s="1"/>
  <c r="G272" i="1" s="1"/>
  <c r="H273" i="1" s="1"/>
  <c r="C264" i="1"/>
  <c r="K263" i="1"/>
  <c r="O263" i="1" s="1"/>
  <c r="B263" i="1" l="1"/>
  <c r="L273" i="1"/>
  <c r="A274" i="1"/>
  <c r="D273" i="1"/>
  <c r="E273" i="1" s="1"/>
  <c r="G273" i="1" s="1"/>
  <c r="H274" i="1" s="1"/>
  <c r="C265" i="1"/>
  <c r="K264" i="1"/>
  <c r="O264" i="1" s="1"/>
  <c r="M272" i="1"/>
  <c r="N272" i="1" s="1"/>
  <c r="Q273" i="1"/>
  <c r="P273" i="1"/>
  <c r="I273" i="1"/>
  <c r="I274" i="1" l="1"/>
  <c r="J274" i="1" s="1"/>
  <c r="C266" i="1"/>
  <c r="K265" i="1"/>
  <c r="O265" i="1" s="1"/>
  <c r="A275" i="1"/>
  <c r="L274" i="1"/>
  <c r="D274" i="1"/>
  <c r="E274" i="1" s="1"/>
  <c r="G274" i="1" s="1"/>
  <c r="H275" i="1" s="1"/>
  <c r="J273" i="1"/>
  <c r="M273" i="1"/>
  <c r="N273" i="1" s="1"/>
  <c r="P274" i="1"/>
  <c r="Q274" i="1"/>
  <c r="B264" i="1"/>
  <c r="I275" i="1" l="1"/>
  <c r="J275" i="1" s="1"/>
  <c r="B265" i="1"/>
  <c r="L275" i="1"/>
  <c r="A276" i="1"/>
  <c r="D275" i="1"/>
  <c r="E275" i="1" s="1"/>
  <c r="G275" i="1" s="1"/>
  <c r="H276" i="1" s="1"/>
  <c r="P275" i="1"/>
  <c r="M274" i="1"/>
  <c r="N274" i="1" s="1"/>
  <c r="Q275" i="1"/>
  <c r="C267" i="1"/>
  <c r="K266" i="1"/>
  <c r="O266" i="1" s="1"/>
  <c r="B266" i="1" l="1"/>
  <c r="A277" i="1"/>
  <c r="L276" i="1"/>
  <c r="D276" i="1"/>
  <c r="E276" i="1" s="1"/>
  <c r="G276" i="1" s="1"/>
  <c r="H277" i="1" s="1"/>
  <c r="P276" i="1"/>
  <c r="M275" i="1"/>
  <c r="N275" i="1" s="1"/>
  <c r="Q276" i="1"/>
  <c r="C268" i="1"/>
  <c r="K267" i="1"/>
  <c r="O267" i="1" s="1"/>
  <c r="I276" i="1"/>
  <c r="I277" i="1" l="1"/>
  <c r="J277" i="1" s="1"/>
  <c r="B267" i="1"/>
  <c r="P277" i="1"/>
  <c r="M276" i="1"/>
  <c r="N276" i="1" s="1"/>
  <c r="Q277" i="1"/>
  <c r="L277" i="1"/>
  <c r="A278" i="1"/>
  <c r="D277" i="1"/>
  <c r="E277" i="1" s="1"/>
  <c r="G277" i="1" s="1"/>
  <c r="H278" i="1" s="1"/>
  <c r="C269" i="1"/>
  <c r="K268" i="1"/>
  <c r="O268" i="1" s="1"/>
  <c r="J276" i="1"/>
  <c r="I278" i="1" l="1"/>
  <c r="J278" i="1" s="1"/>
  <c r="C270" i="1"/>
  <c r="K269" i="1"/>
  <c r="O269" i="1" s="1"/>
  <c r="L278" i="1"/>
  <c r="A279" i="1"/>
  <c r="D278" i="1"/>
  <c r="E278" i="1" s="1"/>
  <c r="G278" i="1" s="1"/>
  <c r="H279" i="1" s="1"/>
  <c r="B268" i="1"/>
  <c r="P278" i="1"/>
  <c r="M277" i="1"/>
  <c r="N277" i="1" s="1"/>
  <c r="Q278" i="1"/>
  <c r="I279" i="1" l="1"/>
  <c r="J279" i="1" s="1"/>
  <c r="B269" i="1"/>
  <c r="L279" i="1"/>
  <c r="A280" i="1"/>
  <c r="D279" i="1"/>
  <c r="E279" i="1" s="1"/>
  <c r="G279" i="1" s="1"/>
  <c r="H280" i="1" s="1"/>
  <c r="Q279" i="1"/>
  <c r="P279" i="1"/>
  <c r="M278" i="1"/>
  <c r="N278" i="1" s="1"/>
  <c r="C271" i="1"/>
  <c r="K270" i="1"/>
  <c r="O270" i="1" s="1"/>
  <c r="C272" i="1" l="1"/>
  <c r="K271" i="1"/>
  <c r="O271" i="1" s="1"/>
  <c r="A281" i="1"/>
  <c r="L280" i="1"/>
  <c r="D280" i="1"/>
  <c r="E280" i="1" s="1"/>
  <c r="G280" i="1" s="1"/>
  <c r="H281" i="1" s="1"/>
  <c r="Q280" i="1"/>
  <c r="M279" i="1"/>
  <c r="N279" i="1" s="1"/>
  <c r="P280" i="1"/>
  <c r="B270" i="1"/>
  <c r="I280" i="1"/>
  <c r="J280" i="1" s="1"/>
  <c r="I281" i="1" l="1"/>
  <c r="J281" i="1" s="1"/>
  <c r="B271" i="1"/>
  <c r="L281" i="1"/>
  <c r="A282" i="1"/>
  <c r="D281" i="1"/>
  <c r="E281" i="1" s="1"/>
  <c r="G281" i="1" s="1"/>
  <c r="H282" i="1" s="1"/>
  <c r="P281" i="1"/>
  <c r="M280" i="1"/>
  <c r="N280" i="1" s="1"/>
  <c r="Q281" i="1"/>
  <c r="C273" i="1"/>
  <c r="K272" i="1"/>
  <c r="O272" i="1" s="1"/>
  <c r="I282" i="1" l="1"/>
  <c r="J282" i="1" s="1"/>
  <c r="B272" i="1"/>
  <c r="L282" i="1"/>
  <c r="A283" i="1"/>
  <c r="D282" i="1"/>
  <c r="E282" i="1" s="1"/>
  <c r="G282" i="1" s="1"/>
  <c r="H283" i="1" s="1"/>
  <c r="C274" i="1"/>
  <c r="K273" i="1"/>
  <c r="O273" i="1" s="1"/>
  <c r="M281" i="1"/>
  <c r="N281" i="1" s="1"/>
  <c r="Q282" i="1"/>
  <c r="P282" i="1"/>
  <c r="I283" i="1" l="1"/>
  <c r="J283" i="1" s="1"/>
  <c r="B273" i="1"/>
  <c r="L283" i="1"/>
  <c r="A284" i="1"/>
  <c r="D283" i="1"/>
  <c r="E283" i="1" s="1"/>
  <c r="G283" i="1" s="1"/>
  <c r="H284" i="1" s="1"/>
  <c r="C275" i="1"/>
  <c r="K274" i="1"/>
  <c r="O274" i="1" s="1"/>
  <c r="P283" i="1"/>
  <c r="M282" i="1"/>
  <c r="N282" i="1" s="1"/>
  <c r="Q283" i="1"/>
  <c r="I284" i="1" l="1"/>
  <c r="J284" i="1" s="1"/>
  <c r="C276" i="1"/>
  <c r="K275" i="1"/>
  <c r="O275" i="1" s="1"/>
  <c r="A285" i="1"/>
  <c r="L284" i="1"/>
  <c r="D284" i="1"/>
  <c r="E284" i="1" s="1"/>
  <c r="G284" i="1" s="1"/>
  <c r="H285" i="1" s="1"/>
  <c r="P284" i="1"/>
  <c r="M283" i="1"/>
  <c r="N283" i="1" s="1"/>
  <c r="Q284" i="1"/>
  <c r="B274" i="1"/>
  <c r="I285" i="1" l="1"/>
  <c r="J285" i="1" s="1"/>
  <c r="B275" i="1"/>
  <c r="L285" i="1"/>
  <c r="A286" i="1"/>
  <c r="D285" i="1"/>
  <c r="E285" i="1" s="1"/>
  <c r="G285" i="1" s="1"/>
  <c r="H286" i="1" s="1"/>
  <c r="Q285" i="1"/>
  <c r="M284" i="1"/>
  <c r="N284" i="1" s="1"/>
  <c r="P285" i="1"/>
  <c r="C277" i="1"/>
  <c r="K276" i="1"/>
  <c r="O276" i="1" s="1"/>
  <c r="B276" i="1" l="1"/>
  <c r="D286" i="1"/>
  <c r="E286" i="1" s="1"/>
  <c r="G286" i="1" s="1"/>
  <c r="H287" i="1" s="1"/>
  <c r="L286" i="1"/>
  <c r="A287" i="1"/>
  <c r="Q286" i="1"/>
  <c r="M285" i="1"/>
  <c r="N285" i="1" s="1"/>
  <c r="P286" i="1"/>
  <c r="C278" i="1"/>
  <c r="K277" i="1"/>
  <c r="O277" i="1" s="1"/>
  <c r="I286" i="1"/>
  <c r="B277" i="1" l="1"/>
  <c r="D287" i="1"/>
  <c r="E287" i="1" s="1"/>
  <c r="G287" i="1" s="1"/>
  <c r="H288" i="1" s="1"/>
  <c r="L287" i="1"/>
  <c r="A288" i="1"/>
  <c r="M286" i="1"/>
  <c r="N286" i="1" s="1"/>
  <c r="P287" i="1"/>
  <c r="Q287" i="1"/>
  <c r="I287" i="1"/>
  <c r="C279" i="1"/>
  <c r="K278" i="1"/>
  <c r="O278" i="1" s="1"/>
  <c r="J286" i="1"/>
  <c r="Q288" i="1" l="1"/>
  <c r="P288" i="1"/>
  <c r="M287" i="1"/>
  <c r="N287" i="1" s="1"/>
  <c r="C280" i="1"/>
  <c r="K279" i="1"/>
  <c r="O279" i="1" s="1"/>
  <c r="I288" i="1"/>
  <c r="B278" i="1"/>
  <c r="L288" i="1"/>
  <c r="A289" i="1"/>
  <c r="D288" i="1"/>
  <c r="E288" i="1" s="1"/>
  <c r="G288" i="1" s="1"/>
  <c r="H289" i="1" s="1"/>
  <c r="J287" i="1"/>
  <c r="B279" i="1" l="1"/>
  <c r="I289" i="1"/>
  <c r="J289" i="1" s="1"/>
  <c r="L289" i="1"/>
  <c r="A290" i="1"/>
  <c r="D289" i="1"/>
  <c r="E289" i="1" s="1"/>
  <c r="G289" i="1" s="1"/>
  <c r="H290" i="1" s="1"/>
  <c r="P289" i="1"/>
  <c r="M288" i="1"/>
  <c r="N288" i="1" s="1"/>
  <c r="Q289" i="1"/>
  <c r="J288" i="1"/>
  <c r="C281" i="1"/>
  <c r="K280" i="1"/>
  <c r="O280" i="1" s="1"/>
  <c r="I290" i="1" l="1"/>
  <c r="J290" i="1" s="1"/>
  <c r="B280" i="1"/>
  <c r="L290" i="1"/>
  <c r="A291" i="1"/>
  <c r="D290" i="1"/>
  <c r="E290" i="1" s="1"/>
  <c r="G290" i="1" s="1"/>
  <c r="H291" i="1" s="1"/>
  <c r="C282" i="1"/>
  <c r="K281" i="1"/>
  <c r="O281" i="1" s="1"/>
  <c r="Q290" i="1"/>
  <c r="P290" i="1"/>
  <c r="M289" i="1"/>
  <c r="N289" i="1" s="1"/>
  <c r="I291" i="1" l="1"/>
  <c r="J291" i="1" s="1"/>
  <c r="B281" i="1"/>
  <c r="A292" i="1"/>
  <c r="L291" i="1"/>
  <c r="D291" i="1"/>
  <c r="E291" i="1" s="1"/>
  <c r="G291" i="1" s="1"/>
  <c r="H292" i="1" s="1"/>
  <c r="C283" i="1"/>
  <c r="K282" i="1"/>
  <c r="O282" i="1" s="1"/>
  <c r="M290" i="1"/>
  <c r="N290" i="1" s="1"/>
  <c r="P291" i="1"/>
  <c r="Q291" i="1"/>
  <c r="B282" i="1" l="1"/>
  <c r="C284" i="1"/>
  <c r="K283" i="1"/>
  <c r="O283" i="1" s="1"/>
  <c r="Q292" i="1"/>
  <c r="M291" i="1"/>
  <c r="N291" i="1" s="1"/>
  <c r="P292" i="1"/>
  <c r="I292" i="1"/>
  <c r="L292" i="1"/>
  <c r="A293" i="1"/>
  <c r="D292" i="1"/>
  <c r="E292" i="1" s="1"/>
  <c r="G292" i="1" s="1"/>
  <c r="H293" i="1" s="1"/>
  <c r="I293" i="1" l="1"/>
  <c r="J293" i="1" s="1"/>
  <c r="B283" i="1"/>
  <c r="J292" i="1"/>
  <c r="M292" i="1"/>
  <c r="N292" i="1" s="1"/>
  <c r="Q293" i="1"/>
  <c r="P293" i="1"/>
  <c r="A294" i="1"/>
  <c r="D293" i="1"/>
  <c r="E293" i="1" s="1"/>
  <c r="G293" i="1" s="1"/>
  <c r="H294" i="1" s="1"/>
  <c r="L293" i="1"/>
  <c r="C285" i="1"/>
  <c r="K284" i="1"/>
  <c r="O284" i="1" s="1"/>
  <c r="B284" i="1" l="1"/>
  <c r="M293" i="1"/>
  <c r="N293" i="1" s="1"/>
  <c r="Q294" i="1"/>
  <c r="P294" i="1"/>
  <c r="C286" i="1"/>
  <c r="K285" i="1"/>
  <c r="O285" i="1" s="1"/>
  <c r="I294" i="1"/>
  <c r="A295" i="1"/>
  <c r="L294" i="1"/>
  <c r="D294" i="1"/>
  <c r="E294" i="1" s="1"/>
  <c r="G294" i="1" s="1"/>
  <c r="H295" i="1" s="1"/>
  <c r="B285" i="1" l="1"/>
  <c r="P295" i="1"/>
  <c r="Q295" i="1"/>
  <c r="M294" i="1"/>
  <c r="N294" i="1" s="1"/>
  <c r="L295" i="1"/>
  <c r="A296" i="1"/>
  <c r="D295" i="1"/>
  <c r="E295" i="1" s="1"/>
  <c r="G295" i="1" s="1"/>
  <c r="H296" i="1" s="1"/>
  <c r="I295" i="1"/>
  <c r="C287" i="1"/>
  <c r="K286" i="1"/>
  <c r="O286" i="1" s="1"/>
  <c r="J294" i="1"/>
  <c r="B286" i="1" l="1"/>
  <c r="I296" i="1"/>
  <c r="J296" i="1" s="1"/>
  <c r="J295" i="1"/>
  <c r="C288" i="1"/>
  <c r="K287" i="1"/>
  <c r="O287" i="1" s="1"/>
  <c r="L296" i="1"/>
  <c r="A297" i="1"/>
  <c r="D296" i="1"/>
  <c r="E296" i="1" s="1"/>
  <c r="G296" i="1" s="1"/>
  <c r="H297" i="1" s="1"/>
  <c r="M295" i="1"/>
  <c r="N295" i="1" s="1"/>
  <c r="P296" i="1"/>
  <c r="Q296" i="1"/>
  <c r="I297" i="1" l="1"/>
  <c r="J297" i="1" s="1"/>
  <c r="A298" i="1"/>
  <c r="L297" i="1"/>
  <c r="D297" i="1"/>
  <c r="E297" i="1" s="1"/>
  <c r="G297" i="1" s="1"/>
  <c r="H298" i="1" s="1"/>
  <c r="C289" i="1"/>
  <c r="K288" i="1"/>
  <c r="O288" i="1" s="1"/>
  <c r="P297" i="1"/>
  <c r="Q297" i="1"/>
  <c r="M296" i="1"/>
  <c r="N296" i="1" s="1"/>
  <c r="B287" i="1"/>
  <c r="C290" i="1" l="1"/>
  <c r="K289" i="1"/>
  <c r="O289" i="1" s="1"/>
  <c r="A299" i="1"/>
  <c r="L298" i="1"/>
  <c r="D298" i="1"/>
  <c r="E298" i="1" s="1"/>
  <c r="G298" i="1" s="1"/>
  <c r="H299" i="1" s="1"/>
  <c r="M297" i="1"/>
  <c r="N297" i="1" s="1"/>
  <c r="Q298" i="1"/>
  <c r="P298" i="1"/>
  <c r="B288" i="1"/>
  <c r="I298" i="1"/>
  <c r="I299" i="1" l="1"/>
  <c r="J299" i="1" s="1"/>
  <c r="B289" i="1"/>
  <c r="Q299" i="1"/>
  <c r="P299" i="1"/>
  <c r="M298" i="1"/>
  <c r="N298" i="1" s="1"/>
  <c r="J298" i="1"/>
  <c r="C291" i="1"/>
  <c r="K290" i="1"/>
  <c r="O290" i="1" s="1"/>
  <c r="A300" i="1"/>
  <c r="L299" i="1"/>
  <c r="D299" i="1"/>
  <c r="E299" i="1" s="1"/>
  <c r="G299" i="1" s="1"/>
  <c r="H300" i="1" s="1"/>
  <c r="M299" i="1" l="1"/>
  <c r="N299" i="1" s="1"/>
  <c r="P300" i="1"/>
  <c r="Q300" i="1"/>
  <c r="D300" i="1"/>
  <c r="E300" i="1" s="1"/>
  <c r="G300" i="1" s="1"/>
  <c r="H301" i="1" s="1"/>
  <c r="A301" i="1"/>
  <c r="L300" i="1"/>
  <c r="C292" i="1"/>
  <c r="K291" i="1"/>
  <c r="O291" i="1" s="1"/>
  <c r="I300" i="1"/>
  <c r="B290" i="1"/>
  <c r="I301" i="1" l="1"/>
  <c r="J301" i="1" s="1"/>
  <c r="B291" i="1"/>
  <c r="J300" i="1"/>
  <c r="C293" i="1"/>
  <c r="K292" i="1"/>
  <c r="O292" i="1" s="1"/>
  <c r="P301" i="1"/>
  <c r="M300" i="1"/>
  <c r="N300" i="1" s="1"/>
  <c r="Q301" i="1"/>
  <c r="L301" i="1"/>
  <c r="A302" i="1"/>
  <c r="D301" i="1"/>
  <c r="E301" i="1" s="1"/>
  <c r="G301" i="1" s="1"/>
  <c r="H302" i="1" s="1"/>
  <c r="A303" i="1" l="1"/>
  <c r="L302" i="1"/>
  <c r="D302" i="1"/>
  <c r="E302" i="1" s="1"/>
  <c r="G302" i="1" s="1"/>
  <c r="H303" i="1" s="1"/>
  <c r="C294" i="1"/>
  <c r="K293" i="1"/>
  <c r="O293" i="1" s="1"/>
  <c r="P302" i="1"/>
  <c r="M301" i="1"/>
  <c r="N301" i="1" s="1"/>
  <c r="Q302" i="1"/>
  <c r="B292" i="1"/>
  <c r="I302" i="1"/>
  <c r="B293" i="1" l="1"/>
  <c r="I303" i="1"/>
  <c r="J303" i="1" s="1"/>
  <c r="J302" i="1"/>
  <c r="P303" i="1"/>
  <c r="M302" i="1"/>
  <c r="N302" i="1" s="1"/>
  <c r="Q303" i="1"/>
  <c r="C295" i="1"/>
  <c r="K294" i="1"/>
  <c r="O294" i="1" s="1"/>
  <c r="L303" i="1"/>
  <c r="A304" i="1"/>
  <c r="D303" i="1"/>
  <c r="E303" i="1" s="1"/>
  <c r="G303" i="1" s="1"/>
  <c r="H304" i="1" s="1"/>
  <c r="B294" i="1" l="1"/>
  <c r="P304" i="1"/>
  <c r="M303" i="1"/>
  <c r="N303" i="1" s="1"/>
  <c r="Q304" i="1"/>
  <c r="A305" i="1"/>
  <c r="L304" i="1"/>
  <c r="D304" i="1"/>
  <c r="E304" i="1" s="1"/>
  <c r="G304" i="1" s="1"/>
  <c r="H305" i="1" s="1"/>
  <c r="C296" i="1"/>
  <c r="K295" i="1"/>
  <c r="O295" i="1" s="1"/>
  <c r="I304" i="1"/>
  <c r="I305" i="1" l="1"/>
  <c r="J305" i="1" s="1"/>
  <c r="J304" i="1"/>
  <c r="B295" i="1"/>
  <c r="C297" i="1"/>
  <c r="K296" i="1"/>
  <c r="O296" i="1" s="1"/>
  <c r="L305" i="1"/>
  <c r="A306" i="1"/>
  <c r="D305" i="1"/>
  <c r="E305" i="1" s="1"/>
  <c r="G305" i="1" s="1"/>
  <c r="H306" i="1" s="1"/>
  <c r="Q305" i="1"/>
  <c r="P305" i="1"/>
  <c r="M304" i="1"/>
  <c r="N304" i="1" s="1"/>
  <c r="B296" i="1" l="1"/>
  <c r="M305" i="1"/>
  <c r="N305" i="1" s="1"/>
  <c r="Q306" i="1"/>
  <c r="P306" i="1"/>
  <c r="I306" i="1"/>
  <c r="A307" i="1"/>
  <c r="L306" i="1"/>
  <c r="D306" i="1"/>
  <c r="E306" i="1" s="1"/>
  <c r="G306" i="1" s="1"/>
  <c r="H307" i="1" s="1"/>
  <c r="C298" i="1"/>
  <c r="K297" i="1"/>
  <c r="O297" i="1" s="1"/>
  <c r="I307" i="1" l="1"/>
  <c r="J307" i="1" s="1"/>
  <c r="B297" i="1"/>
  <c r="J306" i="1"/>
  <c r="C299" i="1"/>
  <c r="K298" i="1"/>
  <c r="O298" i="1" s="1"/>
  <c r="L307" i="1"/>
  <c r="A308" i="1"/>
  <c r="D307" i="1"/>
  <c r="E307" i="1" s="1"/>
  <c r="G307" i="1" s="1"/>
  <c r="H308" i="1" s="1"/>
  <c r="P307" i="1"/>
  <c r="M306" i="1"/>
  <c r="N306" i="1" s="1"/>
  <c r="Q307" i="1"/>
  <c r="I308" i="1" l="1"/>
  <c r="J308" i="1" s="1"/>
  <c r="B298" i="1"/>
  <c r="A309" i="1"/>
  <c r="L308" i="1"/>
  <c r="D308" i="1"/>
  <c r="E308" i="1" s="1"/>
  <c r="G308" i="1" s="1"/>
  <c r="H309" i="1" s="1"/>
  <c r="C300" i="1"/>
  <c r="K299" i="1"/>
  <c r="O299" i="1" s="1"/>
  <c r="P308" i="1"/>
  <c r="M307" i="1"/>
  <c r="N307" i="1" s="1"/>
  <c r="Q308" i="1"/>
  <c r="B299" i="1" l="1"/>
  <c r="Q309" i="1"/>
  <c r="M308" i="1"/>
  <c r="N308" i="1" s="1"/>
  <c r="P309" i="1"/>
  <c r="C301" i="1"/>
  <c r="K300" i="1"/>
  <c r="O300" i="1" s="1"/>
  <c r="L309" i="1"/>
  <c r="A310" i="1"/>
  <c r="D309" i="1"/>
  <c r="E309" i="1" s="1"/>
  <c r="G309" i="1" s="1"/>
  <c r="H310" i="1" s="1"/>
  <c r="I309" i="1"/>
  <c r="J309" i="1" s="1"/>
  <c r="B300" i="1" l="1"/>
  <c r="M309" i="1"/>
  <c r="N309" i="1" s="1"/>
  <c r="Q310" i="1"/>
  <c r="P310" i="1"/>
  <c r="I310" i="1"/>
  <c r="A311" i="1"/>
  <c r="L310" i="1"/>
  <c r="D310" i="1"/>
  <c r="E310" i="1" s="1"/>
  <c r="G310" i="1" s="1"/>
  <c r="H311" i="1" s="1"/>
  <c r="C302" i="1"/>
  <c r="K301" i="1"/>
  <c r="O301" i="1" s="1"/>
  <c r="I311" i="1" l="1"/>
  <c r="J311" i="1" s="1"/>
  <c r="B301" i="1"/>
  <c r="C303" i="1"/>
  <c r="K302" i="1"/>
  <c r="O302" i="1" s="1"/>
  <c r="L311" i="1"/>
  <c r="A312" i="1"/>
  <c r="D311" i="1"/>
  <c r="E311" i="1" s="1"/>
  <c r="G311" i="1" s="1"/>
  <c r="H312" i="1" s="1"/>
  <c r="M310" i="1"/>
  <c r="N310" i="1" s="1"/>
  <c r="P311" i="1"/>
  <c r="Q311" i="1"/>
  <c r="J310" i="1"/>
  <c r="B302" i="1" l="1"/>
  <c r="M311" i="1"/>
  <c r="N311" i="1" s="1"/>
  <c r="Q312" i="1"/>
  <c r="P312" i="1"/>
  <c r="I312" i="1"/>
  <c r="A313" i="1"/>
  <c r="L312" i="1"/>
  <c r="D312" i="1"/>
  <c r="E312" i="1" s="1"/>
  <c r="G312" i="1" s="1"/>
  <c r="H313" i="1" s="1"/>
  <c r="C304" i="1"/>
  <c r="K303" i="1"/>
  <c r="O303" i="1" s="1"/>
  <c r="B303" i="1" l="1"/>
  <c r="I313" i="1"/>
  <c r="C305" i="1"/>
  <c r="K304" i="1"/>
  <c r="O304" i="1" s="1"/>
  <c r="L313" i="1"/>
  <c r="A314" i="1"/>
  <c r="D313" i="1"/>
  <c r="E313" i="1" s="1"/>
  <c r="G313" i="1" s="1"/>
  <c r="H314" i="1" s="1"/>
  <c r="Q313" i="1"/>
  <c r="P313" i="1"/>
  <c r="M312" i="1"/>
  <c r="N312" i="1" s="1"/>
  <c r="J312" i="1"/>
  <c r="B304" i="1" l="1"/>
  <c r="A315" i="1"/>
  <c r="L314" i="1"/>
  <c r="D314" i="1"/>
  <c r="E314" i="1" s="1"/>
  <c r="G314" i="1" s="1"/>
  <c r="H315" i="1" s="1"/>
  <c r="C306" i="1"/>
  <c r="K305" i="1"/>
  <c r="O305" i="1" s="1"/>
  <c r="M313" i="1"/>
  <c r="N313" i="1" s="1"/>
  <c r="P314" i="1"/>
  <c r="Q314" i="1"/>
  <c r="I314" i="1"/>
  <c r="J313" i="1"/>
  <c r="I315" i="1" l="1"/>
  <c r="J315" i="1" s="1"/>
  <c r="B305" i="1"/>
  <c r="J314" i="1"/>
  <c r="M314" i="1"/>
  <c r="N314" i="1" s="1"/>
  <c r="P315" i="1"/>
  <c r="Q315" i="1"/>
  <c r="C307" i="1"/>
  <c r="K306" i="1"/>
  <c r="O306" i="1" s="1"/>
  <c r="L315" i="1"/>
  <c r="A316" i="1"/>
  <c r="D315" i="1"/>
  <c r="E315" i="1" s="1"/>
  <c r="G315" i="1" s="1"/>
  <c r="H316" i="1" s="1"/>
  <c r="B306" i="1" l="1"/>
  <c r="A317" i="1"/>
  <c r="L316" i="1"/>
  <c r="D316" i="1"/>
  <c r="E316" i="1" s="1"/>
  <c r="G316" i="1" s="1"/>
  <c r="H317" i="1" s="1"/>
  <c r="C308" i="1"/>
  <c r="K307" i="1"/>
  <c r="O307" i="1" s="1"/>
  <c r="M315" i="1"/>
  <c r="N315" i="1" s="1"/>
  <c r="Q316" i="1"/>
  <c r="P316" i="1"/>
  <c r="I316" i="1"/>
  <c r="I317" i="1" l="1"/>
  <c r="J317" i="1" s="1"/>
  <c r="B307" i="1"/>
  <c r="Q317" i="1"/>
  <c r="P317" i="1"/>
  <c r="M316" i="1"/>
  <c r="N316" i="1" s="1"/>
  <c r="J316" i="1"/>
  <c r="C309" i="1"/>
  <c r="K308" i="1"/>
  <c r="O308" i="1" s="1"/>
  <c r="L317" i="1"/>
  <c r="A318" i="1"/>
  <c r="D317" i="1"/>
  <c r="E317" i="1" s="1"/>
  <c r="G317" i="1" s="1"/>
  <c r="H318" i="1" s="1"/>
  <c r="B308" i="1" l="1"/>
  <c r="L318" i="1"/>
  <c r="A319" i="1"/>
  <c r="D318" i="1"/>
  <c r="E318" i="1" s="1"/>
  <c r="G318" i="1" s="1"/>
  <c r="H319" i="1" s="1"/>
  <c r="C310" i="1"/>
  <c r="K309" i="1"/>
  <c r="O309" i="1" s="1"/>
  <c r="Q318" i="1"/>
  <c r="M317" i="1"/>
  <c r="N317" i="1" s="1"/>
  <c r="P318" i="1"/>
  <c r="I318" i="1"/>
  <c r="I319" i="1" l="1"/>
  <c r="J319" i="1" s="1"/>
  <c r="B309" i="1"/>
  <c r="C311" i="1"/>
  <c r="K310" i="1"/>
  <c r="O310" i="1" s="1"/>
  <c r="L319" i="1"/>
  <c r="A320" i="1"/>
  <c r="D319" i="1"/>
  <c r="E319" i="1" s="1"/>
  <c r="G319" i="1" s="1"/>
  <c r="H320" i="1" s="1"/>
  <c r="Q319" i="1"/>
  <c r="P319" i="1"/>
  <c r="M318" i="1"/>
  <c r="N318" i="1" s="1"/>
  <c r="J318" i="1"/>
  <c r="D320" i="1" l="1"/>
  <c r="E320" i="1" s="1"/>
  <c r="G320" i="1" s="1"/>
  <c r="H321" i="1" s="1"/>
  <c r="L320" i="1"/>
  <c r="A321" i="1"/>
  <c r="C312" i="1"/>
  <c r="K311" i="1"/>
  <c r="O311" i="1" s="1"/>
  <c r="M319" i="1"/>
  <c r="N319" i="1" s="1"/>
  <c r="P320" i="1"/>
  <c r="Q320" i="1"/>
  <c r="I320" i="1"/>
  <c r="B310" i="1"/>
  <c r="B311" i="1" l="1"/>
  <c r="M320" i="1"/>
  <c r="N320" i="1" s="1"/>
  <c r="P321" i="1"/>
  <c r="Q321" i="1"/>
  <c r="D321" i="1"/>
  <c r="E321" i="1" s="1"/>
  <c r="G321" i="1" s="1"/>
  <c r="H322" i="1" s="1"/>
  <c r="A322" i="1"/>
  <c r="L321" i="1"/>
  <c r="C313" i="1"/>
  <c r="K312" i="1"/>
  <c r="O312" i="1" s="1"/>
  <c r="I321" i="1"/>
  <c r="J321" i="1" s="1"/>
  <c r="J320" i="1"/>
  <c r="Q322" i="1" l="1"/>
  <c r="P322" i="1"/>
  <c r="M321" i="1"/>
  <c r="N321" i="1" s="1"/>
  <c r="C314" i="1"/>
  <c r="K313" i="1"/>
  <c r="O313" i="1" s="1"/>
  <c r="L322" i="1"/>
  <c r="A323" i="1"/>
  <c r="D322" i="1"/>
  <c r="E322" i="1" s="1"/>
  <c r="G322" i="1" s="1"/>
  <c r="H323" i="1" s="1"/>
  <c r="I322" i="1"/>
  <c r="J322" i="1" s="1"/>
  <c r="B312" i="1"/>
  <c r="B313" i="1" l="1"/>
  <c r="M322" i="1"/>
  <c r="N322" i="1" s="1"/>
  <c r="P323" i="1"/>
  <c r="Q323" i="1"/>
  <c r="I323" i="1"/>
  <c r="L323" i="1"/>
  <c r="A324" i="1"/>
  <c r="D323" i="1"/>
  <c r="E323" i="1" s="1"/>
  <c r="G323" i="1" s="1"/>
  <c r="H324" i="1" s="1"/>
  <c r="C315" i="1"/>
  <c r="K314" i="1"/>
  <c r="O314" i="1" s="1"/>
  <c r="I324" i="1" l="1"/>
  <c r="J324" i="1" s="1"/>
  <c r="B314" i="1"/>
  <c r="J323" i="1"/>
  <c r="L324" i="1"/>
  <c r="A325" i="1"/>
  <c r="D324" i="1"/>
  <c r="E324" i="1" s="1"/>
  <c r="G324" i="1" s="1"/>
  <c r="H325" i="1" s="1"/>
  <c r="C316" i="1"/>
  <c r="K315" i="1"/>
  <c r="O315" i="1" s="1"/>
  <c r="M323" i="1"/>
  <c r="N323" i="1" s="1"/>
  <c r="Q324" i="1"/>
  <c r="P324" i="1"/>
  <c r="I325" i="1" l="1"/>
  <c r="J325" i="1" s="1"/>
  <c r="B315" i="1"/>
  <c r="L325" i="1"/>
  <c r="A326" i="1"/>
  <c r="D325" i="1"/>
  <c r="E325" i="1" s="1"/>
  <c r="G325" i="1" s="1"/>
  <c r="H326" i="1" s="1"/>
  <c r="C317" i="1"/>
  <c r="K316" i="1"/>
  <c r="O316" i="1" s="1"/>
  <c r="M324" i="1"/>
  <c r="N324" i="1" s="1"/>
  <c r="Q325" i="1"/>
  <c r="P325" i="1"/>
  <c r="M325" i="1" l="1"/>
  <c r="N325" i="1" s="1"/>
  <c r="Q326" i="1"/>
  <c r="P326" i="1"/>
  <c r="B316" i="1"/>
  <c r="C318" i="1"/>
  <c r="K317" i="1"/>
  <c r="O317" i="1" s="1"/>
  <c r="A327" i="1"/>
  <c r="L326" i="1"/>
  <c r="D326" i="1"/>
  <c r="E326" i="1" s="1"/>
  <c r="G326" i="1" s="1"/>
  <c r="H327" i="1" s="1"/>
  <c r="I326" i="1"/>
  <c r="Q327" i="1" l="1"/>
  <c r="P327" i="1"/>
  <c r="M326" i="1"/>
  <c r="N326" i="1" s="1"/>
  <c r="C319" i="1"/>
  <c r="K318" i="1"/>
  <c r="O318" i="1" s="1"/>
  <c r="I327" i="1"/>
  <c r="J327" i="1" s="1"/>
  <c r="L327" i="1"/>
  <c r="A328" i="1"/>
  <c r="D327" i="1"/>
  <c r="E327" i="1" s="1"/>
  <c r="G327" i="1" s="1"/>
  <c r="H328" i="1" s="1"/>
  <c r="B317" i="1"/>
  <c r="J326" i="1"/>
  <c r="L328" i="1" l="1"/>
  <c r="A329" i="1"/>
  <c r="D328" i="1"/>
  <c r="E328" i="1" s="1"/>
  <c r="G328" i="1" s="1"/>
  <c r="H329" i="1" s="1"/>
  <c r="M327" i="1"/>
  <c r="N327" i="1" s="1"/>
  <c r="Q328" i="1"/>
  <c r="P328" i="1"/>
  <c r="B318" i="1"/>
  <c r="I328" i="1"/>
  <c r="C320" i="1"/>
  <c r="K319" i="1"/>
  <c r="O319" i="1" s="1"/>
  <c r="B319" i="1" l="1"/>
  <c r="I329" i="1"/>
  <c r="J329" i="1" s="1"/>
  <c r="J328" i="1"/>
  <c r="L329" i="1"/>
  <c r="A330" i="1"/>
  <c r="D329" i="1"/>
  <c r="E329" i="1" s="1"/>
  <c r="G329" i="1" s="1"/>
  <c r="H330" i="1" s="1"/>
  <c r="C321" i="1"/>
  <c r="K320" i="1"/>
  <c r="O320" i="1" s="1"/>
  <c r="P329" i="1"/>
  <c r="Q329" i="1"/>
  <c r="M328" i="1"/>
  <c r="N328" i="1" s="1"/>
  <c r="I330" i="1" l="1"/>
  <c r="J330" i="1" s="1"/>
  <c r="C322" i="1"/>
  <c r="K321" i="1"/>
  <c r="O321" i="1" s="1"/>
  <c r="A331" i="1"/>
  <c r="L330" i="1"/>
  <c r="D330" i="1"/>
  <c r="E330" i="1" s="1"/>
  <c r="G330" i="1" s="1"/>
  <c r="H331" i="1" s="1"/>
  <c r="M329" i="1"/>
  <c r="N329" i="1" s="1"/>
  <c r="Q330" i="1"/>
  <c r="P330" i="1"/>
  <c r="B320" i="1"/>
  <c r="B321" i="1" l="1"/>
  <c r="Q331" i="1"/>
  <c r="P331" i="1"/>
  <c r="M330" i="1"/>
  <c r="N330" i="1" s="1"/>
  <c r="C323" i="1"/>
  <c r="K322" i="1"/>
  <c r="O322" i="1" s="1"/>
  <c r="I331" i="1"/>
  <c r="L331" i="1"/>
  <c r="A332" i="1"/>
  <c r="D331" i="1"/>
  <c r="E331" i="1" s="1"/>
  <c r="G331" i="1" s="1"/>
  <c r="H332" i="1" s="1"/>
  <c r="B322" i="1" l="1"/>
  <c r="M331" i="1"/>
  <c r="N331" i="1" s="1"/>
  <c r="Q332" i="1"/>
  <c r="P332" i="1"/>
  <c r="L332" i="1"/>
  <c r="A333" i="1"/>
  <c r="D332" i="1"/>
  <c r="E332" i="1" s="1"/>
  <c r="G332" i="1" s="1"/>
  <c r="H333" i="1" s="1"/>
  <c r="I332" i="1"/>
  <c r="J332" i="1" s="1"/>
  <c r="C324" i="1"/>
  <c r="K323" i="1"/>
  <c r="O323" i="1" s="1"/>
  <c r="J331" i="1"/>
  <c r="C325" i="1" l="1"/>
  <c r="K324" i="1"/>
  <c r="O324" i="1" s="1"/>
  <c r="L333" i="1"/>
  <c r="A334" i="1"/>
  <c r="D333" i="1"/>
  <c r="E333" i="1" s="1"/>
  <c r="G333" i="1" s="1"/>
  <c r="H334" i="1" s="1"/>
  <c r="P333" i="1"/>
  <c r="M332" i="1"/>
  <c r="N332" i="1" s="1"/>
  <c r="Q333" i="1"/>
  <c r="I333" i="1"/>
  <c r="J333" i="1" s="1"/>
  <c r="B323" i="1"/>
  <c r="B324" i="1" l="1"/>
  <c r="M333" i="1"/>
  <c r="N333" i="1" s="1"/>
  <c r="Q334" i="1"/>
  <c r="P334" i="1"/>
  <c r="I334" i="1"/>
  <c r="L334" i="1"/>
  <c r="A335" i="1"/>
  <c r="D334" i="1"/>
  <c r="E334" i="1" s="1"/>
  <c r="G334" i="1" s="1"/>
  <c r="H335" i="1" s="1"/>
  <c r="C326" i="1"/>
  <c r="K325" i="1"/>
  <c r="O325" i="1" s="1"/>
  <c r="B325" i="1" l="1"/>
  <c r="I335" i="1"/>
  <c r="J335" i="1" s="1"/>
  <c r="L335" i="1"/>
  <c r="A336" i="1"/>
  <c r="D335" i="1"/>
  <c r="E335" i="1" s="1"/>
  <c r="G335" i="1" s="1"/>
  <c r="H336" i="1" s="1"/>
  <c r="C327" i="1"/>
  <c r="K326" i="1"/>
  <c r="O326" i="1" s="1"/>
  <c r="Q335" i="1"/>
  <c r="P335" i="1"/>
  <c r="M334" i="1"/>
  <c r="N334" i="1" s="1"/>
  <c r="J334" i="1"/>
  <c r="I336" i="1" l="1"/>
  <c r="J336" i="1" s="1"/>
  <c r="C328" i="1"/>
  <c r="K327" i="1"/>
  <c r="O327" i="1" s="1"/>
  <c r="L336" i="1"/>
  <c r="A337" i="1"/>
  <c r="D336" i="1"/>
  <c r="E336" i="1" s="1"/>
  <c r="G336" i="1" s="1"/>
  <c r="H337" i="1" s="1"/>
  <c r="B326" i="1"/>
  <c r="M335" i="1"/>
  <c r="N335" i="1" s="1"/>
  <c r="Q336" i="1"/>
  <c r="P336" i="1"/>
  <c r="B327" i="1" l="1"/>
  <c r="Q337" i="1"/>
  <c r="M336" i="1"/>
  <c r="N336" i="1" s="1"/>
  <c r="P337" i="1"/>
  <c r="I337" i="1"/>
  <c r="L337" i="1"/>
  <c r="A338" i="1"/>
  <c r="D337" i="1"/>
  <c r="E337" i="1" s="1"/>
  <c r="G337" i="1" s="1"/>
  <c r="H338" i="1" s="1"/>
  <c r="C329" i="1"/>
  <c r="K328" i="1"/>
  <c r="O328" i="1" s="1"/>
  <c r="B328" i="1" l="1"/>
  <c r="D338" i="1"/>
  <c r="E338" i="1" s="1"/>
  <c r="G338" i="1" s="1"/>
  <c r="H339" i="1" s="1"/>
  <c r="A339" i="1"/>
  <c r="L338" i="1"/>
  <c r="I338" i="1"/>
  <c r="C330" i="1"/>
  <c r="K329" i="1"/>
  <c r="O329" i="1" s="1"/>
  <c r="Q338" i="1"/>
  <c r="M337" i="1"/>
  <c r="N337" i="1" s="1"/>
  <c r="P338" i="1"/>
  <c r="J337" i="1"/>
  <c r="B329" i="1" l="1"/>
  <c r="C331" i="1"/>
  <c r="K330" i="1"/>
  <c r="O330" i="1" s="1"/>
  <c r="M338" i="1"/>
  <c r="N338" i="1" s="1"/>
  <c r="Q339" i="1"/>
  <c r="P339" i="1"/>
  <c r="L339" i="1"/>
  <c r="A340" i="1"/>
  <c r="D339" i="1"/>
  <c r="E339" i="1" s="1"/>
  <c r="G339" i="1" s="1"/>
  <c r="H340" i="1" s="1"/>
  <c r="I339" i="1"/>
  <c r="J338" i="1"/>
  <c r="I340" i="1" l="1"/>
  <c r="J340" i="1" s="1"/>
  <c r="B330" i="1"/>
  <c r="M339" i="1"/>
  <c r="N339" i="1" s="1"/>
  <c r="Q340" i="1"/>
  <c r="P340" i="1"/>
  <c r="C332" i="1"/>
  <c r="K331" i="1"/>
  <c r="O331" i="1" s="1"/>
  <c r="A341" i="1"/>
  <c r="L340" i="1"/>
  <c r="D340" i="1"/>
  <c r="E340" i="1" s="1"/>
  <c r="G340" i="1" s="1"/>
  <c r="H341" i="1" s="1"/>
  <c r="J339" i="1"/>
  <c r="B331" i="1" l="1"/>
  <c r="M340" i="1"/>
  <c r="N340" i="1" s="1"/>
  <c r="P341" i="1"/>
  <c r="Q341" i="1"/>
  <c r="L341" i="1"/>
  <c r="A342" i="1"/>
  <c r="D341" i="1"/>
  <c r="E341" i="1" s="1"/>
  <c r="G341" i="1" s="1"/>
  <c r="H342" i="1" s="1"/>
  <c r="C333" i="1"/>
  <c r="K332" i="1"/>
  <c r="O332" i="1" s="1"/>
  <c r="I341" i="1"/>
  <c r="I342" i="1" l="1"/>
  <c r="J342" i="1" s="1"/>
  <c r="C334" i="1"/>
  <c r="K333" i="1"/>
  <c r="O333" i="1" s="1"/>
  <c r="A343" i="1"/>
  <c r="L342" i="1"/>
  <c r="D342" i="1"/>
  <c r="E342" i="1" s="1"/>
  <c r="G342" i="1" s="1"/>
  <c r="H343" i="1" s="1"/>
  <c r="P342" i="1"/>
  <c r="M341" i="1"/>
  <c r="N341" i="1" s="1"/>
  <c r="Q342" i="1"/>
  <c r="B332" i="1"/>
  <c r="J341" i="1"/>
  <c r="I343" i="1" l="1"/>
  <c r="J343" i="1" s="1"/>
  <c r="B333" i="1"/>
  <c r="M342" i="1"/>
  <c r="N342" i="1" s="1"/>
  <c r="Q343" i="1"/>
  <c r="P343" i="1"/>
  <c r="L343" i="1"/>
  <c r="A344" i="1"/>
  <c r="D343" i="1"/>
  <c r="E343" i="1" s="1"/>
  <c r="G343" i="1" s="1"/>
  <c r="H344" i="1" s="1"/>
  <c r="C335" i="1"/>
  <c r="K334" i="1"/>
  <c r="O334" i="1" s="1"/>
  <c r="L344" i="1" l="1"/>
  <c r="A345" i="1"/>
  <c r="D344" i="1"/>
  <c r="E344" i="1" s="1"/>
  <c r="G344" i="1" s="1"/>
  <c r="H345" i="1" s="1"/>
  <c r="P344" i="1"/>
  <c r="Q344" i="1"/>
  <c r="M343" i="1"/>
  <c r="N343" i="1" s="1"/>
  <c r="B334" i="1"/>
  <c r="C336" i="1"/>
  <c r="K335" i="1"/>
  <c r="O335" i="1" s="1"/>
  <c r="I344" i="1"/>
  <c r="I345" i="1" l="1"/>
  <c r="J345" i="1" s="1"/>
  <c r="J344" i="1"/>
  <c r="B335" i="1"/>
  <c r="C337" i="1"/>
  <c r="K336" i="1"/>
  <c r="O336" i="1" s="1"/>
  <c r="L345" i="1"/>
  <c r="A346" i="1"/>
  <c r="D345" i="1"/>
  <c r="E345" i="1" s="1"/>
  <c r="G345" i="1" s="1"/>
  <c r="H346" i="1" s="1"/>
  <c r="Q345" i="1"/>
  <c r="M344" i="1"/>
  <c r="N344" i="1" s="1"/>
  <c r="P345" i="1"/>
  <c r="L346" i="1" l="1"/>
  <c r="A347" i="1"/>
  <c r="D346" i="1"/>
  <c r="E346" i="1" s="1"/>
  <c r="G346" i="1" s="1"/>
  <c r="H347" i="1" s="1"/>
  <c r="C338" i="1"/>
  <c r="K337" i="1"/>
  <c r="O337" i="1" s="1"/>
  <c r="M345" i="1"/>
  <c r="N345" i="1" s="1"/>
  <c r="P346" i="1"/>
  <c r="Q346" i="1"/>
  <c r="I346" i="1"/>
  <c r="B336" i="1"/>
  <c r="I347" i="1" l="1"/>
  <c r="J347" i="1" s="1"/>
  <c r="B337" i="1"/>
  <c r="L347" i="1"/>
  <c r="A348" i="1"/>
  <c r="D347" i="1"/>
  <c r="E347" i="1" s="1"/>
  <c r="G347" i="1" s="1"/>
  <c r="H348" i="1" s="1"/>
  <c r="C339" i="1"/>
  <c r="K338" i="1"/>
  <c r="O338" i="1" s="1"/>
  <c r="Q347" i="1"/>
  <c r="P347" i="1"/>
  <c r="M346" i="1"/>
  <c r="N346" i="1" s="1"/>
  <c r="J346" i="1"/>
  <c r="B338" i="1" l="1"/>
  <c r="L348" i="1"/>
  <c r="A349" i="1"/>
  <c r="D348" i="1"/>
  <c r="E348" i="1" s="1"/>
  <c r="G348" i="1" s="1"/>
  <c r="H349" i="1" s="1"/>
  <c r="C340" i="1"/>
  <c r="K339" i="1"/>
  <c r="O339" i="1" s="1"/>
  <c r="M347" i="1"/>
  <c r="N347" i="1" s="1"/>
  <c r="P348" i="1"/>
  <c r="Q348" i="1"/>
  <c r="I348" i="1"/>
  <c r="I349" i="1" l="1"/>
  <c r="J349" i="1" s="1"/>
  <c r="L349" i="1"/>
  <c r="A350" i="1"/>
  <c r="D349" i="1"/>
  <c r="E349" i="1" s="1"/>
  <c r="G349" i="1" s="1"/>
  <c r="H350" i="1" s="1"/>
  <c r="C341" i="1"/>
  <c r="K340" i="1"/>
  <c r="O340" i="1" s="1"/>
  <c r="P349" i="1"/>
  <c r="Q349" i="1"/>
  <c r="M348" i="1"/>
  <c r="N348" i="1" s="1"/>
  <c r="B339" i="1"/>
  <c r="J348" i="1"/>
  <c r="B340" i="1" l="1"/>
  <c r="I350" i="1"/>
  <c r="J350" i="1" s="1"/>
  <c r="L350" i="1"/>
  <c r="A351" i="1"/>
  <c r="D350" i="1"/>
  <c r="E350" i="1" s="1"/>
  <c r="G350" i="1" s="1"/>
  <c r="H351" i="1" s="1"/>
  <c r="C342" i="1"/>
  <c r="K341" i="1"/>
  <c r="O341" i="1" s="1"/>
  <c r="M349" i="1"/>
  <c r="N349" i="1" s="1"/>
  <c r="P350" i="1"/>
  <c r="Q350" i="1"/>
  <c r="I351" i="1" l="1"/>
  <c r="J351" i="1" s="1"/>
  <c r="B341" i="1"/>
  <c r="L351" i="1"/>
  <c r="A352" i="1"/>
  <c r="D351" i="1"/>
  <c r="E351" i="1" s="1"/>
  <c r="G351" i="1" s="1"/>
  <c r="H352" i="1" s="1"/>
  <c r="C343" i="1"/>
  <c r="K342" i="1"/>
  <c r="O342" i="1" s="1"/>
  <c r="Q351" i="1"/>
  <c r="P351" i="1"/>
  <c r="M350" i="1"/>
  <c r="N350" i="1" s="1"/>
  <c r="B342" i="1" l="1"/>
  <c r="D352" i="1"/>
  <c r="E352" i="1" s="1"/>
  <c r="G352" i="1" s="1"/>
  <c r="H353" i="1" s="1"/>
  <c r="A353" i="1"/>
  <c r="L352" i="1"/>
  <c r="Q352" i="1"/>
  <c r="M351" i="1"/>
  <c r="N351" i="1" s="1"/>
  <c r="P352" i="1"/>
  <c r="C344" i="1"/>
  <c r="K343" i="1"/>
  <c r="O343" i="1" s="1"/>
  <c r="I352" i="1"/>
  <c r="J352" i="1" s="1"/>
  <c r="B343" i="1" l="1"/>
  <c r="M352" i="1"/>
  <c r="N352" i="1" s="1"/>
  <c r="P353" i="1"/>
  <c r="Q353" i="1"/>
  <c r="A354" i="1"/>
  <c r="L353" i="1"/>
  <c r="D353" i="1"/>
  <c r="E353" i="1" s="1"/>
  <c r="G353" i="1" s="1"/>
  <c r="H354" i="1" s="1"/>
  <c r="C345" i="1"/>
  <c r="K344" i="1"/>
  <c r="O344" i="1" s="1"/>
  <c r="I353" i="1"/>
  <c r="I354" i="1" l="1"/>
  <c r="J354" i="1" s="1"/>
  <c r="B344" i="1"/>
  <c r="J353" i="1"/>
  <c r="A355" i="1"/>
  <c r="L354" i="1"/>
  <c r="D354" i="1"/>
  <c r="E354" i="1" s="1"/>
  <c r="G354" i="1" s="1"/>
  <c r="H355" i="1" s="1"/>
  <c r="C346" i="1"/>
  <c r="K345" i="1"/>
  <c r="O345" i="1" s="1"/>
  <c r="M353" i="1"/>
  <c r="N353" i="1" s="1"/>
  <c r="P354" i="1"/>
  <c r="Q354" i="1"/>
  <c r="M354" i="1" l="1"/>
  <c r="N354" i="1" s="1"/>
  <c r="Q355" i="1"/>
  <c r="P355" i="1"/>
  <c r="I355" i="1"/>
  <c r="J355" i="1" s="1"/>
  <c r="L355" i="1"/>
  <c r="A356" i="1"/>
  <c r="D355" i="1"/>
  <c r="E355" i="1" s="1"/>
  <c r="G355" i="1" s="1"/>
  <c r="H356" i="1" s="1"/>
  <c r="C347" i="1"/>
  <c r="K346" i="1"/>
  <c r="O346" i="1" s="1"/>
  <c r="B345" i="1"/>
  <c r="C348" i="1" l="1"/>
  <c r="K347" i="1"/>
  <c r="O347" i="1" s="1"/>
  <c r="A357" i="1"/>
  <c r="L356" i="1"/>
  <c r="D356" i="1"/>
  <c r="E356" i="1" s="1"/>
  <c r="G356" i="1" s="1"/>
  <c r="H357" i="1" s="1"/>
  <c r="P356" i="1"/>
  <c r="M355" i="1"/>
  <c r="N355" i="1" s="1"/>
  <c r="Q356" i="1"/>
  <c r="B346" i="1"/>
  <c r="I356" i="1"/>
  <c r="M356" i="1" l="1"/>
  <c r="N356" i="1" s="1"/>
  <c r="P357" i="1"/>
  <c r="Q357" i="1"/>
  <c r="C349" i="1"/>
  <c r="K348" i="1"/>
  <c r="O348" i="1" s="1"/>
  <c r="L357" i="1"/>
  <c r="A358" i="1"/>
  <c r="D357" i="1"/>
  <c r="E357" i="1" s="1"/>
  <c r="G357" i="1" s="1"/>
  <c r="H358" i="1" s="1"/>
  <c r="I357" i="1"/>
  <c r="B347" i="1"/>
  <c r="J356" i="1"/>
  <c r="B348" i="1" l="1"/>
  <c r="Q358" i="1"/>
  <c r="M357" i="1"/>
  <c r="N357" i="1" s="1"/>
  <c r="P358" i="1"/>
  <c r="C350" i="1"/>
  <c r="K349" i="1"/>
  <c r="O349" i="1" s="1"/>
  <c r="I358" i="1"/>
  <c r="J357" i="1"/>
  <c r="L358" i="1"/>
  <c r="A359" i="1"/>
  <c r="D358" i="1"/>
  <c r="E358" i="1" s="1"/>
  <c r="G358" i="1" s="1"/>
  <c r="H359" i="1" s="1"/>
  <c r="I359" i="1" l="1"/>
  <c r="J359" i="1" s="1"/>
  <c r="C351" i="1"/>
  <c r="K350" i="1"/>
  <c r="O350" i="1" s="1"/>
  <c r="A360" i="1"/>
  <c r="L359" i="1"/>
  <c r="D359" i="1"/>
  <c r="E359" i="1" s="1"/>
  <c r="G359" i="1" s="1"/>
  <c r="H360" i="1" s="1"/>
  <c r="J358" i="1"/>
  <c r="M358" i="1"/>
  <c r="N358" i="1" s="1"/>
  <c r="Q359" i="1"/>
  <c r="P359" i="1"/>
  <c r="B349" i="1"/>
  <c r="I360" i="1" l="1"/>
  <c r="J360" i="1" s="1"/>
  <c r="B350" i="1"/>
  <c r="A361" i="1"/>
  <c r="L360" i="1"/>
  <c r="D360" i="1"/>
  <c r="E360" i="1" s="1"/>
  <c r="G360" i="1" s="1"/>
  <c r="H361" i="1" s="1"/>
  <c r="M359" i="1"/>
  <c r="N359" i="1" s="1"/>
  <c r="P360" i="1"/>
  <c r="Q360" i="1"/>
  <c r="C352" i="1"/>
  <c r="K351" i="1"/>
  <c r="O351" i="1" s="1"/>
  <c r="B351" i="1" l="1"/>
  <c r="M360" i="1"/>
  <c r="N360" i="1" s="1"/>
  <c r="Q361" i="1"/>
  <c r="P361" i="1"/>
  <c r="A362" i="1"/>
  <c r="L361" i="1"/>
  <c r="D361" i="1"/>
  <c r="E361" i="1" s="1"/>
  <c r="G361" i="1" s="1"/>
  <c r="H362" i="1" s="1"/>
  <c r="C353" i="1"/>
  <c r="K352" i="1"/>
  <c r="O352" i="1" s="1"/>
  <c r="I361" i="1"/>
  <c r="J361" i="1" s="1"/>
  <c r="B352" i="1" l="1"/>
  <c r="Q362" i="1"/>
  <c r="M361" i="1"/>
  <c r="N361" i="1" s="1"/>
  <c r="P362" i="1"/>
  <c r="I362" i="1"/>
  <c r="C354" i="1"/>
  <c r="K353" i="1"/>
  <c r="O353" i="1" s="1"/>
  <c r="A363" i="1"/>
  <c r="L362" i="1"/>
  <c r="D362" i="1"/>
  <c r="E362" i="1" s="1"/>
  <c r="G362" i="1" s="1"/>
  <c r="H363" i="1" s="1"/>
  <c r="M362" i="1" l="1"/>
  <c r="N362" i="1" s="1"/>
  <c r="Q363" i="1"/>
  <c r="P363" i="1"/>
  <c r="C355" i="1"/>
  <c r="K354" i="1"/>
  <c r="O354" i="1" s="1"/>
  <c r="L363" i="1"/>
  <c r="A364" i="1"/>
  <c r="D363" i="1"/>
  <c r="E363" i="1" s="1"/>
  <c r="G363" i="1" s="1"/>
  <c r="H364" i="1" s="1"/>
  <c r="I363" i="1"/>
  <c r="J362" i="1"/>
  <c r="B353" i="1"/>
  <c r="B354" i="1" l="1"/>
  <c r="Q364" i="1"/>
  <c r="M363" i="1"/>
  <c r="N363" i="1" s="1"/>
  <c r="P364" i="1"/>
  <c r="C356" i="1"/>
  <c r="K355" i="1"/>
  <c r="O355" i="1" s="1"/>
  <c r="I364" i="1"/>
  <c r="J364" i="1" s="1"/>
  <c r="J363" i="1"/>
  <c r="A365" i="1"/>
  <c r="L364" i="1"/>
  <c r="D364" i="1"/>
  <c r="E364" i="1" s="1"/>
  <c r="G364" i="1" s="1"/>
  <c r="H365" i="1" s="1"/>
  <c r="B355" i="1" l="1"/>
  <c r="I365" i="1"/>
  <c r="C357" i="1"/>
  <c r="K356" i="1"/>
  <c r="O356" i="1" s="1"/>
  <c r="M364" i="1"/>
  <c r="N364" i="1" s="1"/>
  <c r="P365" i="1"/>
  <c r="Q365" i="1"/>
  <c r="L365" i="1"/>
  <c r="A366" i="1"/>
  <c r="D365" i="1"/>
  <c r="E365" i="1" s="1"/>
  <c r="G365" i="1" s="1"/>
  <c r="H366" i="1" s="1"/>
  <c r="B356" i="1" l="1"/>
  <c r="L366" i="1"/>
  <c r="A367" i="1"/>
  <c r="D366" i="1"/>
  <c r="E366" i="1" s="1"/>
  <c r="G366" i="1" s="1"/>
  <c r="H367" i="1" s="1"/>
  <c r="Q366" i="1"/>
  <c r="M365" i="1"/>
  <c r="N365" i="1" s="1"/>
  <c r="P366" i="1"/>
  <c r="I366" i="1"/>
  <c r="C358" i="1"/>
  <c r="K357" i="1"/>
  <c r="O357" i="1" s="1"/>
  <c r="J365" i="1"/>
  <c r="I367" i="1" l="1"/>
  <c r="J367" i="1" s="1"/>
  <c r="J366" i="1"/>
  <c r="C359" i="1"/>
  <c r="K358" i="1"/>
  <c r="O358" i="1" s="1"/>
  <c r="B357" i="1"/>
  <c r="A368" i="1"/>
  <c r="L367" i="1"/>
  <c r="D367" i="1"/>
  <c r="E367" i="1" s="1"/>
  <c r="G367" i="1" s="1"/>
  <c r="H368" i="1" s="1"/>
  <c r="P367" i="1"/>
  <c r="M366" i="1"/>
  <c r="N366" i="1" s="1"/>
  <c r="Q367" i="1"/>
  <c r="B358" i="1" l="1"/>
  <c r="Q368" i="1"/>
  <c r="P368" i="1"/>
  <c r="M367" i="1"/>
  <c r="N367" i="1" s="1"/>
  <c r="I368" i="1"/>
  <c r="L368" i="1"/>
  <c r="A369" i="1"/>
  <c r="D368" i="1"/>
  <c r="E368" i="1" s="1"/>
  <c r="G368" i="1" s="1"/>
  <c r="H369" i="1" s="1"/>
  <c r="C360" i="1"/>
  <c r="K359" i="1"/>
  <c r="O359" i="1" s="1"/>
  <c r="B359" i="1" l="1"/>
  <c r="M368" i="1"/>
  <c r="N368" i="1" s="1"/>
  <c r="Q369" i="1"/>
  <c r="P369" i="1"/>
  <c r="I369" i="1"/>
  <c r="C361" i="1"/>
  <c r="K360" i="1"/>
  <c r="O360" i="1" s="1"/>
  <c r="A370" i="1"/>
  <c r="L369" i="1"/>
  <c r="D369" i="1"/>
  <c r="E369" i="1" s="1"/>
  <c r="G369" i="1" s="1"/>
  <c r="H370" i="1" s="1"/>
  <c r="J368" i="1"/>
  <c r="B360" i="1" l="1"/>
  <c r="P370" i="1"/>
  <c r="Q370" i="1"/>
  <c r="M369" i="1"/>
  <c r="N369" i="1" s="1"/>
  <c r="C362" i="1"/>
  <c r="K361" i="1"/>
  <c r="O361" i="1" s="1"/>
  <c r="D370" i="1"/>
  <c r="E370" i="1" s="1"/>
  <c r="G370" i="1" s="1"/>
  <c r="H371" i="1" s="1"/>
  <c r="L370" i="1"/>
  <c r="A371" i="1"/>
  <c r="I370" i="1"/>
  <c r="J370" i="1" s="1"/>
  <c r="J369" i="1"/>
  <c r="B361" i="1" l="1"/>
  <c r="M370" i="1"/>
  <c r="N370" i="1" s="1"/>
  <c r="Q371" i="1"/>
  <c r="P371" i="1"/>
  <c r="C363" i="1"/>
  <c r="K362" i="1"/>
  <c r="O362" i="1" s="1"/>
  <c r="I371" i="1"/>
  <c r="A372" i="1"/>
  <c r="L371" i="1"/>
  <c r="D371" i="1"/>
  <c r="E371" i="1" s="1"/>
  <c r="G371" i="1" s="1"/>
  <c r="H372" i="1" s="1"/>
  <c r="M371" i="1" l="1"/>
  <c r="N371" i="1" s="1"/>
  <c r="P372" i="1"/>
  <c r="Q372" i="1"/>
  <c r="L372" i="1"/>
  <c r="A373" i="1"/>
  <c r="D372" i="1"/>
  <c r="E372" i="1" s="1"/>
  <c r="G372" i="1" s="1"/>
  <c r="H373" i="1" s="1"/>
  <c r="C364" i="1"/>
  <c r="K363" i="1"/>
  <c r="O363" i="1" s="1"/>
  <c r="I372" i="1"/>
  <c r="B362" i="1"/>
  <c r="J371" i="1"/>
  <c r="B363" i="1" l="1"/>
  <c r="M372" i="1"/>
  <c r="N372" i="1" s="1"/>
  <c r="Q373" i="1"/>
  <c r="P373" i="1"/>
  <c r="I373" i="1"/>
  <c r="C365" i="1"/>
  <c r="K364" i="1"/>
  <c r="O364" i="1" s="1"/>
  <c r="J372" i="1"/>
  <c r="A374" i="1"/>
  <c r="L373" i="1"/>
  <c r="D373" i="1"/>
  <c r="E373" i="1" s="1"/>
  <c r="G373" i="1" s="1"/>
  <c r="H374" i="1" s="1"/>
  <c r="M373" i="1" l="1"/>
  <c r="N373" i="1" s="1"/>
  <c r="Q374" i="1"/>
  <c r="P374" i="1"/>
  <c r="I374" i="1"/>
  <c r="C366" i="1"/>
  <c r="K365" i="1"/>
  <c r="O365" i="1" s="1"/>
  <c r="L374" i="1"/>
  <c r="A375" i="1"/>
  <c r="D374" i="1"/>
  <c r="E374" i="1" s="1"/>
  <c r="G374" i="1" s="1"/>
  <c r="H375" i="1" s="1"/>
  <c r="B364" i="1"/>
  <c r="J373" i="1"/>
  <c r="I375" i="1" l="1"/>
  <c r="J375" i="1" s="1"/>
  <c r="C367" i="1"/>
  <c r="K366" i="1"/>
  <c r="O366" i="1" s="1"/>
  <c r="M374" i="1"/>
  <c r="N374" i="1" s="1"/>
  <c r="P375" i="1"/>
  <c r="Q375" i="1"/>
  <c r="A376" i="1"/>
  <c r="L375" i="1"/>
  <c r="D375" i="1"/>
  <c r="E375" i="1" s="1"/>
  <c r="G375" i="1" s="1"/>
  <c r="H376" i="1" s="1"/>
  <c r="B365" i="1"/>
  <c r="J374" i="1"/>
  <c r="B366" i="1" l="1"/>
  <c r="M375" i="1"/>
  <c r="N375" i="1" s="1"/>
  <c r="P376" i="1"/>
  <c r="Q376" i="1"/>
  <c r="C368" i="1"/>
  <c r="K367" i="1"/>
  <c r="O367" i="1" s="1"/>
  <c r="L376" i="1"/>
  <c r="A377" i="1"/>
  <c r="D376" i="1"/>
  <c r="E376" i="1" s="1"/>
  <c r="G376" i="1" s="1"/>
  <c r="H377" i="1" s="1"/>
  <c r="I376" i="1"/>
  <c r="I377" i="1" l="1"/>
  <c r="J377" i="1" s="1"/>
  <c r="B367" i="1"/>
  <c r="Q377" i="1"/>
  <c r="M376" i="1"/>
  <c r="N376" i="1" s="1"/>
  <c r="P377" i="1"/>
  <c r="C369" i="1"/>
  <c r="K368" i="1"/>
  <c r="O368" i="1" s="1"/>
  <c r="J376" i="1"/>
  <c r="A378" i="1"/>
  <c r="L377" i="1"/>
  <c r="D377" i="1"/>
  <c r="E377" i="1" s="1"/>
  <c r="G377" i="1" s="1"/>
  <c r="H378" i="1" s="1"/>
  <c r="B368" i="1" l="1"/>
  <c r="M377" i="1"/>
  <c r="N377" i="1" s="1"/>
  <c r="Q378" i="1"/>
  <c r="P378" i="1"/>
  <c r="L378" i="1"/>
  <c r="A379" i="1"/>
  <c r="D378" i="1"/>
  <c r="E378" i="1" s="1"/>
  <c r="G378" i="1" s="1"/>
  <c r="H379" i="1" s="1"/>
  <c r="I378" i="1"/>
  <c r="C370" i="1"/>
  <c r="K369" i="1"/>
  <c r="O369" i="1" s="1"/>
  <c r="B369" i="1" l="1"/>
  <c r="C371" i="1"/>
  <c r="K370" i="1"/>
  <c r="O370" i="1" s="1"/>
  <c r="M378" i="1"/>
  <c r="N378" i="1" s="1"/>
  <c r="Q379" i="1"/>
  <c r="P379" i="1"/>
  <c r="I379" i="1"/>
  <c r="J378" i="1"/>
  <c r="A380" i="1"/>
  <c r="L379" i="1"/>
  <c r="D379" i="1"/>
  <c r="E379" i="1" s="1"/>
  <c r="G379" i="1" s="1"/>
  <c r="H380" i="1" s="1"/>
  <c r="I380" i="1" l="1"/>
  <c r="J380" i="1" s="1"/>
  <c r="B370" i="1"/>
  <c r="A381" i="1"/>
  <c r="L380" i="1"/>
  <c r="D380" i="1"/>
  <c r="E380" i="1" s="1"/>
  <c r="G380" i="1" s="1"/>
  <c r="H381" i="1" s="1"/>
  <c r="C372" i="1"/>
  <c r="K371" i="1"/>
  <c r="O371" i="1" s="1"/>
  <c r="M379" i="1"/>
  <c r="N379" i="1" s="1"/>
  <c r="Q380" i="1"/>
  <c r="P380" i="1"/>
  <c r="J379" i="1"/>
  <c r="C373" i="1" l="1"/>
  <c r="K372" i="1"/>
  <c r="O372" i="1" s="1"/>
  <c r="M380" i="1"/>
  <c r="N380" i="1" s="1"/>
  <c r="Q381" i="1"/>
  <c r="P381" i="1"/>
  <c r="I381" i="1"/>
  <c r="L381" i="1"/>
  <c r="D381" i="1"/>
  <c r="E381" i="1" s="1"/>
  <c r="G381" i="1" s="1"/>
  <c r="H382" i="1" s="1"/>
  <c r="A382" i="1"/>
  <c r="B371" i="1"/>
  <c r="P382" i="1" l="1"/>
  <c r="M381" i="1"/>
  <c r="N381" i="1" s="1"/>
  <c r="Q382" i="1"/>
  <c r="L382" i="1"/>
  <c r="A383" i="1"/>
  <c r="D382" i="1"/>
  <c r="E382" i="1" s="1"/>
  <c r="G382" i="1" s="1"/>
  <c r="H383" i="1" s="1"/>
  <c r="C374" i="1"/>
  <c r="K373" i="1"/>
  <c r="O373" i="1" s="1"/>
  <c r="I382" i="1"/>
  <c r="B372" i="1"/>
  <c r="J381" i="1"/>
  <c r="B373" i="1" l="1"/>
  <c r="L383" i="1"/>
  <c r="A384" i="1"/>
  <c r="D383" i="1"/>
  <c r="E383" i="1" s="1"/>
  <c r="G383" i="1" s="1"/>
  <c r="H384" i="1" s="1"/>
  <c r="P383" i="1"/>
  <c r="Q383" i="1"/>
  <c r="M382" i="1"/>
  <c r="N382" i="1" s="1"/>
  <c r="I383" i="1"/>
  <c r="C375" i="1"/>
  <c r="K374" i="1"/>
  <c r="O374" i="1" s="1"/>
  <c r="J382" i="1"/>
  <c r="I384" i="1" l="1"/>
  <c r="J384" i="1" s="1"/>
  <c r="B374" i="1"/>
  <c r="D384" i="1"/>
  <c r="E384" i="1" s="1"/>
  <c r="G384" i="1" s="1"/>
  <c r="H385" i="1" s="1"/>
  <c r="A385" i="1"/>
  <c r="L384" i="1"/>
  <c r="M383" i="1"/>
  <c r="N383" i="1" s="1"/>
  <c r="Q384" i="1"/>
  <c r="P384" i="1"/>
  <c r="C376" i="1"/>
  <c r="K375" i="1"/>
  <c r="O375" i="1" s="1"/>
  <c r="J383" i="1"/>
  <c r="I385" i="1" l="1"/>
  <c r="J385" i="1" s="1"/>
  <c r="A386" i="1"/>
  <c r="L385" i="1"/>
  <c r="D385" i="1"/>
  <c r="E385" i="1" s="1"/>
  <c r="G385" i="1" s="1"/>
  <c r="H386" i="1" s="1"/>
  <c r="C377" i="1"/>
  <c r="K376" i="1"/>
  <c r="O376" i="1" s="1"/>
  <c r="B375" i="1"/>
  <c r="M384" i="1"/>
  <c r="N384" i="1" s="1"/>
  <c r="Q385" i="1"/>
  <c r="P385" i="1"/>
  <c r="B376" i="1" l="1"/>
  <c r="C378" i="1"/>
  <c r="K377" i="1"/>
  <c r="O377" i="1" s="1"/>
  <c r="A387" i="1"/>
  <c r="L386" i="1"/>
  <c r="D386" i="1"/>
  <c r="E386" i="1" s="1"/>
  <c r="G386" i="1" s="1"/>
  <c r="H387" i="1" s="1"/>
  <c r="P386" i="1"/>
  <c r="M385" i="1"/>
  <c r="N385" i="1" s="1"/>
  <c r="Q386" i="1"/>
  <c r="I386" i="1"/>
  <c r="B377" i="1" l="1"/>
  <c r="I387" i="1"/>
  <c r="J387" i="1" s="1"/>
  <c r="M386" i="1"/>
  <c r="N386" i="1" s="1"/>
  <c r="Q387" i="1"/>
  <c r="P387" i="1"/>
  <c r="C379" i="1"/>
  <c r="K378" i="1"/>
  <c r="O378" i="1" s="1"/>
  <c r="A388" i="1"/>
  <c r="L387" i="1"/>
  <c r="D387" i="1"/>
  <c r="E387" i="1" s="1"/>
  <c r="G387" i="1" s="1"/>
  <c r="H388" i="1" s="1"/>
  <c r="J386" i="1"/>
  <c r="I388" i="1" l="1"/>
  <c r="J388" i="1" s="1"/>
  <c r="C380" i="1"/>
  <c r="K379" i="1"/>
  <c r="O379" i="1" s="1"/>
  <c r="Q388" i="1"/>
  <c r="P388" i="1"/>
  <c r="M387" i="1"/>
  <c r="N387" i="1" s="1"/>
  <c r="A389" i="1"/>
  <c r="L388" i="1"/>
  <c r="D388" i="1"/>
  <c r="E388" i="1" s="1"/>
  <c r="G388" i="1" s="1"/>
  <c r="H389" i="1" s="1"/>
  <c r="B378" i="1"/>
  <c r="B379" i="1" l="1"/>
  <c r="D389" i="1"/>
  <c r="E389" i="1" s="1"/>
  <c r="G389" i="1" s="1"/>
  <c r="H390" i="1" s="1"/>
  <c r="L389" i="1"/>
  <c r="A390" i="1"/>
  <c r="C381" i="1"/>
  <c r="K380" i="1"/>
  <c r="O380" i="1" s="1"/>
  <c r="M388" i="1"/>
  <c r="N388" i="1" s="1"/>
  <c r="Q389" i="1"/>
  <c r="P389" i="1"/>
  <c r="I389" i="1"/>
  <c r="I390" i="1" l="1"/>
  <c r="J390" i="1" s="1"/>
  <c r="C382" i="1"/>
  <c r="K381" i="1"/>
  <c r="O381" i="1" s="1"/>
  <c r="B380" i="1"/>
  <c r="L390" i="1"/>
  <c r="A391" i="1"/>
  <c r="D390" i="1"/>
  <c r="E390" i="1" s="1"/>
  <c r="G390" i="1" s="1"/>
  <c r="H391" i="1" s="1"/>
  <c r="J389" i="1"/>
  <c r="Q390" i="1"/>
  <c r="P390" i="1"/>
  <c r="M389" i="1"/>
  <c r="N389" i="1" s="1"/>
  <c r="I391" i="1" l="1"/>
  <c r="J391" i="1" s="1"/>
  <c r="B381" i="1"/>
  <c r="L391" i="1"/>
  <c r="A392" i="1"/>
  <c r="D391" i="1"/>
  <c r="E391" i="1" s="1"/>
  <c r="G391" i="1" s="1"/>
  <c r="H392" i="1" s="1"/>
  <c r="M390" i="1"/>
  <c r="N390" i="1" s="1"/>
  <c r="Q391" i="1"/>
  <c r="P391" i="1"/>
  <c r="C383" i="1"/>
  <c r="K382" i="1"/>
  <c r="O382" i="1" s="1"/>
  <c r="I392" i="1" l="1"/>
  <c r="J392" i="1" s="1"/>
  <c r="B382" i="1"/>
  <c r="L392" i="1"/>
  <c r="A393" i="1"/>
  <c r="D392" i="1"/>
  <c r="E392" i="1" s="1"/>
  <c r="G392" i="1" s="1"/>
  <c r="H393" i="1" s="1"/>
  <c r="C384" i="1"/>
  <c r="K383" i="1"/>
  <c r="O383" i="1" s="1"/>
  <c r="P392" i="1"/>
  <c r="Q392" i="1"/>
  <c r="M391" i="1"/>
  <c r="N391" i="1" s="1"/>
  <c r="I393" i="1" l="1"/>
  <c r="J393" i="1" s="1"/>
  <c r="B383" i="1"/>
  <c r="L393" i="1"/>
  <c r="A394" i="1"/>
  <c r="D393" i="1"/>
  <c r="E393" i="1" s="1"/>
  <c r="G393" i="1" s="1"/>
  <c r="H394" i="1" s="1"/>
  <c r="C385" i="1"/>
  <c r="K384" i="1"/>
  <c r="O384" i="1" s="1"/>
  <c r="Q393" i="1"/>
  <c r="M392" i="1"/>
  <c r="N392" i="1" s="1"/>
  <c r="P393" i="1"/>
  <c r="L394" i="1" l="1"/>
  <c r="A395" i="1"/>
  <c r="D394" i="1"/>
  <c r="E394" i="1" s="1"/>
  <c r="G394" i="1" s="1"/>
  <c r="H395" i="1" s="1"/>
  <c r="P394" i="1"/>
  <c r="Q394" i="1"/>
  <c r="M393" i="1"/>
  <c r="N393" i="1" s="1"/>
  <c r="C386" i="1"/>
  <c r="K385" i="1"/>
  <c r="O385" i="1" s="1"/>
  <c r="B384" i="1"/>
  <c r="I394" i="1"/>
  <c r="I395" i="1" l="1"/>
  <c r="J395" i="1" s="1"/>
  <c r="B385" i="1"/>
  <c r="J394" i="1"/>
  <c r="A396" i="1"/>
  <c r="L395" i="1"/>
  <c r="D395" i="1"/>
  <c r="E395" i="1" s="1"/>
  <c r="G395" i="1" s="1"/>
  <c r="H396" i="1" s="1"/>
  <c r="C387" i="1"/>
  <c r="K386" i="1"/>
  <c r="O386" i="1" s="1"/>
  <c r="M394" i="1"/>
  <c r="N394" i="1" s="1"/>
  <c r="Q395" i="1"/>
  <c r="P395" i="1"/>
  <c r="I396" i="1" l="1"/>
  <c r="J396" i="1" s="1"/>
  <c r="B386" i="1"/>
  <c r="Q396" i="1"/>
  <c r="P396" i="1"/>
  <c r="M395" i="1"/>
  <c r="N395" i="1" s="1"/>
  <c r="L396" i="1"/>
  <c r="A397" i="1"/>
  <c r="D396" i="1"/>
  <c r="E396" i="1" s="1"/>
  <c r="G396" i="1" s="1"/>
  <c r="H397" i="1" s="1"/>
  <c r="C388" i="1"/>
  <c r="K387" i="1"/>
  <c r="O387" i="1" s="1"/>
  <c r="B387" i="1" l="1"/>
  <c r="C389" i="1"/>
  <c r="K388" i="1"/>
  <c r="O388" i="1" s="1"/>
  <c r="D397" i="1"/>
  <c r="E397" i="1" s="1"/>
  <c r="G397" i="1" s="1"/>
  <c r="H398" i="1" s="1"/>
  <c r="A398" i="1"/>
  <c r="L397" i="1"/>
  <c r="Q397" i="1"/>
  <c r="M396" i="1"/>
  <c r="N396" i="1" s="1"/>
  <c r="P397" i="1"/>
  <c r="I397" i="1"/>
  <c r="B388" i="1" l="1"/>
  <c r="C390" i="1"/>
  <c r="K389" i="1"/>
  <c r="O389" i="1" s="1"/>
  <c r="M397" i="1"/>
  <c r="N397" i="1" s="1"/>
  <c r="Q398" i="1"/>
  <c r="P398" i="1"/>
  <c r="L398" i="1"/>
  <c r="A399" i="1"/>
  <c r="D398" i="1"/>
  <c r="E398" i="1" s="1"/>
  <c r="G398" i="1" s="1"/>
  <c r="H399" i="1" s="1"/>
  <c r="I398" i="1"/>
  <c r="J397" i="1"/>
  <c r="I399" i="1" l="1"/>
  <c r="J399" i="1" s="1"/>
  <c r="B389" i="1"/>
  <c r="A400" i="1"/>
  <c r="L399" i="1"/>
  <c r="D399" i="1"/>
  <c r="E399" i="1" s="1"/>
  <c r="G399" i="1" s="1"/>
  <c r="H400" i="1" s="1"/>
  <c r="C391" i="1"/>
  <c r="K390" i="1"/>
  <c r="O390" i="1" s="1"/>
  <c r="P399" i="1"/>
  <c r="M398" i="1"/>
  <c r="N398" i="1" s="1"/>
  <c r="Q399" i="1"/>
  <c r="J398" i="1"/>
  <c r="B390" i="1" l="1"/>
  <c r="M399" i="1"/>
  <c r="N399" i="1" s="1"/>
  <c r="P400" i="1"/>
  <c r="Q400" i="1"/>
  <c r="C392" i="1"/>
  <c r="K391" i="1"/>
  <c r="O391" i="1" s="1"/>
  <c r="L400" i="1"/>
  <c r="A401" i="1"/>
  <c r="D400" i="1"/>
  <c r="E400" i="1" s="1"/>
  <c r="G400" i="1" s="1"/>
  <c r="H401" i="1" s="1"/>
  <c r="I400" i="1"/>
  <c r="J400" i="1" s="1"/>
  <c r="B391" i="1" l="1"/>
  <c r="Q401" i="1"/>
  <c r="P401" i="1"/>
  <c r="M400" i="1"/>
  <c r="N400" i="1" s="1"/>
  <c r="I401" i="1"/>
  <c r="L401" i="1"/>
  <c r="A402" i="1"/>
  <c r="D401" i="1"/>
  <c r="E401" i="1" s="1"/>
  <c r="G401" i="1" s="1"/>
  <c r="H402" i="1" s="1"/>
  <c r="C393" i="1"/>
  <c r="K392" i="1"/>
  <c r="O392" i="1" s="1"/>
  <c r="B392" i="1" l="1"/>
  <c r="M401" i="1"/>
  <c r="N401" i="1" s="1"/>
  <c r="Q402" i="1"/>
  <c r="P402" i="1"/>
  <c r="C394" i="1"/>
  <c r="K393" i="1"/>
  <c r="O393" i="1" s="1"/>
  <c r="I402" i="1"/>
  <c r="J402" i="1" s="1"/>
  <c r="L402" i="1"/>
  <c r="A403" i="1"/>
  <c r="D402" i="1"/>
  <c r="E402" i="1" s="1"/>
  <c r="G402" i="1" s="1"/>
  <c r="H403" i="1" s="1"/>
  <c r="J401" i="1"/>
  <c r="B393" i="1" l="1"/>
  <c r="P403" i="1"/>
  <c r="Q403" i="1"/>
  <c r="M402" i="1"/>
  <c r="N402" i="1" s="1"/>
  <c r="L403" i="1"/>
  <c r="A404" i="1"/>
  <c r="D403" i="1"/>
  <c r="E403" i="1" s="1"/>
  <c r="G403" i="1" s="1"/>
  <c r="H404" i="1" s="1"/>
  <c r="C395" i="1"/>
  <c r="K394" i="1"/>
  <c r="O394" i="1" s="1"/>
  <c r="I403" i="1"/>
  <c r="B394" i="1" l="1"/>
  <c r="P404" i="1"/>
  <c r="M403" i="1"/>
  <c r="N403" i="1" s="1"/>
  <c r="Q404" i="1"/>
  <c r="C396" i="1"/>
  <c r="K395" i="1"/>
  <c r="O395" i="1" s="1"/>
  <c r="I404" i="1"/>
  <c r="J403" i="1"/>
  <c r="L404" i="1"/>
  <c r="A405" i="1"/>
  <c r="D404" i="1"/>
  <c r="E404" i="1" s="1"/>
  <c r="G404" i="1" s="1"/>
  <c r="H405" i="1" s="1"/>
  <c r="B395" i="1" l="1"/>
  <c r="Q405" i="1"/>
  <c r="P405" i="1"/>
  <c r="M404" i="1"/>
  <c r="N404" i="1" s="1"/>
  <c r="C397" i="1"/>
  <c r="K396" i="1"/>
  <c r="O396" i="1" s="1"/>
  <c r="D405" i="1"/>
  <c r="E405" i="1" s="1"/>
  <c r="G405" i="1" s="1"/>
  <c r="H406" i="1" s="1"/>
  <c r="L405" i="1"/>
  <c r="A406" i="1"/>
  <c r="I405" i="1"/>
  <c r="J404" i="1"/>
  <c r="I406" i="1" l="1"/>
  <c r="J406" i="1" s="1"/>
  <c r="L406" i="1"/>
  <c r="D406" i="1"/>
  <c r="E406" i="1" s="1"/>
  <c r="G406" i="1" s="1"/>
  <c r="H407" i="1" s="1"/>
  <c r="A407" i="1"/>
  <c r="Q406" i="1"/>
  <c r="M405" i="1"/>
  <c r="N405" i="1" s="1"/>
  <c r="P406" i="1"/>
  <c r="C398" i="1"/>
  <c r="K397" i="1"/>
  <c r="O397" i="1" s="1"/>
  <c r="J405" i="1"/>
  <c r="B396" i="1"/>
  <c r="I407" i="1" l="1"/>
  <c r="J407" i="1" s="1"/>
  <c r="B397" i="1"/>
  <c r="C399" i="1"/>
  <c r="K398" i="1"/>
  <c r="O398" i="1" s="1"/>
  <c r="D407" i="1"/>
  <c r="E407" i="1" s="1"/>
  <c r="G407" i="1" s="1"/>
  <c r="H408" i="1" s="1"/>
  <c r="A408" i="1"/>
  <c r="L407" i="1"/>
  <c r="P407" i="1"/>
  <c r="M406" i="1"/>
  <c r="N406" i="1" s="1"/>
  <c r="Q407" i="1"/>
  <c r="I408" i="1" l="1"/>
  <c r="J408" i="1" s="1"/>
  <c r="B398" i="1"/>
  <c r="M407" i="1"/>
  <c r="N407" i="1" s="1"/>
  <c r="Q408" i="1"/>
  <c r="P408" i="1"/>
  <c r="D408" i="1"/>
  <c r="E408" i="1" s="1"/>
  <c r="G408" i="1" s="1"/>
  <c r="H409" i="1" s="1"/>
  <c r="L408" i="1"/>
  <c r="A409" i="1"/>
  <c r="C400" i="1"/>
  <c r="K399" i="1"/>
  <c r="O399" i="1" s="1"/>
  <c r="B399" i="1" l="1"/>
  <c r="D409" i="1"/>
  <c r="E409" i="1" s="1"/>
  <c r="G409" i="1" s="1"/>
  <c r="H410" i="1" s="1"/>
  <c r="A410" i="1"/>
  <c r="L409" i="1"/>
  <c r="Q409" i="1"/>
  <c r="M408" i="1"/>
  <c r="N408" i="1" s="1"/>
  <c r="P409" i="1"/>
  <c r="C401" i="1"/>
  <c r="K400" i="1"/>
  <c r="O400" i="1" s="1"/>
  <c r="I409" i="1"/>
  <c r="B400" i="1" l="1"/>
  <c r="I410" i="1"/>
  <c r="J410" i="1" s="1"/>
  <c r="J409" i="1"/>
  <c r="A411" i="1"/>
  <c r="D410" i="1"/>
  <c r="E410" i="1" s="1"/>
  <c r="G410" i="1" s="1"/>
  <c r="H411" i="1" s="1"/>
  <c r="L410" i="1"/>
  <c r="C402" i="1"/>
  <c r="K401" i="1"/>
  <c r="O401" i="1" s="1"/>
  <c r="M409" i="1"/>
  <c r="N409" i="1" s="1"/>
  <c r="Q410" i="1"/>
  <c r="P410" i="1"/>
  <c r="B401" i="1" l="1"/>
  <c r="M410" i="1"/>
  <c r="N410" i="1" s="1"/>
  <c r="Q411" i="1"/>
  <c r="P411" i="1"/>
  <c r="C403" i="1"/>
  <c r="K402" i="1"/>
  <c r="O402" i="1" s="1"/>
  <c r="L411" i="1"/>
  <c r="A412" i="1"/>
  <c r="D411" i="1"/>
  <c r="E411" i="1" s="1"/>
  <c r="G411" i="1" s="1"/>
  <c r="H412" i="1" s="1"/>
  <c r="I411" i="1"/>
  <c r="I412" i="1" l="1"/>
  <c r="J412" i="1" s="1"/>
  <c r="B402" i="1"/>
  <c r="C404" i="1"/>
  <c r="K403" i="1"/>
  <c r="O403" i="1" s="1"/>
  <c r="D412" i="1"/>
  <c r="E412" i="1" s="1"/>
  <c r="G412" i="1" s="1"/>
  <c r="H413" i="1" s="1"/>
  <c r="A413" i="1"/>
  <c r="L412" i="1"/>
  <c r="M411" i="1"/>
  <c r="N411" i="1" s="1"/>
  <c r="Q412" i="1"/>
  <c r="P412" i="1"/>
  <c r="J411" i="1"/>
  <c r="B403" i="1" l="1"/>
  <c r="M412" i="1"/>
  <c r="N412" i="1" s="1"/>
  <c r="Q413" i="1"/>
  <c r="P413" i="1"/>
  <c r="D413" i="1"/>
  <c r="E413" i="1" s="1"/>
  <c r="G413" i="1" s="1"/>
  <c r="H414" i="1" s="1"/>
  <c r="L413" i="1"/>
  <c r="A414" i="1"/>
  <c r="I413" i="1"/>
  <c r="C405" i="1"/>
  <c r="K404" i="1"/>
  <c r="O404" i="1" s="1"/>
  <c r="I414" i="1" l="1"/>
  <c r="J414" i="1" s="1"/>
  <c r="C406" i="1"/>
  <c r="K405" i="1"/>
  <c r="O405" i="1" s="1"/>
  <c r="B404" i="1"/>
  <c r="L414" i="1"/>
  <c r="A415" i="1"/>
  <c r="D414" i="1"/>
  <c r="E414" i="1" s="1"/>
  <c r="G414" i="1" s="1"/>
  <c r="H415" i="1" s="1"/>
  <c r="J413" i="1"/>
  <c r="P414" i="1"/>
  <c r="Q414" i="1"/>
  <c r="M413" i="1"/>
  <c r="N413" i="1" s="1"/>
  <c r="I415" i="1" l="1"/>
  <c r="J415" i="1" s="1"/>
  <c r="P415" i="1"/>
  <c r="Q415" i="1"/>
  <c r="M414" i="1"/>
  <c r="N414" i="1" s="1"/>
  <c r="B405" i="1"/>
  <c r="L415" i="1"/>
  <c r="D415" i="1"/>
  <c r="E415" i="1" s="1"/>
  <c r="G415" i="1" s="1"/>
  <c r="H416" i="1" s="1"/>
  <c r="A416" i="1"/>
  <c r="C407" i="1"/>
  <c r="K406" i="1"/>
  <c r="O406" i="1" s="1"/>
  <c r="B406" i="1" l="1"/>
  <c r="M415" i="1"/>
  <c r="N415" i="1" s="1"/>
  <c r="P416" i="1"/>
  <c r="Q416" i="1"/>
  <c r="C408" i="1"/>
  <c r="K407" i="1"/>
  <c r="O407" i="1" s="1"/>
  <c r="D416" i="1"/>
  <c r="E416" i="1" s="1"/>
  <c r="G416" i="1" s="1"/>
  <c r="H417" i="1" s="1"/>
  <c r="L416" i="1"/>
  <c r="A417" i="1"/>
  <c r="I416" i="1"/>
  <c r="I417" i="1" l="1"/>
  <c r="J417" i="1" s="1"/>
  <c r="B407" i="1"/>
  <c r="Q417" i="1"/>
  <c r="M416" i="1"/>
  <c r="N416" i="1" s="1"/>
  <c r="P417" i="1"/>
  <c r="L417" i="1"/>
  <c r="A418" i="1"/>
  <c r="D417" i="1"/>
  <c r="E417" i="1" s="1"/>
  <c r="G417" i="1" s="1"/>
  <c r="H418" i="1" s="1"/>
  <c r="C409" i="1"/>
  <c r="K408" i="1"/>
  <c r="O408" i="1" s="1"/>
  <c r="J416" i="1"/>
  <c r="I418" i="1" l="1"/>
  <c r="J418" i="1" s="1"/>
  <c r="C410" i="1"/>
  <c r="K409" i="1"/>
  <c r="O409" i="1" s="1"/>
  <c r="D418" i="1"/>
  <c r="E418" i="1" s="1"/>
  <c r="G418" i="1" s="1"/>
  <c r="H419" i="1" s="1"/>
  <c r="A419" i="1"/>
  <c r="L418" i="1"/>
  <c r="B408" i="1"/>
  <c r="M417" i="1"/>
  <c r="N417" i="1" s="1"/>
  <c r="Q418" i="1"/>
  <c r="P418" i="1"/>
  <c r="B409" i="1" l="1"/>
  <c r="M418" i="1"/>
  <c r="N418" i="1" s="1"/>
  <c r="P419" i="1"/>
  <c r="Q419" i="1"/>
  <c r="I419" i="1"/>
  <c r="J419" i="1" s="1"/>
  <c r="L419" i="1"/>
  <c r="D419" i="1"/>
  <c r="E419" i="1" s="1"/>
  <c r="G419" i="1" s="1"/>
  <c r="H420" i="1" s="1"/>
  <c r="A420" i="1"/>
  <c r="C411" i="1"/>
  <c r="K410" i="1"/>
  <c r="O410" i="1" s="1"/>
  <c r="B410" i="1" l="1"/>
  <c r="C412" i="1"/>
  <c r="K411" i="1"/>
  <c r="O411" i="1" s="1"/>
  <c r="I420" i="1"/>
  <c r="Q420" i="1"/>
  <c r="P420" i="1"/>
  <c r="M419" i="1"/>
  <c r="N419" i="1" s="1"/>
  <c r="D420" i="1"/>
  <c r="E420" i="1" s="1"/>
  <c r="G420" i="1" s="1"/>
  <c r="H421" i="1" s="1"/>
  <c r="A421" i="1"/>
  <c r="L420" i="1"/>
  <c r="B411" i="1" l="1"/>
  <c r="P421" i="1"/>
  <c r="M420" i="1"/>
  <c r="N420" i="1" s="1"/>
  <c r="Q421" i="1"/>
  <c r="I421" i="1"/>
  <c r="L421" i="1"/>
  <c r="A422" i="1"/>
  <c r="D421" i="1"/>
  <c r="E421" i="1" s="1"/>
  <c r="G421" i="1" s="1"/>
  <c r="H422" i="1" s="1"/>
  <c r="J420" i="1"/>
  <c r="C413" i="1"/>
  <c r="K412" i="1"/>
  <c r="O412" i="1" s="1"/>
  <c r="B412" i="1" l="1"/>
  <c r="C414" i="1"/>
  <c r="K413" i="1"/>
  <c r="O413" i="1" s="1"/>
  <c r="D422" i="1"/>
  <c r="E422" i="1" s="1"/>
  <c r="G422" i="1" s="1"/>
  <c r="H423" i="1" s="1"/>
  <c r="A423" i="1"/>
  <c r="L422" i="1"/>
  <c r="M421" i="1"/>
  <c r="N421" i="1" s="1"/>
  <c r="Q422" i="1"/>
  <c r="P422" i="1"/>
  <c r="I422" i="1"/>
  <c r="J422" i="1" s="1"/>
  <c r="J421" i="1"/>
  <c r="B413" i="1" l="1"/>
  <c r="M422" i="1"/>
  <c r="N422" i="1" s="1"/>
  <c r="P423" i="1"/>
  <c r="Q423" i="1"/>
  <c r="L423" i="1"/>
  <c r="A424" i="1"/>
  <c r="D423" i="1"/>
  <c r="E423" i="1" s="1"/>
  <c r="G423" i="1" s="1"/>
  <c r="H424" i="1" s="1"/>
  <c r="I423" i="1"/>
  <c r="C415" i="1"/>
  <c r="K414" i="1"/>
  <c r="O414" i="1" s="1"/>
  <c r="I424" i="1" l="1"/>
  <c r="J424" i="1" s="1"/>
  <c r="J423" i="1"/>
  <c r="B414" i="1"/>
  <c r="A425" i="1"/>
  <c r="L424" i="1"/>
  <c r="D424" i="1"/>
  <c r="E424" i="1" s="1"/>
  <c r="G424" i="1" s="1"/>
  <c r="H425" i="1" s="1"/>
  <c r="Q424" i="1"/>
  <c r="P424" i="1"/>
  <c r="M423" i="1"/>
  <c r="N423" i="1" s="1"/>
  <c r="C416" i="1"/>
  <c r="K415" i="1"/>
  <c r="O415" i="1" s="1"/>
  <c r="B415" i="1" l="1"/>
  <c r="M424" i="1"/>
  <c r="N424" i="1" s="1"/>
  <c r="P425" i="1"/>
  <c r="Q425" i="1"/>
  <c r="C417" i="1"/>
  <c r="K416" i="1"/>
  <c r="O416" i="1" s="1"/>
  <c r="I425" i="1"/>
  <c r="L425" i="1"/>
  <c r="A426" i="1"/>
  <c r="D425" i="1"/>
  <c r="E425" i="1" s="1"/>
  <c r="G425" i="1" s="1"/>
  <c r="H426" i="1" s="1"/>
  <c r="D426" i="1" l="1"/>
  <c r="E426" i="1" s="1"/>
  <c r="G426" i="1" s="1"/>
  <c r="H427" i="1" s="1"/>
  <c r="A427" i="1"/>
  <c r="L426" i="1"/>
  <c r="M425" i="1"/>
  <c r="N425" i="1" s="1"/>
  <c r="Q426" i="1"/>
  <c r="P426" i="1"/>
  <c r="C418" i="1"/>
  <c r="K417" i="1"/>
  <c r="O417" i="1" s="1"/>
  <c r="I426" i="1"/>
  <c r="B416" i="1"/>
  <c r="J425" i="1"/>
  <c r="I427" i="1" l="1"/>
  <c r="J427" i="1" s="1"/>
  <c r="J426" i="1"/>
  <c r="M426" i="1"/>
  <c r="N426" i="1" s="1"/>
  <c r="P427" i="1"/>
  <c r="Q427" i="1"/>
  <c r="C419" i="1"/>
  <c r="K418" i="1"/>
  <c r="O418" i="1" s="1"/>
  <c r="B417" i="1"/>
  <c r="L427" i="1"/>
  <c r="D427" i="1"/>
  <c r="E427" i="1" s="1"/>
  <c r="G427" i="1" s="1"/>
  <c r="H428" i="1" s="1"/>
  <c r="A428" i="1"/>
  <c r="B418" i="1" l="1"/>
  <c r="Q428" i="1"/>
  <c r="P428" i="1"/>
  <c r="M427" i="1"/>
  <c r="N427" i="1" s="1"/>
  <c r="C420" i="1"/>
  <c r="K419" i="1"/>
  <c r="O419" i="1" s="1"/>
  <c r="D428" i="1"/>
  <c r="E428" i="1" s="1"/>
  <c r="G428" i="1" s="1"/>
  <c r="H429" i="1" s="1"/>
  <c r="A429" i="1"/>
  <c r="L428" i="1"/>
  <c r="I428" i="1"/>
  <c r="B419" i="1" l="1"/>
  <c r="P429" i="1"/>
  <c r="Q429" i="1"/>
  <c r="M428" i="1"/>
  <c r="N428" i="1" s="1"/>
  <c r="I429" i="1"/>
  <c r="L429" i="1"/>
  <c r="D429" i="1"/>
  <c r="E429" i="1" s="1"/>
  <c r="G429" i="1" s="1"/>
  <c r="H430" i="1" s="1"/>
  <c r="A430" i="1"/>
  <c r="C421" i="1"/>
  <c r="K420" i="1"/>
  <c r="O420" i="1" s="1"/>
  <c r="J428" i="1"/>
  <c r="C422" i="1" l="1"/>
  <c r="K421" i="1"/>
  <c r="O421" i="1" s="1"/>
  <c r="P430" i="1"/>
  <c r="M429" i="1"/>
  <c r="N429" i="1" s="1"/>
  <c r="Q430" i="1"/>
  <c r="B420" i="1"/>
  <c r="A431" i="1"/>
  <c r="D430" i="1"/>
  <c r="E430" i="1" s="1"/>
  <c r="G430" i="1" s="1"/>
  <c r="H431" i="1" s="1"/>
  <c r="L430" i="1"/>
  <c r="I430" i="1"/>
  <c r="J430" i="1" s="1"/>
  <c r="J429" i="1"/>
  <c r="B421" i="1" l="1"/>
  <c r="M430" i="1"/>
  <c r="N430" i="1" s="1"/>
  <c r="P431" i="1"/>
  <c r="Q431" i="1"/>
  <c r="I431" i="1"/>
  <c r="L431" i="1"/>
  <c r="D431" i="1"/>
  <c r="E431" i="1" s="1"/>
  <c r="G431" i="1" s="1"/>
  <c r="H432" i="1" s="1"/>
  <c r="A432" i="1"/>
  <c r="C423" i="1"/>
  <c r="K422" i="1"/>
  <c r="O422" i="1" s="1"/>
  <c r="B422" i="1" l="1"/>
  <c r="I432" i="1"/>
  <c r="J432" i="1" s="1"/>
  <c r="D432" i="1"/>
  <c r="E432" i="1" s="1"/>
  <c r="G432" i="1" s="1"/>
  <c r="H433" i="1" s="1"/>
  <c r="L432" i="1"/>
  <c r="A433" i="1"/>
  <c r="J431" i="1"/>
  <c r="C424" i="1"/>
  <c r="K423" i="1"/>
  <c r="O423" i="1" s="1"/>
  <c r="Q432" i="1"/>
  <c r="P432" i="1"/>
  <c r="M431" i="1"/>
  <c r="N431" i="1" s="1"/>
  <c r="B423" i="1" l="1"/>
  <c r="M432" i="1"/>
  <c r="N432" i="1" s="1"/>
  <c r="P433" i="1"/>
  <c r="Q433" i="1"/>
  <c r="C425" i="1"/>
  <c r="K424" i="1"/>
  <c r="O424" i="1" s="1"/>
  <c r="A434" i="1"/>
  <c r="L433" i="1"/>
  <c r="D433" i="1"/>
  <c r="E433" i="1" s="1"/>
  <c r="G433" i="1" s="1"/>
  <c r="H434" i="1" s="1"/>
  <c r="I433" i="1"/>
  <c r="B424" i="1" l="1"/>
  <c r="P434" i="1"/>
  <c r="M433" i="1"/>
  <c r="N433" i="1" s="1"/>
  <c r="Q434" i="1"/>
  <c r="I434" i="1"/>
  <c r="L434" i="1"/>
  <c r="A435" i="1"/>
  <c r="D434" i="1"/>
  <c r="E434" i="1" s="1"/>
  <c r="G434" i="1" s="1"/>
  <c r="H435" i="1" s="1"/>
  <c r="C426" i="1"/>
  <c r="K425" i="1"/>
  <c r="O425" i="1" s="1"/>
  <c r="J433" i="1"/>
  <c r="C427" i="1" l="1"/>
  <c r="K426" i="1"/>
  <c r="O426" i="1" s="1"/>
  <c r="M434" i="1"/>
  <c r="N434" i="1" s="1"/>
  <c r="P435" i="1"/>
  <c r="Q435" i="1"/>
  <c r="L435" i="1"/>
  <c r="D435" i="1"/>
  <c r="E435" i="1" s="1"/>
  <c r="G435" i="1" s="1"/>
  <c r="H436" i="1" s="1"/>
  <c r="A436" i="1"/>
  <c r="B425" i="1"/>
  <c r="I435" i="1"/>
  <c r="J434" i="1"/>
  <c r="I436" i="1" l="1"/>
  <c r="J436" i="1" s="1"/>
  <c r="B426" i="1"/>
  <c r="M435" i="1"/>
  <c r="N435" i="1" s="1"/>
  <c r="Q436" i="1"/>
  <c r="P436" i="1"/>
  <c r="J435" i="1"/>
  <c r="D436" i="1"/>
  <c r="E436" i="1" s="1"/>
  <c r="G436" i="1" s="1"/>
  <c r="H437" i="1" s="1"/>
  <c r="L436" i="1"/>
  <c r="A437" i="1"/>
  <c r="C428" i="1"/>
  <c r="K427" i="1"/>
  <c r="O427" i="1" s="1"/>
  <c r="B427" i="1" l="1"/>
  <c r="C429" i="1"/>
  <c r="K428" i="1"/>
  <c r="O428" i="1" s="1"/>
  <c r="D437" i="1"/>
  <c r="E437" i="1" s="1"/>
  <c r="G437" i="1" s="1"/>
  <c r="H438" i="1" s="1"/>
  <c r="L437" i="1"/>
  <c r="A438" i="1"/>
  <c r="M436" i="1"/>
  <c r="N436" i="1" s="1"/>
  <c r="P437" i="1"/>
  <c r="Q437" i="1"/>
  <c r="I437" i="1"/>
  <c r="J437" i="1" s="1"/>
  <c r="B428" i="1" l="1"/>
  <c r="I438" i="1"/>
  <c r="J438" i="1" s="1"/>
  <c r="D438" i="1"/>
  <c r="E438" i="1" s="1"/>
  <c r="G438" i="1" s="1"/>
  <c r="H439" i="1" s="1"/>
  <c r="L438" i="1"/>
  <c r="A439" i="1"/>
  <c r="Q438" i="1"/>
  <c r="P438" i="1"/>
  <c r="M437" i="1"/>
  <c r="N437" i="1" s="1"/>
  <c r="C430" i="1"/>
  <c r="K429" i="1"/>
  <c r="O429" i="1" s="1"/>
  <c r="I439" i="1" l="1"/>
  <c r="J439" i="1" s="1"/>
  <c r="L439" i="1"/>
  <c r="D439" i="1"/>
  <c r="E439" i="1" s="1"/>
  <c r="G439" i="1" s="1"/>
  <c r="H440" i="1" s="1"/>
  <c r="A440" i="1"/>
  <c r="C431" i="1"/>
  <c r="K430" i="1"/>
  <c r="O430" i="1" s="1"/>
  <c r="P439" i="1"/>
  <c r="M438" i="1"/>
  <c r="N438" i="1" s="1"/>
  <c r="Q439" i="1"/>
  <c r="B429" i="1"/>
  <c r="I440" i="1" l="1"/>
  <c r="J440" i="1" s="1"/>
  <c r="B430" i="1"/>
  <c r="C432" i="1"/>
  <c r="K431" i="1"/>
  <c r="O431" i="1" s="1"/>
  <c r="M439" i="1"/>
  <c r="N439" i="1" s="1"/>
  <c r="Q440" i="1"/>
  <c r="P440" i="1"/>
  <c r="D440" i="1"/>
  <c r="E440" i="1" s="1"/>
  <c r="G440" i="1" s="1"/>
  <c r="H441" i="1" s="1"/>
  <c r="L440" i="1"/>
  <c r="A441" i="1"/>
  <c r="I441" i="1" l="1"/>
  <c r="J441" i="1" s="1"/>
  <c r="B431" i="1"/>
  <c r="D441" i="1"/>
  <c r="E441" i="1" s="1"/>
  <c r="G441" i="1" s="1"/>
  <c r="H442" i="1" s="1"/>
  <c r="A442" i="1"/>
  <c r="L441" i="1"/>
  <c r="M440" i="1"/>
  <c r="N440" i="1" s="1"/>
  <c r="P441" i="1"/>
  <c r="Q441" i="1"/>
  <c r="C433" i="1"/>
  <c r="K432" i="1"/>
  <c r="O432" i="1" s="1"/>
  <c r="I442" i="1" l="1"/>
  <c r="J442" i="1" s="1"/>
  <c r="B432" i="1"/>
  <c r="L442" i="1"/>
  <c r="D442" i="1"/>
  <c r="E442" i="1" s="1"/>
  <c r="G442" i="1" s="1"/>
  <c r="H443" i="1" s="1"/>
  <c r="A443" i="1"/>
  <c r="C434" i="1"/>
  <c r="K433" i="1"/>
  <c r="O433" i="1" s="1"/>
  <c r="M441" i="1"/>
  <c r="N441" i="1" s="1"/>
  <c r="Q442" i="1"/>
  <c r="P442" i="1"/>
  <c r="C435" i="1" l="1"/>
  <c r="K434" i="1"/>
  <c r="O434" i="1" s="1"/>
  <c r="P443" i="1"/>
  <c r="Q443" i="1"/>
  <c r="M442" i="1"/>
  <c r="N442" i="1" s="1"/>
  <c r="B433" i="1"/>
  <c r="D443" i="1"/>
  <c r="E443" i="1" s="1"/>
  <c r="G443" i="1" s="1"/>
  <c r="H444" i="1" s="1"/>
  <c r="L443" i="1"/>
  <c r="A444" i="1"/>
  <c r="I443" i="1"/>
  <c r="I444" i="1" l="1"/>
  <c r="J444" i="1" s="1"/>
  <c r="B434" i="1"/>
  <c r="J443" i="1"/>
  <c r="D444" i="1"/>
  <c r="E444" i="1" s="1"/>
  <c r="G444" i="1" s="1"/>
  <c r="H445" i="1" s="1"/>
  <c r="L444" i="1"/>
  <c r="A445" i="1"/>
  <c r="M443" i="1"/>
  <c r="N443" i="1" s="1"/>
  <c r="P444" i="1"/>
  <c r="Q444" i="1"/>
  <c r="C436" i="1"/>
  <c r="K435" i="1"/>
  <c r="O435" i="1" s="1"/>
  <c r="I445" i="1" l="1"/>
  <c r="J445" i="1" s="1"/>
  <c r="C437" i="1"/>
  <c r="K436" i="1"/>
  <c r="O436" i="1" s="1"/>
  <c r="Q445" i="1"/>
  <c r="M444" i="1"/>
  <c r="N444" i="1" s="1"/>
  <c r="P445" i="1"/>
  <c r="B435" i="1"/>
  <c r="A446" i="1"/>
  <c r="L445" i="1"/>
  <c r="D445" i="1"/>
  <c r="E445" i="1" s="1"/>
  <c r="G445" i="1" s="1"/>
  <c r="H446" i="1" s="1"/>
  <c r="B436" i="1" l="1"/>
  <c r="P446" i="1"/>
  <c r="Q446" i="1"/>
  <c r="M445" i="1"/>
  <c r="N445" i="1" s="1"/>
  <c r="I446" i="1"/>
  <c r="J446" i="1" s="1"/>
  <c r="L446" i="1"/>
  <c r="D446" i="1"/>
  <c r="E446" i="1" s="1"/>
  <c r="G446" i="1" s="1"/>
  <c r="H447" i="1" s="1"/>
  <c r="A447" i="1"/>
  <c r="C438" i="1"/>
  <c r="K437" i="1"/>
  <c r="O437" i="1" s="1"/>
  <c r="B437" i="1" l="1"/>
  <c r="P447" i="1"/>
  <c r="M446" i="1"/>
  <c r="N446" i="1" s="1"/>
  <c r="Q447" i="1"/>
  <c r="D447" i="1"/>
  <c r="E447" i="1" s="1"/>
  <c r="G447" i="1" s="1"/>
  <c r="H448" i="1" s="1"/>
  <c r="L447" i="1"/>
  <c r="A448" i="1"/>
  <c r="C439" i="1"/>
  <c r="K438" i="1"/>
  <c r="O438" i="1" s="1"/>
  <c r="I447" i="1"/>
  <c r="I448" i="1" l="1"/>
  <c r="M447" i="1"/>
  <c r="N447" i="1" s="1"/>
  <c r="Q448" i="1"/>
  <c r="P448" i="1"/>
  <c r="C440" i="1"/>
  <c r="K439" i="1"/>
  <c r="O439" i="1" s="1"/>
  <c r="B438" i="1"/>
  <c r="D448" i="1"/>
  <c r="E448" i="1" s="1"/>
  <c r="G448" i="1" s="1"/>
  <c r="H449" i="1" s="1"/>
  <c r="A449" i="1"/>
  <c r="L448" i="1"/>
  <c r="J447" i="1"/>
  <c r="B439" i="1" l="1"/>
  <c r="C441" i="1"/>
  <c r="K440" i="1"/>
  <c r="O440" i="1" s="1"/>
  <c r="I449" i="1"/>
  <c r="A450" i="1"/>
  <c r="L449" i="1"/>
  <c r="D449" i="1"/>
  <c r="E449" i="1" s="1"/>
  <c r="G449" i="1" s="1"/>
  <c r="H450" i="1" s="1"/>
  <c r="M448" i="1"/>
  <c r="N448" i="1" s="1"/>
  <c r="P449" i="1"/>
  <c r="Q449" i="1"/>
  <c r="J448" i="1"/>
  <c r="M449" i="1" l="1"/>
  <c r="N449" i="1" s="1"/>
  <c r="Q450" i="1"/>
  <c r="P450" i="1"/>
  <c r="D450" i="1"/>
  <c r="E450" i="1" s="1"/>
  <c r="G450" i="1" s="1"/>
  <c r="H451" i="1" s="1"/>
  <c r="L450" i="1"/>
  <c r="A451" i="1"/>
  <c r="C442" i="1"/>
  <c r="K441" i="1"/>
  <c r="O441" i="1" s="1"/>
  <c r="I450" i="1"/>
  <c r="B440" i="1"/>
  <c r="J449" i="1"/>
  <c r="I451" i="1" l="1"/>
  <c r="J451" i="1" s="1"/>
  <c r="B441" i="1"/>
  <c r="J450" i="1"/>
  <c r="C443" i="1"/>
  <c r="K442" i="1"/>
  <c r="O442" i="1" s="1"/>
  <c r="D451" i="1"/>
  <c r="E451" i="1" s="1"/>
  <c r="G451" i="1" s="1"/>
  <c r="H452" i="1" s="1"/>
  <c r="A452" i="1"/>
  <c r="L451" i="1"/>
  <c r="Q451" i="1"/>
  <c r="M450" i="1"/>
  <c r="N450" i="1" s="1"/>
  <c r="P451" i="1"/>
  <c r="B442" i="1" l="1"/>
  <c r="P452" i="1"/>
  <c r="Q452" i="1"/>
  <c r="M451" i="1"/>
  <c r="N451" i="1" s="1"/>
  <c r="I452" i="1"/>
  <c r="L452" i="1"/>
  <c r="A453" i="1"/>
  <c r="D452" i="1"/>
  <c r="E452" i="1" s="1"/>
  <c r="G452" i="1" s="1"/>
  <c r="H453" i="1" s="1"/>
  <c r="C444" i="1"/>
  <c r="K443" i="1"/>
  <c r="O443" i="1" s="1"/>
  <c r="B443" i="1" l="1"/>
  <c r="C445" i="1"/>
  <c r="K444" i="1"/>
  <c r="O444" i="1" s="1"/>
  <c r="L453" i="1"/>
  <c r="D453" i="1"/>
  <c r="E453" i="1" s="1"/>
  <c r="G453" i="1" s="1"/>
  <c r="H454" i="1" s="1"/>
  <c r="A454" i="1"/>
  <c r="M452" i="1"/>
  <c r="N452" i="1" s="1"/>
  <c r="P453" i="1"/>
  <c r="Q453" i="1"/>
  <c r="I453" i="1"/>
  <c r="J452" i="1"/>
  <c r="B444" i="1" l="1"/>
  <c r="I454" i="1"/>
  <c r="J454" i="1" s="1"/>
  <c r="J453" i="1"/>
  <c r="D454" i="1"/>
  <c r="E454" i="1" s="1"/>
  <c r="G454" i="1" s="1"/>
  <c r="H455" i="1" s="1"/>
  <c r="L454" i="1"/>
  <c r="A455" i="1"/>
  <c r="M453" i="1"/>
  <c r="N453" i="1" s="1"/>
  <c r="P454" i="1"/>
  <c r="Q454" i="1"/>
  <c r="C446" i="1"/>
  <c r="K445" i="1"/>
  <c r="O445" i="1" s="1"/>
  <c r="I455" i="1" l="1"/>
  <c r="J455" i="1" s="1"/>
  <c r="C447" i="1"/>
  <c r="K446" i="1"/>
  <c r="O446" i="1" s="1"/>
  <c r="D455" i="1"/>
  <c r="E455" i="1" s="1"/>
  <c r="G455" i="1" s="1"/>
  <c r="H456" i="1" s="1"/>
  <c r="L455" i="1"/>
  <c r="A456" i="1"/>
  <c r="Q455" i="1"/>
  <c r="P455" i="1"/>
  <c r="M454" i="1"/>
  <c r="N454" i="1" s="1"/>
  <c r="B445" i="1"/>
  <c r="I456" i="1" l="1"/>
  <c r="J456" i="1" s="1"/>
  <c r="B446" i="1"/>
  <c r="L456" i="1"/>
  <c r="A457" i="1"/>
  <c r="D456" i="1"/>
  <c r="E456" i="1" s="1"/>
  <c r="G456" i="1" s="1"/>
  <c r="H457" i="1" s="1"/>
  <c r="P456" i="1"/>
  <c r="Q456" i="1"/>
  <c r="M455" i="1"/>
  <c r="N455" i="1" s="1"/>
  <c r="C448" i="1"/>
  <c r="K447" i="1"/>
  <c r="O447" i="1" s="1"/>
  <c r="I457" i="1" l="1"/>
  <c r="J457" i="1" s="1"/>
  <c r="B447" i="1"/>
  <c r="A458" i="1"/>
  <c r="L457" i="1"/>
  <c r="D457" i="1"/>
  <c r="E457" i="1" s="1"/>
  <c r="G457" i="1" s="1"/>
  <c r="H458" i="1" s="1"/>
  <c r="C449" i="1"/>
  <c r="K448" i="1"/>
  <c r="O448" i="1" s="1"/>
  <c r="Q457" i="1"/>
  <c r="M456" i="1"/>
  <c r="N456" i="1" s="1"/>
  <c r="P457" i="1"/>
  <c r="C450" i="1" l="1"/>
  <c r="K449" i="1"/>
  <c r="O449" i="1" s="1"/>
  <c r="M457" i="1"/>
  <c r="N457" i="1" s="1"/>
  <c r="P458" i="1"/>
  <c r="Q458" i="1"/>
  <c r="L458" i="1"/>
  <c r="D458" i="1"/>
  <c r="E458" i="1" s="1"/>
  <c r="G458" i="1" s="1"/>
  <c r="H459" i="1" s="1"/>
  <c r="A459" i="1"/>
  <c r="B448" i="1"/>
  <c r="I458" i="1"/>
  <c r="I459" i="1" l="1"/>
  <c r="J459" i="1" s="1"/>
  <c r="P459" i="1"/>
  <c r="M458" i="1"/>
  <c r="N458" i="1" s="1"/>
  <c r="Q459" i="1"/>
  <c r="B449" i="1"/>
  <c r="J458" i="1"/>
  <c r="D459" i="1"/>
  <c r="E459" i="1" s="1"/>
  <c r="G459" i="1" s="1"/>
  <c r="H460" i="1" s="1"/>
  <c r="A460" i="1"/>
  <c r="L459" i="1"/>
  <c r="C451" i="1"/>
  <c r="K450" i="1"/>
  <c r="O450" i="1" s="1"/>
  <c r="B450" i="1" l="1"/>
  <c r="M459" i="1"/>
  <c r="N459" i="1" s="1"/>
  <c r="Q460" i="1"/>
  <c r="P460" i="1"/>
  <c r="C452" i="1"/>
  <c r="K451" i="1"/>
  <c r="O451" i="1" s="1"/>
  <c r="L460" i="1"/>
  <c r="A461" i="1"/>
  <c r="D460" i="1"/>
  <c r="E460" i="1" s="1"/>
  <c r="G460" i="1" s="1"/>
  <c r="H461" i="1" s="1"/>
  <c r="I460" i="1"/>
  <c r="I461" i="1" l="1"/>
  <c r="J461" i="1" s="1"/>
  <c r="B451" i="1"/>
  <c r="Q461" i="1"/>
  <c r="M460" i="1"/>
  <c r="N460" i="1" s="1"/>
  <c r="P461" i="1"/>
  <c r="C453" i="1"/>
  <c r="K452" i="1"/>
  <c r="O452" i="1" s="1"/>
  <c r="J460" i="1"/>
  <c r="D461" i="1"/>
  <c r="E461" i="1" s="1"/>
  <c r="G461" i="1" s="1"/>
  <c r="H462" i="1" s="1"/>
  <c r="A462" i="1"/>
  <c r="L461" i="1"/>
  <c r="I462" i="1" l="1"/>
  <c r="J462" i="1" s="1"/>
  <c r="B452" i="1"/>
  <c r="A463" i="1"/>
  <c r="D462" i="1"/>
  <c r="E462" i="1" s="1"/>
  <c r="G462" i="1" s="1"/>
  <c r="H463" i="1" s="1"/>
  <c r="L462" i="1"/>
  <c r="C454" i="1"/>
  <c r="K453" i="1"/>
  <c r="O453" i="1" s="1"/>
  <c r="P462" i="1"/>
  <c r="Q462" i="1"/>
  <c r="M461" i="1"/>
  <c r="N461" i="1" s="1"/>
  <c r="C455" i="1" l="1"/>
  <c r="K454" i="1"/>
  <c r="O454" i="1" s="1"/>
  <c r="L463" i="1"/>
  <c r="D463" i="1"/>
  <c r="E463" i="1" s="1"/>
  <c r="G463" i="1" s="1"/>
  <c r="H464" i="1" s="1"/>
  <c r="A464" i="1"/>
  <c r="B453" i="1"/>
  <c r="P463" i="1"/>
  <c r="M462" i="1"/>
  <c r="N462" i="1" s="1"/>
  <c r="Q463" i="1"/>
  <c r="I463" i="1"/>
  <c r="I464" i="1" l="1"/>
  <c r="J464" i="1" s="1"/>
  <c r="B454" i="1"/>
  <c r="D464" i="1"/>
  <c r="E464" i="1" s="1"/>
  <c r="G464" i="1" s="1"/>
  <c r="H465" i="1" s="1"/>
  <c r="A465" i="1"/>
  <c r="L464" i="1"/>
  <c r="C456" i="1"/>
  <c r="K455" i="1"/>
  <c r="O455" i="1" s="1"/>
  <c r="M463" i="1"/>
  <c r="N463" i="1" s="1"/>
  <c r="P464" i="1"/>
  <c r="Q464" i="1"/>
  <c r="J463" i="1"/>
  <c r="I465" i="1" l="1"/>
  <c r="J465" i="1" s="1"/>
  <c r="D465" i="1"/>
  <c r="E465" i="1" s="1"/>
  <c r="G465" i="1" s="1"/>
  <c r="H466" i="1" s="1"/>
  <c r="L465" i="1"/>
  <c r="A466" i="1"/>
  <c r="C457" i="1"/>
  <c r="K456" i="1"/>
  <c r="O456" i="1" s="1"/>
  <c r="B455" i="1"/>
  <c r="M464" i="1"/>
  <c r="N464" i="1" s="1"/>
  <c r="Q465" i="1"/>
  <c r="P465" i="1"/>
  <c r="B456" i="1" l="1"/>
  <c r="C458" i="1"/>
  <c r="K457" i="1"/>
  <c r="O457" i="1" s="1"/>
  <c r="Q466" i="1"/>
  <c r="P466" i="1"/>
  <c r="M465" i="1"/>
  <c r="N465" i="1" s="1"/>
  <c r="L466" i="1"/>
  <c r="A467" i="1"/>
  <c r="D466" i="1"/>
  <c r="E466" i="1" s="1"/>
  <c r="G466" i="1" s="1"/>
  <c r="H467" i="1" s="1"/>
  <c r="I466" i="1"/>
  <c r="B457" i="1" l="1"/>
  <c r="I467" i="1"/>
  <c r="J467" i="1" s="1"/>
  <c r="L467" i="1"/>
  <c r="A468" i="1"/>
  <c r="D467" i="1"/>
  <c r="E467" i="1" s="1"/>
  <c r="G467" i="1" s="1"/>
  <c r="H468" i="1" s="1"/>
  <c r="Q467" i="1"/>
  <c r="P467" i="1"/>
  <c r="M466" i="1"/>
  <c r="N466" i="1" s="1"/>
  <c r="C459" i="1"/>
  <c r="K458" i="1"/>
  <c r="O458" i="1" s="1"/>
  <c r="J466" i="1"/>
  <c r="I468" i="1" l="1"/>
  <c r="J468" i="1" s="1"/>
  <c r="D468" i="1"/>
  <c r="E468" i="1" s="1"/>
  <c r="G468" i="1" s="1"/>
  <c r="H469" i="1" s="1"/>
  <c r="A469" i="1"/>
  <c r="L468" i="1"/>
  <c r="C460" i="1"/>
  <c r="K459" i="1"/>
  <c r="O459" i="1" s="1"/>
  <c r="B458" i="1"/>
  <c r="P468" i="1"/>
  <c r="M467" i="1"/>
  <c r="N467" i="1" s="1"/>
  <c r="Q468" i="1"/>
  <c r="B459" i="1" l="1"/>
  <c r="C461" i="1"/>
  <c r="K460" i="1"/>
  <c r="O460" i="1" s="1"/>
  <c r="M468" i="1"/>
  <c r="N468" i="1" s="1"/>
  <c r="P469" i="1"/>
  <c r="Q469" i="1"/>
  <c r="L469" i="1"/>
  <c r="A470" i="1"/>
  <c r="D469" i="1"/>
  <c r="E469" i="1" s="1"/>
  <c r="G469" i="1" s="1"/>
  <c r="H470" i="1" s="1"/>
  <c r="I469" i="1"/>
  <c r="P470" i="1" l="1"/>
  <c r="Q470" i="1"/>
  <c r="M469" i="1"/>
  <c r="N469" i="1" s="1"/>
  <c r="B460" i="1"/>
  <c r="D470" i="1"/>
  <c r="E470" i="1" s="1"/>
  <c r="G470" i="1" s="1"/>
  <c r="H471" i="1" s="1"/>
  <c r="L470" i="1"/>
  <c r="A471" i="1"/>
  <c r="I470" i="1"/>
  <c r="J470" i="1" s="1"/>
  <c r="J469" i="1"/>
  <c r="C462" i="1"/>
  <c r="K461" i="1"/>
  <c r="O461" i="1" s="1"/>
  <c r="I471" i="1" l="1"/>
  <c r="J471" i="1" s="1"/>
  <c r="B461" i="1"/>
  <c r="C463" i="1"/>
  <c r="K462" i="1"/>
  <c r="O462" i="1" s="1"/>
  <c r="L471" i="1"/>
  <c r="D471" i="1"/>
  <c r="E471" i="1" s="1"/>
  <c r="G471" i="1" s="1"/>
  <c r="H472" i="1" s="1"/>
  <c r="A472" i="1"/>
  <c r="Q471" i="1"/>
  <c r="P471" i="1"/>
  <c r="M470" i="1"/>
  <c r="N470" i="1" s="1"/>
  <c r="P472" i="1" l="1"/>
  <c r="M471" i="1"/>
  <c r="N471" i="1" s="1"/>
  <c r="Q472" i="1"/>
  <c r="B462" i="1"/>
  <c r="I472" i="1"/>
  <c r="D472" i="1"/>
  <c r="E472" i="1" s="1"/>
  <c r="G472" i="1" s="1"/>
  <c r="H473" i="1" s="1"/>
  <c r="A473" i="1"/>
  <c r="L472" i="1"/>
  <c r="C464" i="1"/>
  <c r="K463" i="1"/>
  <c r="O463" i="1" s="1"/>
  <c r="B463" i="1" l="1"/>
  <c r="I473" i="1"/>
  <c r="J473" i="1" s="1"/>
  <c r="M472" i="1"/>
  <c r="N472" i="1" s="1"/>
  <c r="Q473" i="1"/>
  <c r="P473" i="1"/>
  <c r="C465" i="1"/>
  <c r="K464" i="1"/>
  <c r="O464" i="1" s="1"/>
  <c r="D473" i="1"/>
  <c r="E473" i="1" s="1"/>
  <c r="G473" i="1" s="1"/>
  <c r="H474" i="1" s="1"/>
  <c r="L473" i="1"/>
  <c r="A474" i="1"/>
  <c r="J472" i="1"/>
  <c r="C466" i="1" l="1"/>
  <c r="K465" i="1"/>
  <c r="O465" i="1" s="1"/>
  <c r="P474" i="1"/>
  <c r="Q474" i="1"/>
  <c r="M473" i="1"/>
  <c r="N473" i="1" s="1"/>
  <c r="D474" i="1"/>
  <c r="E474" i="1" s="1"/>
  <c r="G474" i="1" s="1"/>
  <c r="H475" i="1" s="1"/>
  <c r="L474" i="1"/>
  <c r="A475" i="1"/>
  <c r="B464" i="1"/>
  <c r="I474" i="1"/>
  <c r="I475" i="1" l="1"/>
  <c r="J475" i="1" s="1"/>
  <c r="B465" i="1"/>
  <c r="D475" i="1"/>
  <c r="E475" i="1" s="1"/>
  <c r="G475" i="1" s="1"/>
  <c r="H476" i="1" s="1"/>
  <c r="L475" i="1"/>
  <c r="A476" i="1"/>
  <c r="P475" i="1"/>
  <c r="M474" i="1"/>
  <c r="N474" i="1" s="1"/>
  <c r="Q475" i="1"/>
  <c r="C467" i="1"/>
  <c r="K466" i="1"/>
  <c r="O466" i="1" s="1"/>
  <c r="J474" i="1"/>
  <c r="B466" i="1" l="1"/>
  <c r="L476" i="1"/>
  <c r="A477" i="1"/>
  <c r="D476" i="1"/>
  <c r="E476" i="1" s="1"/>
  <c r="G476" i="1" s="1"/>
  <c r="H477" i="1" s="1"/>
  <c r="P476" i="1"/>
  <c r="M475" i="1"/>
  <c r="N475" i="1" s="1"/>
  <c r="Q476" i="1"/>
  <c r="C468" i="1"/>
  <c r="K467" i="1"/>
  <c r="O467" i="1" s="1"/>
  <c r="I476" i="1"/>
  <c r="I477" i="1" l="1"/>
  <c r="J477" i="1" s="1"/>
  <c r="B467" i="1"/>
  <c r="D477" i="1"/>
  <c r="E477" i="1" s="1"/>
  <c r="G477" i="1" s="1"/>
  <c r="H478" i="1" s="1"/>
  <c r="L477" i="1"/>
  <c r="A478" i="1"/>
  <c r="M476" i="1"/>
  <c r="N476" i="1" s="1"/>
  <c r="Q477" i="1"/>
  <c r="P477" i="1"/>
  <c r="C469" i="1"/>
  <c r="K468" i="1"/>
  <c r="O468" i="1" s="1"/>
  <c r="J476" i="1"/>
  <c r="P478" i="1" l="1"/>
  <c r="Q478" i="1"/>
  <c r="M477" i="1"/>
  <c r="N477" i="1" s="1"/>
  <c r="C470" i="1"/>
  <c r="K469" i="1"/>
  <c r="O469" i="1" s="1"/>
  <c r="B468" i="1"/>
  <c r="D478" i="1"/>
  <c r="E478" i="1" s="1"/>
  <c r="G478" i="1" s="1"/>
  <c r="H479" i="1" s="1"/>
  <c r="A479" i="1"/>
  <c r="L478" i="1"/>
  <c r="I478" i="1"/>
  <c r="J478" i="1" s="1"/>
  <c r="B469" i="1" l="1"/>
  <c r="Q479" i="1"/>
  <c r="M478" i="1"/>
  <c r="N478" i="1" s="1"/>
  <c r="P479" i="1"/>
  <c r="C471" i="1"/>
  <c r="K470" i="1"/>
  <c r="O470" i="1" s="1"/>
  <c r="L479" i="1"/>
  <c r="D479" i="1"/>
  <c r="E479" i="1" s="1"/>
  <c r="G479" i="1" s="1"/>
  <c r="H480" i="1" s="1"/>
  <c r="A480" i="1"/>
  <c r="I479" i="1"/>
  <c r="J479" i="1" s="1"/>
  <c r="B470" i="1" l="1"/>
  <c r="P480" i="1"/>
  <c r="M479" i="1"/>
  <c r="N479" i="1" s="1"/>
  <c r="Q480" i="1"/>
  <c r="D480" i="1"/>
  <c r="E480" i="1" s="1"/>
  <c r="G480" i="1" s="1"/>
  <c r="H481" i="1" s="1"/>
  <c r="A481" i="1"/>
  <c r="L480" i="1"/>
  <c r="I480" i="1"/>
  <c r="J480" i="1" s="1"/>
  <c r="C472" i="1"/>
  <c r="K471" i="1"/>
  <c r="O471" i="1" s="1"/>
  <c r="B471" i="1" l="1"/>
  <c r="C473" i="1"/>
  <c r="K472" i="1"/>
  <c r="O472" i="1" s="1"/>
  <c r="M480" i="1"/>
  <c r="N480" i="1" s="1"/>
  <c r="Q481" i="1"/>
  <c r="P481" i="1"/>
  <c r="A482" i="1"/>
  <c r="D481" i="1"/>
  <c r="E481" i="1" s="1"/>
  <c r="G481" i="1" s="1"/>
  <c r="H482" i="1" s="1"/>
  <c r="L481" i="1"/>
  <c r="I481" i="1"/>
  <c r="B472" i="1" l="1"/>
  <c r="I482" i="1"/>
  <c r="J482" i="1" s="1"/>
  <c r="D482" i="1"/>
  <c r="E482" i="1" s="1"/>
  <c r="G482" i="1" s="1"/>
  <c r="H483" i="1" s="1"/>
  <c r="L482" i="1"/>
  <c r="A483" i="1"/>
  <c r="M481" i="1"/>
  <c r="N481" i="1" s="1"/>
  <c r="Q482" i="1"/>
  <c r="P482" i="1"/>
  <c r="C474" i="1"/>
  <c r="K473" i="1"/>
  <c r="O473" i="1" s="1"/>
  <c r="J481" i="1"/>
  <c r="I483" i="1" l="1"/>
  <c r="J483" i="1" s="1"/>
  <c r="Q483" i="1"/>
  <c r="P483" i="1"/>
  <c r="M482" i="1"/>
  <c r="N482" i="1" s="1"/>
  <c r="C475" i="1"/>
  <c r="K474" i="1"/>
  <c r="O474" i="1" s="1"/>
  <c r="B473" i="1"/>
  <c r="D483" i="1"/>
  <c r="E483" i="1" s="1"/>
  <c r="G483" i="1" s="1"/>
  <c r="H484" i="1" s="1"/>
  <c r="L483" i="1"/>
  <c r="A484" i="1"/>
  <c r="P484" i="1" l="1"/>
  <c r="M483" i="1"/>
  <c r="N483" i="1" s="1"/>
  <c r="Q484" i="1"/>
  <c r="C476" i="1"/>
  <c r="K475" i="1"/>
  <c r="O475" i="1" s="1"/>
  <c r="D484" i="1"/>
  <c r="E484" i="1" s="1"/>
  <c r="G484" i="1" s="1"/>
  <c r="H485" i="1" s="1"/>
  <c r="L484" i="1"/>
  <c r="A485" i="1"/>
  <c r="B474" i="1"/>
  <c r="I484" i="1"/>
  <c r="B475" i="1" l="1"/>
  <c r="I485" i="1"/>
  <c r="J485" i="1" s="1"/>
  <c r="L485" i="1"/>
  <c r="A486" i="1"/>
  <c r="D485" i="1"/>
  <c r="E485" i="1" s="1"/>
  <c r="G485" i="1" s="1"/>
  <c r="H486" i="1" s="1"/>
  <c r="M484" i="1"/>
  <c r="N484" i="1" s="1"/>
  <c r="P485" i="1"/>
  <c r="Q485" i="1"/>
  <c r="C477" i="1"/>
  <c r="K476" i="1"/>
  <c r="O476" i="1" s="1"/>
  <c r="J484" i="1"/>
  <c r="I486" i="1" l="1"/>
  <c r="J486" i="1" s="1"/>
  <c r="B476" i="1"/>
  <c r="D486" i="1"/>
  <c r="E486" i="1" s="1"/>
  <c r="G486" i="1" s="1"/>
  <c r="H487" i="1" s="1"/>
  <c r="A487" i="1"/>
  <c r="L486" i="1"/>
  <c r="C478" i="1"/>
  <c r="K477" i="1"/>
  <c r="O477" i="1" s="1"/>
  <c r="M485" i="1"/>
  <c r="N485" i="1" s="1"/>
  <c r="Q486" i="1"/>
  <c r="P486" i="1"/>
  <c r="B477" i="1" l="1"/>
  <c r="C479" i="1"/>
  <c r="K478" i="1"/>
  <c r="O478" i="1" s="1"/>
  <c r="M486" i="1"/>
  <c r="N486" i="1" s="1"/>
  <c r="Q487" i="1"/>
  <c r="P487" i="1"/>
  <c r="I487" i="1"/>
  <c r="A488" i="1"/>
  <c r="L487" i="1"/>
  <c r="D487" i="1"/>
  <c r="E487" i="1" s="1"/>
  <c r="G487" i="1" s="1"/>
  <c r="H488" i="1" s="1"/>
  <c r="Q488" i="1" l="1"/>
  <c r="P488" i="1"/>
  <c r="M487" i="1"/>
  <c r="N487" i="1" s="1"/>
  <c r="C480" i="1"/>
  <c r="K479" i="1"/>
  <c r="O479" i="1" s="1"/>
  <c r="L488" i="1"/>
  <c r="D488" i="1"/>
  <c r="E488" i="1" s="1"/>
  <c r="G488" i="1" s="1"/>
  <c r="H489" i="1" s="1"/>
  <c r="A489" i="1"/>
  <c r="I488" i="1"/>
  <c r="B478" i="1"/>
  <c r="J487" i="1"/>
  <c r="I489" i="1" l="1"/>
  <c r="J489" i="1" s="1"/>
  <c r="B479" i="1"/>
  <c r="Q489" i="1"/>
  <c r="M488" i="1"/>
  <c r="N488" i="1" s="1"/>
  <c r="P489" i="1"/>
  <c r="D489" i="1"/>
  <c r="E489" i="1" s="1"/>
  <c r="G489" i="1" s="1"/>
  <c r="H490" i="1" s="1"/>
  <c r="L489" i="1"/>
  <c r="A490" i="1"/>
  <c r="C481" i="1"/>
  <c r="K480" i="1"/>
  <c r="O480" i="1" s="1"/>
  <c r="J488" i="1"/>
  <c r="B480" i="1" l="1"/>
  <c r="D490" i="1"/>
  <c r="E490" i="1" s="1"/>
  <c r="G490" i="1" s="1"/>
  <c r="H491" i="1" s="1"/>
  <c r="L490" i="1"/>
  <c r="A491" i="1"/>
  <c r="C482" i="1"/>
  <c r="K481" i="1"/>
  <c r="O481" i="1" s="1"/>
  <c r="P490" i="1"/>
  <c r="M489" i="1"/>
  <c r="N489" i="1" s="1"/>
  <c r="Q490" i="1"/>
  <c r="I490" i="1"/>
  <c r="B481" i="1" l="1"/>
  <c r="C483" i="1"/>
  <c r="K482" i="1"/>
  <c r="O482" i="1" s="1"/>
  <c r="M490" i="1"/>
  <c r="N490" i="1" s="1"/>
  <c r="Q491" i="1"/>
  <c r="P491" i="1"/>
  <c r="I491" i="1"/>
  <c r="D491" i="1"/>
  <c r="E491" i="1" s="1"/>
  <c r="G491" i="1" s="1"/>
  <c r="H492" i="1" s="1"/>
  <c r="A492" i="1"/>
  <c r="L491" i="1"/>
  <c r="J490" i="1"/>
  <c r="B482" i="1" l="1"/>
  <c r="I492" i="1"/>
  <c r="J492" i="1" s="1"/>
  <c r="M491" i="1"/>
  <c r="N491" i="1" s="1"/>
  <c r="Q492" i="1"/>
  <c r="P492" i="1"/>
  <c r="J491" i="1"/>
  <c r="D492" i="1"/>
  <c r="E492" i="1" s="1"/>
  <c r="G492" i="1" s="1"/>
  <c r="H493" i="1" s="1"/>
  <c r="L492" i="1"/>
  <c r="A493" i="1"/>
  <c r="C484" i="1"/>
  <c r="K483" i="1"/>
  <c r="O483" i="1" s="1"/>
  <c r="B483" i="1" l="1"/>
  <c r="C485" i="1"/>
  <c r="K484" i="1"/>
  <c r="O484" i="1" s="1"/>
  <c r="D493" i="1"/>
  <c r="E493" i="1" s="1"/>
  <c r="G493" i="1" s="1"/>
  <c r="H494" i="1" s="1"/>
  <c r="L493" i="1"/>
  <c r="A494" i="1"/>
  <c r="Q493" i="1"/>
  <c r="P493" i="1"/>
  <c r="M492" i="1"/>
  <c r="N492" i="1" s="1"/>
  <c r="I493" i="1"/>
  <c r="J493" i="1" s="1"/>
  <c r="B484" i="1" l="1"/>
  <c r="Q494" i="1"/>
  <c r="P494" i="1"/>
  <c r="M493" i="1"/>
  <c r="N493" i="1" s="1"/>
  <c r="I494" i="1"/>
  <c r="J494" i="1" s="1"/>
  <c r="L494" i="1"/>
  <c r="A495" i="1"/>
  <c r="D494" i="1"/>
  <c r="E494" i="1" s="1"/>
  <c r="G494" i="1" s="1"/>
  <c r="H495" i="1" s="1"/>
  <c r="C486" i="1"/>
  <c r="K485" i="1"/>
  <c r="O485" i="1" s="1"/>
  <c r="Q495" i="1" l="1"/>
  <c r="M494" i="1"/>
  <c r="N494" i="1" s="1"/>
  <c r="P495" i="1"/>
  <c r="C487" i="1"/>
  <c r="K486" i="1"/>
  <c r="O486" i="1" s="1"/>
  <c r="D495" i="1"/>
  <c r="E495" i="1" s="1"/>
  <c r="G495" i="1" s="1"/>
  <c r="H496" i="1" s="1"/>
  <c r="A496" i="1"/>
  <c r="L495" i="1"/>
  <c r="B485" i="1"/>
  <c r="I495" i="1"/>
  <c r="B486" i="1" l="1"/>
  <c r="I496" i="1"/>
  <c r="J496" i="1" s="1"/>
  <c r="L496" i="1"/>
  <c r="D496" i="1"/>
  <c r="E496" i="1" s="1"/>
  <c r="G496" i="1" s="1"/>
  <c r="H497" i="1" s="1"/>
  <c r="A497" i="1"/>
  <c r="C488" i="1"/>
  <c r="K487" i="1"/>
  <c r="O487" i="1" s="1"/>
  <c r="J495" i="1"/>
  <c r="M495" i="1"/>
  <c r="N495" i="1" s="1"/>
  <c r="P496" i="1"/>
  <c r="Q496" i="1"/>
  <c r="C489" i="1" l="1"/>
  <c r="K488" i="1"/>
  <c r="O488" i="1" s="1"/>
  <c r="Q497" i="1"/>
  <c r="P497" i="1"/>
  <c r="M496" i="1"/>
  <c r="N496" i="1" s="1"/>
  <c r="B487" i="1"/>
  <c r="D497" i="1"/>
  <c r="E497" i="1" s="1"/>
  <c r="G497" i="1" s="1"/>
  <c r="H498" i="1" s="1"/>
  <c r="L497" i="1"/>
  <c r="A498" i="1"/>
  <c r="I497" i="1"/>
  <c r="B488" i="1" l="1"/>
  <c r="C490" i="1"/>
  <c r="K489" i="1"/>
  <c r="O489" i="1" s="1"/>
  <c r="D498" i="1"/>
  <c r="E498" i="1" s="1"/>
  <c r="G498" i="1" s="1"/>
  <c r="H499" i="1" s="1"/>
  <c r="L498" i="1"/>
  <c r="A499" i="1"/>
  <c r="Q498" i="1"/>
  <c r="P498" i="1"/>
  <c r="M497" i="1"/>
  <c r="N497" i="1" s="1"/>
  <c r="I498" i="1"/>
  <c r="J497" i="1"/>
  <c r="B489" i="1" l="1"/>
  <c r="I499" i="1"/>
  <c r="J499" i="1" s="1"/>
  <c r="L499" i="1"/>
  <c r="D499" i="1"/>
  <c r="E499" i="1" s="1"/>
  <c r="G499" i="1" s="1"/>
  <c r="H500" i="1" s="1"/>
  <c r="A500" i="1"/>
  <c r="M498" i="1"/>
  <c r="N498" i="1" s="1"/>
  <c r="Q499" i="1"/>
  <c r="P499" i="1"/>
  <c r="C491" i="1"/>
  <c r="K490" i="1"/>
  <c r="O490" i="1" s="1"/>
  <c r="J498" i="1"/>
  <c r="B490" i="1" l="1"/>
  <c r="C492" i="1"/>
  <c r="K491" i="1"/>
  <c r="O491" i="1" s="1"/>
  <c r="Q500" i="1"/>
  <c r="M499" i="1"/>
  <c r="N499" i="1" s="1"/>
  <c r="P500" i="1"/>
  <c r="D500" i="1"/>
  <c r="E500" i="1" s="1"/>
  <c r="G500" i="1" s="1"/>
  <c r="H501" i="1" s="1"/>
  <c r="L500" i="1"/>
  <c r="A501" i="1"/>
  <c r="I500" i="1"/>
  <c r="I501" i="1" l="1"/>
  <c r="J501" i="1" s="1"/>
  <c r="B491" i="1"/>
  <c r="J500" i="1"/>
  <c r="D501" i="1"/>
  <c r="E501" i="1" s="1"/>
  <c r="G501" i="1" s="1"/>
  <c r="H502" i="1" s="1"/>
  <c r="L501" i="1"/>
  <c r="A502" i="1"/>
  <c r="P501" i="1"/>
  <c r="M500" i="1"/>
  <c r="N500" i="1" s="1"/>
  <c r="Q501" i="1"/>
  <c r="C493" i="1"/>
  <c r="K492" i="1"/>
  <c r="O492" i="1" s="1"/>
  <c r="B492" i="1" l="1"/>
  <c r="A503" i="1"/>
  <c r="D502" i="1"/>
  <c r="E502" i="1" s="1"/>
  <c r="G502" i="1" s="1"/>
  <c r="H503" i="1" s="1"/>
  <c r="L502" i="1"/>
  <c r="M501" i="1"/>
  <c r="N501" i="1" s="1"/>
  <c r="Q502" i="1"/>
  <c r="P502" i="1"/>
  <c r="C494" i="1"/>
  <c r="K493" i="1"/>
  <c r="O493" i="1" s="1"/>
  <c r="I502" i="1"/>
  <c r="I503" i="1" l="1"/>
  <c r="J503" i="1" s="1"/>
  <c r="B493" i="1"/>
  <c r="A504" i="1"/>
  <c r="D503" i="1"/>
  <c r="E503" i="1" s="1"/>
  <c r="G503" i="1" s="1"/>
  <c r="H504" i="1" s="1"/>
  <c r="L503" i="1"/>
  <c r="C495" i="1"/>
  <c r="K494" i="1"/>
  <c r="O494" i="1" s="1"/>
  <c r="M502" i="1"/>
  <c r="N502" i="1" s="1"/>
  <c r="Q503" i="1"/>
  <c r="P503" i="1"/>
  <c r="J502" i="1"/>
  <c r="B494" i="1" l="1"/>
  <c r="Q504" i="1"/>
  <c r="P504" i="1"/>
  <c r="M503" i="1"/>
  <c r="N503" i="1" s="1"/>
  <c r="I504" i="1"/>
  <c r="J504" i="1" s="1"/>
  <c r="C496" i="1"/>
  <c r="K495" i="1"/>
  <c r="O495" i="1" s="1"/>
  <c r="D504" i="1"/>
  <c r="E504" i="1" s="1"/>
  <c r="G504" i="1" s="1"/>
  <c r="H505" i="1" s="1"/>
  <c r="L504" i="1"/>
  <c r="A505" i="1"/>
  <c r="C497" i="1" l="1"/>
  <c r="K496" i="1"/>
  <c r="O496" i="1" s="1"/>
  <c r="Q505" i="1"/>
  <c r="P505" i="1"/>
  <c r="M504" i="1"/>
  <c r="N504" i="1" s="1"/>
  <c r="I505" i="1"/>
  <c r="L505" i="1"/>
  <c r="D505" i="1"/>
  <c r="E505" i="1" s="1"/>
  <c r="G505" i="1" s="1"/>
  <c r="H506" i="1" s="1"/>
  <c r="A506" i="1"/>
  <c r="B495" i="1"/>
  <c r="I506" i="1" l="1"/>
  <c r="J506" i="1" s="1"/>
  <c r="B496" i="1"/>
  <c r="D506" i="1"/>
  <c r="E506" i="1" s="1"/>
  <c r="G506" i="1" s="1"/>
  <c r="H507" i="1" s="1"/>
  <c r="L506" i="1"/>
  <c r="A507" i="1"/>
  <c r="Q506" i="1"/>
  <c r="M505" i="1"/>
  <c r="N505" i="1" s="1"/>
  <c r="P506" i="1"/>
  <c r="J505" i="1"/>
  <c r="C498" i="1"/>
  <c r="K497" i="1"/>
  <c r="O497" i="1" s="1"/>
  <c r="I507" i="1" l="1"/>
  <c r="J507" i="1" s="1"/>
  <c r="B497" i="1"/>
  <c r="C499" i="1"/>
  <c r="K498" i="1"/>
  <c r="O498" i="1" s="1"/>
  <c r="D507" i="1"/>
  <c r="E507" i="1" s="1"/>
  <c r="G507" i="1" s="1"/>
  <c r="H508" i="1" s="1"/>
  <c r="A508" i="1"/>
  <c r="L507" i="1"/>
  <c r="M506" i="1"/>
  <c r="N506" i="1" s="1"/>
  <c r="Q507" i="1"/>
  <c r="P507" i="1"/>
  <c r="M507" i="1" l="1"/>
  <c r="N507" i="1" s="1"/>
  <c r="Q508" i="1"/>
  <c r="P508" i="1"/>
  <c r="I508" i="1"/>
  <c r="D508" i="1"/>
  <c r="E508" i="1" s="1"/>
  <c r="G508" i="1" s="1"/>
  <c r="H509" i="1" s="1"/>
  <c r="A509" i="1"/>
  <c r="L508" i="1"/>
  <c r="B498" i="1"/>
  <c r="C500" i="1"/>
  <c r="K499" i="1"/>
  <c r="O499" i="1" s="1"/>
  <c r="I509" i="1" l="1"/>
  <c r="J509" i="1" s="1"/>
  <c r="Q509" i="1"/>
  <c r="P509" i="1"/>
  <c r="M508" i="1"/>
  <c r="N508" i="1" s="1"/>
  <c r="C501" i="1"/>
  <c r="K500" i="1"/>
  <c r="O500" i="1" s="1"/>
  <c r="B499" i="1"/>
  <c r="J508" i="1"/>
  <c r="A510" i="1"/>
  <c r="D509" i="1"/>
  <c r="E509" i="1" s="1"/>
  <c r="G509" i="1" s="1"/>
  <c r="H510" i="1" s="1"/>
  <c r="L509" i="1"/>
  <c r="L510" i="1" l="1"/>
  <c r="D510" i="1"/>
  <c r="E510" i="1" s="1"/>
  <c r="G510" i="1" s="1"/>
  <c r="H511" i="1" s="1"/>
  <c r="A511" i="1"/>
  <c r="C502" i="1"/>
  <c r="K501" i="1"/>
  <c r="O501" i="1" s="1"/>
  <c r="Q510" i="1"/>
  <c r="M509" i="1"/>
  <c r="N509" i="1" s="1"/>
  <c r="P510" i="1"/>
  <c r="B500" i="1"/>
  <c r="I510" i="1"/>
  <c r="B501" i="1" l="1"/>
  <c r="I511" i="1"/>
  <c r="J511" i="1" s="1"/>
  <c r="L511" i="1"/>
  <c r="D511" i="1"/>
  <c r="E511" i="1" s="1"/>
  <c r="G511" i="1" s="1"/>
  <c r="H512" i="1" s="1"/>
  <c r="A512" i="1"/>
  <c r="J510" i="1"/>
  <c r="C503" i="1"/>
  <c r="K502" i="1"/>
  <c r="O502" i="1" s="1"/>
  <c r="Q511" i="1"/>
  <c r="P511" i="1"/>
  <c r="M510" i="1"/>
  <c r="N510" i="1" s="1"/>
  <c r="B502" i="1" l="1"/>
  <c r="Q512" i="1"/>
  <c r="M511" i="1"/>
  <c r="N511" i="1" s="1"/>
  <c r="P512" i="1"/>
  <c r="C504" i="1"/>
  <c r="K503" i="1"/>
  <c r="O503" i="1" s="1"/>
  <c r="D512" i="1"/>
  <c r="E512" i="1" s="1"/>
  <c r="G512" i="1" s="1"/>
  <c r="H513" i="1" s="1"/>
  <c r="A513" i="1"/>
  <c r="L512" i="1"/>
  <c r="I512" i="1"/>
  <c r="I513" i="1" l="1"/>
  <c r="J513" i="1" s="1"/>
  <c r="B503" i="1"/>
  <c r="J512" i="1"/>
  <c r="M512" i="1"/>
  <c r="N512" i="1" s="1"/>
  <c r="Q513" i="1"/>
  <c r="P513" i="1"/>
  <c r="D513" i="1"/>
  <c r="E513" i="1" s="1"/>
  <c r="G513" i="1" s="1"/>
  <c r="H514" i="1" s="1"/>
  <c r="L513" i="1"/>
  <c r="A514" i="1"/>
  <c r="C505" i="1"/>
  <c r="K504" i="1"/>
  <c r="O504" i="1" s="1"/>
  <c r="I514" i="1" l="1"/>
  <c r="J514" i="1" s="1"/>
  <c r="B504" i="1"/>
  <c r="C506" i="1"/>
  <c r="K505" i="1"/>
  <c r="O505" i="1" s="1"/>
  <c r="L514" i="1"/>
  <c r="A515" i="1"/>
  <c r="D514" i="1"/>
  <c r="E514" i="1" s="1"/>
  <c r="G514" i="1" s="1"/>
  <c r="H515" i="1" s="1"/>
  <c r="Q514" i="1"/>
  <c r="P514" i="1"/>
  <c r="M513" i="1"/>
  <c r="N513" i="1" s="1"/>
  <c r="B505" i="1" l="1"/>
  <c r="C507" i="1"/>
  <c r="K506" i="1"/>
  <c r="O506" i="1" s="1"/>
  <c r="P515" i="1"/>
  <c r="M514" i="1"/>
  <c r="N514" i="1" s="1"/>
  <c r="Q515" i="1"/>
  <c r="L515" i="1"/>
  <c r="A516" i="1"/>
  <c r="D515" i="1"/>
  <c r="E515" i="1" s="1"/>
  <c r="G515" i="1" s="1"/>
  <c r="H516" i="1" s="1"/>
  <c r="I515" i="1"/>
  <c r="J515" i="1" s="1"/>
  <c r="B506" i="1" l="1"/>
  <c r="A517" i="1"/>
  <c r="L516" i="1"/>
  <c r="D516" i="1"/>
  <c r="E516" i="1" s="1"/>
  <c r="G516" i="1" s="1"/>
  <c r="H517" i="1" s="1"/>
  <c r="P516" i="1"/>
  <c r="M515" i="1"/>
  <c r="N515" i="1" s="1"/>
  <c r="Q516" i="1"/>
  <c r="C508" i="1"/>
  <c r="K507" i="1"/>
  <c r="O507" i="1" s="1"/>
  <c r="I516" i="1"/>
  <c r="C509" i="1" l="1"/>
  <c r="K508" i="1"/>
  <c r="O508" i="1" s="1"/>
  <c r="D517" i="1"/>
  <c r="E517" i="1" s="1"/>
  <c r="G517" i="1" s="1"/>
  <c r="H518" i="1" s="1"/>
  <c r="L517" i="1"/>
  <c r="A518" i="1"/>
  <c r="M516" i="1"/>
  <c r="N516" i="1" s="1"/>
  <c r="Q517" i="1"/>
  <c r="P517" i="1"/>
  <c r="I517" i="1"/>
  <c r="J516" i="1"/>
  <c r="B507" i="1"/>
  <c r="I518" i="1" l="1"/>
  <c r="J518" i="1" s="1"/>
  <c r="B508" i="1"/>
  <c r="D518" i="1"/>
  <c r="E518" i="1" s="1"/>
  <c r="G518" i="1" s="1"/>
  <c r="H519" i="1" s="1"/>
  <c r="L518" i="1"/>
  <c r="A519" i="1"/>
  <c r="J517" i="1"/>
  <c r="Q518" i="1"/>
  <c r="P518" i="1"/>
  <c r="M517" i="1"/>
  <c r="N517" i="1" s="1"/>
  <c r="C510" i="1"/>
  <c r="K509" i="1"/>
  <c r="O509" i="1" s="1"/>
  <c r="I519" i="1" l="1"/>
  <c r="J519" i="1" s="1"/>
  <c r="B509" i="1"/>
  <c r="P519" i="1"/>
  <c r="M518" i="1"/>
  <c r="N518" i="1" s="1"/>
  <c r="Q519" i="1"/>
  <c r="C511" i="1"/>
  <c r="K510" i="1"/>
  <c r="O510" i="1" s="1"/>
  <c r="L519" i="1"/>
  <c r="A520" i="1"/>
  <c r="D519" i="1"/>
  <c r="E519" i="1" s="1"/>
  <c r="G519" i="1" s="1"/>
  <c r="H520" i="1" s="1"/>
  <c r="B510" i="1" l="1"/>
  <c r="L520" i="1"/>
  <c r="A521" i="1"/>
  <c r="D520" i="1"/>
  <c r="E520" i="1" s="1"/>
  <c r="G520" i="1" s="1"/>
  <c r="H521" i="1" s="1"/>
  <c r="C512" i="1"/>
  <c r="K511" i="1"/>
  <c r="O511" i="1" s="1"/>
  <c r="P520" i="1"/>
  <c r="M519" i="1"/>
  <c r="N519" i="1" s="1"/>
  <c r="Q520" i="1"/>
  <c r="I520" i="1"/>
  <c r="I521" i="1" l="1"/>
  <c r="J521" i="1" s="1"/>
  <c r="B511" i="1"/>
  <c r="D521" i="1"/>
  <c r="E521" i="1" s="1"/>
  <c r="G521" i="1" s="1"/>
  <c r="H522" i="1" s="1"/>
  <c r="A522" i="1"/>
  <c r="L521" i="1"/>
  <c r="J520" i="1"/>
  <c r="C513" i="1"/>
  <c r="K512" i="1"/>
  <c r="O512" i="1" s="1"/>
  <c r="M520" i="1"/>
  <c r="N520" i="1" s="1"/>
  <c r="Q521" i="1"/>
  <c r="P521" i="1"/>
  <c r="I522" i="1" l="1"/>
  <c r="J522" i="1" s="1"/>
  <c r="B512" i="1"/>
  <c r="M521" i="1"/>
  <c r="N521" i="1" s="1"/>
  <c r="Q522" i="1"/>
  <c r="P522" i="1"/>
  <c r="C514" i="1"/>
  <c r="K513" i="1"/>
  <c r="O513" i="1" s="1"/>
  <c r="D522" i="1"/>
  <c r="E522" i="1" s="1"/>
  <c r="G522" i="1" s="1"/>
  <c r="H523" i="1" s="1"/>
  <c r="A523" i="1"/>
  <c r="L522" i="1"/>
  <c r="B513" i="1" l="1"/>
  <c r="Q523" i="1"/>
  <c r="M522" i="1"/>
  <c r="N522" i="1" s="1"/>
  <c r="P523" i="1"/>
  <c r="L523" i="1"/>
  <c r="D523" i="1"/>
  <c r="E523" i="1" s="1"/>
  <c r="G523" i="1" s="1"/>
  <c r="H524" i="1" s="1"/>
  <c r="A524" i="1"/>
  <c r="C515" i="1"/>
  <c r="K514" i="1"/>
  <c r="O514" i="1" s="1"/>
  <c r="I523" i="1"/>
  <c r="B514" i="1" l="1"/>
  <c r="I524" i="1"/>
  <c r="J524" i="1" s="1"/>
  <c r="J523" i="1"/>
  <c r="L524" i="1"/>
  <c r="A525" i="1"/>
  <c r="D524" i="1"/>
  <c r="E524" i="1" s="1"/>
  <c r="G524" i="1" s="1"/>
  <c r="H525" i="1" s="1"/>
  <c r="C516" i="1"/>
  <c r="K515" i="1"/>
  <c r="O515" i="1" s="1"/>
  <c r="Q524" i="1"/>
  <c r="P524" i="1"/>
  <c r="M523" i="1"/>
  <c r="N523" i="1" s="1"/>
  <c r="I525" i="1" l="1"/>
  <c r="J525" i="1" s="1"/>
  <c r="B515" i="1"/>
  <c r="C517" i="1"/>
  <c r="K516" i="1"/>
  <c r="O516" i="1" s="1"/>
  <c r="P525" i="1"/>
  <c r="M524" i="1"/>
  <c r="N524" i="1" s="1"/>
  <c r="Q525" i="1"/>
  <c r="D525" i="1"/>
  <c r="E525" i="1" s="1"/>
  <c r="G525" i="1" s="1"/>
  <c r="H526" i="1" s="1"/>
  <c r="L525" i="1"/>
  <c r="A526" i="1"/>
  <c r="A527" i="1" l="1"/>
  <c r="L526" i="1"/>
  <c r="D526" i="1"/>
  <c r="E526" i="1" s="1"/>
  <c r="G526" i="1" s="1"/>
  <c r="H527" i="1" s="1"/>
  <c r="C518" i="1"/>
  <c r="K517" i="1"/>
  <c r="O517" i="1" s="1"/>
  <c r="Q526" i="1"/>
  <c r="M525" i="1"/>
  <c r="N525" i="1" s="1"/>
  <c r="P526" i="1"/>
  <c r="B516" i="1"/>
  <c r="I526" i="1"/>
  <c r="J526" i="1" s="1"/>
  <c r="B517" i="1" l="1"/>
  <c r="I527" i="1"/>
  <c r="J527" i="1" s="1"/>
  <c r="C519" i="1"/>
  <c r="K518" i="1"/>
  <c r="O518" i="1" s="1"/>
  <c r="L527" i="1"/>
  <c r="D527" i="1"/>
  <c r="E527" i="1" s="1"/>
  <c r="G527" i="1" s="1"/>
  <c r="H528" i="1" s="1"/>
  <c r="A528" i="1"/>
  <c r="M526" i="1"/>
  <c r="N526" i="1" s="1"/>
  <c r="Q527" i="1"/>
  <c r="P527" i="1"/>
  <c r="D528" i="1" l="1"/>
  <c r="E528" i="1" s="1"/>
  <c r="G528" i="1" s="1"/>
  <c r="H529" i="1" s="1"/>
  <c r="A529" i="1"/>
  <c r="L528" i="1"/>
  <c r="P528" i="1"/>
  <c r="M527" i="1"/>
  <c r="N527" i="1" s="1"/>
  <c r="Q528" i="1"/>
  <c r="I528" i="1"/>
  <c r="J528" i="1" s="1"/>
  <c r="C520" i="1"/>
  <c r="K519" i="1"/>
  <c r="O519" i="1" s="1"/>
  <c r="B518" i="1"/>
  <c r="P529" i="1" l="1"/>
  <c r="M528" i="1"/>
  <c r="N528" i="1" s="1"/>
  <c r="Q529" i="1"/>
  <c r="C521" i="1"/>
  <c r="K520" i="1"/>
  <c r="O520" i="1" s="1"/>
  <c r="D529" i="1"/>
  <c r="E529" i="1" s="1"/>
  <c r="G529" i="1" s="1"/>
  <c r="H530" i="1" s="1"/>
  <c r="L529" i="1"/>
  <c r="A530" i="1"/>
  <c r="B519" i="1"/>
  <c r="I529" i="1"/>
  <c r="B520" i="1" l="1"/>
  <c r="I530" i="1"/>
  <c r="J530" i="1" s="1"/>
  <c r="L530" i="1"/>
  <c r="A531" i="1"/>
  <c r="D530" i="1"/>
  <c r="E530" i="1" s="1"/>
  <c r="G530" i="1" s="1"/>
  <c r="H531" i="1" s="1"/>
  <c r="M529" i="1"/>
  <c r="N529" i="1" s="1"/>
  <c r="Q530" i="1"/>
  <c r="P530" i="1"/>
  <c r="C522" i="1"/>
  <c r="K521" i="1"/>
  <c r="O521" i="1" s="1"/>
  <c r="J529" i="1"/>
  <c r="B521" i="1" l="1"/>
  <c r="C523" i="1"/>
  <c r="K522" i="1"/>
  <c r="O522" i="1" s="1"/>
  <c r="M530" i="1"/>
  <c r="N530" i="1" s="1"/>
  <c r="P531" i="1"/>
  <c r="Q531" i="1"/>
  <c r="I531" i="1"/>
  <c r="A532" i="1"/>
  <c r="D531" i="1"/>
  <c r="E531" i="1" s="1"/>
  <c r="G531" i="1" s="1"/>
  <c r="H532" i="1" s="1"/>
  <c r="L531" i="1"/>
  <c r="B522" i="1" l="1"/>
  <c r="M531" i="1"/>
  <c r="N531" i="1" s="1"/>
  <c r="Q532" i="1"/>
  <c r="P532" i="1"/>
  <c r="I532" i="1"/>
  <c r="D532" i="1"/>
  <c r="E532" i="1" s="1"/>
  <c r="G532" i="1" s="1"/>
  <c r="H533" i="1" s="1"/>
  <c r="L532" i="1"/>
  <c r="A533" i="1"/>
  <c r="J531" i="1"/>
  <c r="C524" i="1"/>
  <c r="K523" i="1"/>
  <c r="O523" i="1" s="1"/>
  <c r="I533" i="1" l="1"/>
  <c r="J533" i="1" s="1"/>
  <c r="B523" i="1"/>
  <c r="D533" i="1"/>
  <c r="E533" i="1" s="1"/>
  <c r="G533" i="1" s="1"/>
  <c r="H534" i="1" s="1"/>
  <c r="L533" i="1"/>
  <c r="A534" i="1"/>
  <c r="C525" i="1"/>
  <c r="K524" i="1"/>
  <c r="O524" i="1" s="1"/>
  <c r="P533" i="1"/>
  <c r="Q533" i="1"/>
  <c r="M532" i="1"/>
  <c r="N532" i="1" s="1"/>
  <c r="J532" i="1"/>
  <c r="B524" i="1" l="1"/>
  <c r="C526" i="1"/>
  <c r="K525" i="1"/>
  <c r="O525" i="1" s="1"/>
  <c r="A535" i="1"/>
  <c r="L534" i="1"/>
  <c r="D534" i="1"/>
  <c r="E534" i="1" s="1"/>
  <c r="G534" i="1" s="1"/>
  <c r="H535" i="1" s="1"/>
  <c r="Q534" i="1"/>
  <c r="M533" i="1"/>
  <c r="N533" i="1" s="1"/>
  <c r="P534" i="1"/>
  <c r="I534" i="1"/>
  <c r="J534" i="1" s="1"/>
  <c r="B525" i="1" l="1"/>
  <c r="P535" i="1"/>
  <c r="Q535" i="1"/>
  <c r="M534" i="1"/>
  <c r="N534" i="1" s="1"/>
  <c r="L535" i="1"/>
  <c r="D535" i="1"/>
  <c r="E535" i="1" s="1"/>
  <c r="G535" i="1" s="1"/>
  <c r="H536" i="1" s="1"/>
  <c r="A536" i="1"/>
  <c r="I535" i="1"/>
  <c r="C527" i="1"/>
  <c r="K526" i="1"/>
  <c r="O526" i="1" s="1"/>
  <c r="I536" i="1" l="1"/>
  <c r="J536" i="1" s="1"/>
  <c r="C528" i="1"/>
  <c r="K527" i="1"/>
  <c r="O527" i="1" s="1"/>
  <c r="M535" i="1"/>
  <c r="N535" i="1" s="1"/>
  <c r="Q536" i="1"/>
  <c r="P536" i="1"/>
  <c r="B526" i="1"/>
  <c r="J535" i="1"/>
  <c r="D536" i="1"/>
  <c r="E536" i="1" s="1"/>
  <c r="G536" i="1" s="1"/>
  <c r="H537" i="1" s="1"/>
  <c r="A537" i="1"/>
  <c r="L536" i="1"/>
  <c r="B527" i="1" l="1"/>
  <c r="I537" i="1"/>
  <c r="J537" i="1" s="1"/>
  <c r="L537" i="1"/>
  <c r="D537" i="1"/>
  <c r="E537" i="1" s="1"/>
  <c r="G537" i="1" s="1"/>
  <c r="H538" i="1" s="1"/>
  <c r="A538" i="1"/>
  <c r="M536" i="1"/>
  <c r="N536" i="1" s="1"/>
  <c r="P537" i="1"/>
  <c r="Q537" i="1"/>
  <c r="C529" i="1"/>
  <c r="K528" i="1"/>
  <c r="O528" i="1" s="1"/>
  <c r="I538" i="1" l="1"/>
  <c r="J538" i="1" s="1"/>
  <c r="B528" i="1"/>
  <c r="C530" i="1"/>
  <c r="K529" i="1"/>
  <c r="O529" i="1" s="1"/>
  <c r="D538" i="1"/>
  <c r="E538" i="1" s="1"/>
  <c r="G538" i="1" s="1"/>
  <c r="H539" i="1" s="1"/>
  <c r="L538" i="1"/>
  <c r="A539" i="1"/>
  <c r="Q538" i="1"/>
  <c r="P538" i="1"/>
  <c r="M537" i="1"/>
  <c r="N537" i="1" s="1"/>
  <c r="I539" i="1" l="1"/>
  <c r="J539" i="1" s="1"/>
  <c r="B529" i="1"/>
  <c r="L539" i="1"/>
  <c r="D539" i="1"/>
  <c r="E539" i="1" s="1"/>
  <c r="G539" i="1" s="1"/>
  <c r="H540" i="1" s="1"/>
  <c r="A540" i="1"/>
  <c r="P539" i="1"/>
  <c r="Q539" i="1"/>
  <c r="M538" i="1"/>
  <c r="N538" i="1" s="1"/>
  <c r="C531" i="1"/>
  <c r="K530" i="1"/>
  <c r="O530" i="1" s="1"/>
  <c r="I540" i="1" l="1"/>
  <c r="J540" i="1" s="1"/>
  <c r="D540" i="1"/>
  <c r="E540" i="1" s="1"/>
  <c r="G540" i="1" s="1"/>
  <c r="H541" i="1" s="1"/>
  <c r="L540" i="1"/>
  <c r="A541" i="1"/>
  <c r="C532" i="1"/>
  <c r="K531" i="1"/>
  <c r="O531" i="1" s="1"/>
  <c r="Q540" i="1"/>
  <c r="P540" i="1"/>
  <c r="M539" i="1"/>
  <c r="N539" i="1" s="1"/>
  <c r="B530" i="1"/>
  <c r="I541" i="1" l="1"/>
  <c r="J541" i="1" s="1"/>
  <c r="B531" i="1"/>
  <c r="C533" i="1"/>
  <c r="K532" i="1"/>
  <c r="O532" i="1" s="1"/>
  <c r="D541" i="1"/>
  <c r="E541" i="1" s="1"/>
  <c r="G541" i="1" s="1"/>
  <c r="H542" i="1" s="1"/>
  <c r="A542" i="1"/>
  <c r="L541" i="1"/>
  <c r="Q541" i="1"/>
  <c r="M540" i="1"/>
  <c r="N540" i="1" s="1"/>
  <c r="P541" i="1"/>
  <c r="B532" i="1" l="1"/>
  <c r="D542" i="1"/>
  <c r="E542" i="1" s="1"/>
  <c r="G542" i="1" s="1"/>
  <c r="H543" i="1" s="1"/>
  <c r="L542" i="1"/>
  <c r="A543" i="1"/>
  <c r="C534" i="1"/>
  <c r="K533" i="1"/>
  <c r="O533" i="1" s="1"/>
  <c r="M541" i="1"/>
  <c r="N541" i="1" s="1"/>
  <c r="Q542" i="1"/>
  <c r="P542" i="1"/>
  <c r="I542" i="1"/>
  <c r="I543" i="1" l="1"/>
  <c r="J543" i="1" s="1"/>
  <c r="B533" i="1"/>
  <c r="C535" i="1"/>
  <c r="K534" i="1"/>
  <c r="O534" i="1" s="1"/>
  <c r="A544" i="1"/>
  <c r="L543" i="1"/>
  <c r="D543" i="1"/>
  <c r="E543" i="1" s="1"/>
  <c r="G543" i="1" s="1"/>
  <c r="H544" i="1" s="1"/>
  <c r="J542" i="1"/>
  <c r="Q543" i="1"/>
  <c r="M542" i="1"/>
  <c r="N542" i="1" s="1"/>
  <c r="P543" i="1"/>
  <c r="B534" i="1" l="1"/>
  <c r="Q544" i="1"/>
  <c r="M543" i="1"/>
  <c r="N543" i="1" s="1"/>
  <c r="P544" i="1"/>
  <c r="I544" i="1"/>
  <c r="J544" i="1" s="1"/>
  <c r="C536" i="1"/>
  <c r="K535" i="1"/>
  <c r="O535" i="1" s="1"/>
  <c r="L544" i="1"/>
  <c r="D544" i="1"/>
  <c r="E544" i="1" s="1"/>
  <c r="G544" i="1" s="1"/>
  <c r="H545" i="1" s="1"/>
  <c r="A545" i="1"/>
  <c r="C537" i="1" l="1"/>
  <c r="K536" i="1"/>
  <c r="O536" i="1" s="1"/>
  <c r="P545" i="1"/>
  <c r="M544" i="1"/>
  <c r="N544" i="1" s="1"/>
  <c r="Q545" i="1"/>
  <c r="I545" i="1"/>
  <c r="L545" i="1"/>
  <c r="D545" i="1"/>
  <c r="E545" i="1" s="1"/>
  <c r="G545" i="1" s="1"/>
  <c r="H546" i="1" s="1"/>
  <c r="A546" i="1"/>
  <c r="B535" i="1"/>
  <c r="I546" i="1" l="1"/>
  <c r="J546" i="1" s="1"/>
  <c r="B536" i="1"/>
  <c r="D546" i="1"/>
  <c r="E546" i="1" s="1"/>
  <c r="G546" i="1" s="1"/>
  <c r="H547" i="1" s="1"/>
  <c r="A547" i="1"/>
  <c r="L546" i="1"/>
  <c r="M545" i="1"/>
  <c r="N545" i="1" s="1"/>
  <c r="Q546" i="1"/>
  <c r="P546" i="1"/>
  <c r="C538" i="1"/>
  <c r="K537" i="1"/>
  <c r="O537" i="1" s="1"/>
  <c r="J545" i="1"/>
  <c r="M546" i="1" l="1"/>
  <c r="N546" i="1" s="1"/>
  <c r="Q547" i="1"/>
  <c r="P547" i="1"/>
  <c r="C539" i="1"/>
  <c r="K538" i="1"/>
  <c r="O538" i="1" s="1"/>
  <c r="D547" i="1"/>
  <c r="E547" i="1" s="1"/>
  <c r="G547" i="1" s="1"/>
  <c r="H548" i="1" s="1"/>
  <c r="A548" i="1"/>
  <c r="L547" i="1"/>
  <c r="B537" i="1"/>
  <c r="I547" i="1"/>
  <c r="B538" i="1" l="1"/>
  <c r="Q548" i="1"/>
  <c r="P548" i="1"/>
  <c r="M547" i="1"/>
  <c r="N547" i="1" s="1"/>
  <c r="I548" i="1"/>
  <c r="J548" i="1" s="1"/>
  <c r="L548" i="1"/>
  <c r="D548" i="1"/>
  <c r="E548" i="1" s="1"/>
  <c r="G548" i="1" s="1"/>
  <c r="H549" i="1" s="1"/>
  <c r="A549" i="1"/>
  <c r="C540" i="1"/>
  <c r="K539" i="1"/>
  <c r="O539" i="1" s="1"/>
  <c r="J547" i="1"/>
  <c r="B539" i="1" l="1"/>
  <c r="P549" i="1"/>
  <c r="Q549" i="1"/>
  <c r="M548" i="1"/>
  <c r="N548" i="1" s="1"/>
  <c r="I549" i="1"/>
  <c r="C541" i="1"/>
  <c r="K540" i="1"/>
  <c r="O540" i="1" s="1"/>
  <c r="L549" i="1"/>
  <c r="A550" i="1"/>
  <c r="D549" i="1"/>
  <c r="E549" i="1" s="1"/>
  <c r="G549" i="1" s="1"/>
  <c r="H550" i="1" s="1"/>
  <c r="A551" i="1" l="1"/>
  <c r="D550" i="1"/>
  <c r="E550" i="1" s="1"/>
  <c r="G550" i="1" s="1"/>
  <c r="H551" i="1" s="1"/>
  <c r="L550" i="1"/>
  <c r="C542" i="1"/>
  <c r="K541" i="1"/>
  <c r="O541" i="1" s="1"/>
  <c r="P550" i="1"/>
  <c r="M549" i="1"/>
  <c r="N549" i="1" s="1"/>
  <c r="Q550" i="1"/>
  <c r="I550" i="1"/>
  <c r="J549" i="1"/>
  <c r="B540" i="1"/>
  <c r="I551" i="1" l="1"/>
  <c r="J551" i="1" s="1"/>
  <c r="C543" i="1"/>
  <c r="K542" i="1"/>
  <c r="O542" i="1" s="1"/>
  <c r="A552" i="1"/>
  <c r="D551" i="1"/>
  <c r="E551" i="1" s="1"/>
  <c r="G551" i="1" s="1"/>
  <c r="H552" i="1" s="1"/>
  <c r="L551" i="1"/>
  <c r="B541" i="1"/>
  <c r="M550" i="1"/>
  <c r="N550" i="1" s="1"/>
  <c r="P551" i="1"/>
  <c r="Q551" i="1"/>
  <c r="J550" i="1"/>
  <c r="I552" i="1" l="1"/>
  <c r="J552" i="1" s="1"/>
  <c r="B542" i="1"/>
  <c r="M551" i="1"/>
  <c r="N551" i="1" s="1"/>
  <c r="Q552" i="1"/>
  <c r="P552" i="1"/>
  <c r="C544" i="1"/>
  <c r="K543" i="1"/>
  <c r="O543" i="1" s="1"/>
  <c r="D552" i="1"/>
  <c r="E552" i="1" s="1"/>
  <c r="G552" i="1" s="1"/>
  <c r="H553" i="1" s="1"/>
  <c r="L552" i="1"/>
  <c r="A553" i="1"/>
  <c r="B543" i="1" l="1"/>
  <c r="Q553" i="1"/>
  <c r="M552" i="1"/>
  <c r="N552" i="1" s="1"/>
  <c r="P553" i="1"/>
  <c r="D553" i="1"/>
  <c r="E553" i="1" s="1"/>
  <c r="G553" i="1" s="1"/>
  <c r="H554" i="1" s="1"/>
  <c r="L553" i="1"/>
  <c r="A554" i="1"/>
  <c r="I553" i="1"/>
  <c r="C545" i="1"/>
  <c r="K544" i="1"/>
  <c r="O544" i="1" s="1"/>
  <c r="B544" i="1" l="1"/>
  <c r="C546" i="1"/>
  <c r="K545" i="1"/>
  <c r="O545" i="1" s="1"/>
  <c r="Q554" i="1"/>
  <c r="P554" i="1"/>
  <c r="M553" i="1"/>
  <c r="N553" i="1" s="1"/>
  <c r="I554" i="1"/>
  <c r="J553" i="1"/>
  <c r="D554" i="1"/>
  <c r="E554" i="1" s="1"/>
  <c r="G554" i="1" s="1"/>
  <c r="H555" i="1" s="1"/>
  <c r="L554" i="1"/>
  <c r="A555" i="1"/>
  <c r="B545" i="1" l="1"/>
  <c r="I555" i="1"/>
  <c r="J555" i="1" s="1"/>
  <c r="D555" i="1"/>
  <c r="E555" i="1" s="1"/>
  <c r="G555" i="1" s="1"/>
  <c r="H556" i="1" s="1"/>
  <c r="L555" i="1"/>
  <c r="A556" i="1"/>
  <c r="C547" i="1"/>
  <c r="K546" i="1"/>
  <c r="O546" i="1" s="1"/>
  <c r="P555" i="1"/>
  <c r="Q555" i="1"/>
  <c r="M554" i="1"/>
  <c r="N554" i="1" s="1"/>
  <c r="J554" i="1"/>
  <c r="I556" i="1" l="1"/>
  <c r="J556" i="1" s="1"/>
  <c r="C548" i="1"/>
  <c r="K547" i="1"/>
  <c r="O547" i="1" s="1"/>
  <c r="B546" i="1"/>
  <c r="D556" i="1"/>
  <c r="E556" i="1" s="1"/>
  <c r="G556" i="1" s="1"/>
  <c r="H557" i="1" s="1"/>
  <c r="L556" i="1"/>
  <c r="A557" i="1"/>
  <c r="Q556" i="1"/>
  <c r="M555" i="1"/>
  <c r="N555" i="1" s="1"/>
  <c r="P556" i="1"/>
  <c r="P557" i="1" l="1"/>
  <c r="Q557" i="1"/>
  <c r="M556" i="1"/>
  <c r="N556" i="1" s="1"/>
  <c r="C549" i="1"/>
  <c r="K548" i="1"/>
  <c r="O548" i="1" s="1"/>
  <c r="D557" i="1"/>
  <c r="E557" i="1" s="1"/>
  <c r="G557" i="1" s="1"/>
  <c r="H558" i="1" s="1"/>
  <c r="L557" i="1"/>
  <c r="A558" i="1"/>
  <c r="B547" i="1"/>
  <c r="I557" i="1"/>
  <c r="J557" i="1" s="1"/>
  <c r="B548" i="1" l="1"/>
  <c r="D558" i="1"/>
  <c r="E558" i="1" s="1"/>
  <c r="G558" i="1" s="1"/>
  <c r="H559" i="1" s="1"/>
  <c r="A559" i="1"/>
  <c r="L558" i="1"/>
  <c r="M557" i="1"/>
  <c r="N557" i="1" s="1"/>
  <c r="Q558" i="1"/>
  <c r="P558" i="1"/>
  <c r="I558" i="1"/>
  <c r="J558" i="1" s="1"/>
  <c r="C550" i="1"/>
  <c r="K549" i="1"/>
  <c r="O549" i="1" s="1"/>
  <c r="B549" i="1" l="1"/>
  <c r="M558" i="1"/>
  <c r="N558" i="1" s="1"/>
  <c r="P559" i="1"/>
  <c r="Q559" i="1"/>
  <c r="C551" i="1"/>
  <c r="K550" i="1"/>
  <c r="O550" i="1" s="1"/>
  <c r="I559" i="1"/>
  <c r="J559" i="1" s="1"/>
  <c r="D559" i="1"/>
  <c r="E559" i="1" s="1"/>
  <c r="G559" i="1" s="1"/>
  <c r="H560" i="1" s="1"/>
  <c r="A560" i="1"/>
  <c r="L559" i="1"/>
  <c r="B550" i="1" l="1"/>
  <c r="P560" i="1"/>
  <c r="Q560" i="1"/>
  <c r="M559" i="1"/>
  <c r="N559" i="1" s="1"/>
  <c r="A561" i="1"/>
  <c r="D560" i="1"/>
  <c r="E560" i="1" s="1"/>
  <c r="G560" i="1" s="1"/>
  <c r="H561" i="1" s="1"/>
  <c r="L560" i="1"/>
  <c r="I560" i="1"/>
  <c r="C552" i="1"/>
  <c r="K551" i="1"/>
  <c r="O551" i="1" s="1"/>
  <c r="P561" i="1" l="1"/>
  <c r="M560" i="1"/>
  <c r="N560" i="1" s="1"/>
  <c r="Q561" i="1"/>
  <c r="C553" i="1"/>
  <c r="K552" i="1"/>
  <c r="O552" i="1" s="1"/>
  <c r="I561" i="1"/>
  <c r="L561" i="1"/>
  <c r="D561" i="1"/>
  <c r="E561" i="1" s="1"/>
  <c r="G561" i="1" s="1"/>
  <c r="H562" i="1" s="1"/>
  <c r="A562" i="1"/>
  <c r="J560" i="1"/>
  <c r="B551" i="1"/>
  <c r="I562" i="1" l="1"/>
  <c r="J562" i="1" s="1"/>
  <c r="D562" i="1"/>
  <c r="E562" i="1" s="1"/>
  <c r="G562" i="1" s="1"/>
  <c r="H563" i="1" s="1"/>
  <c r="A563" i="1"/>
  <c r="L562" i="1"/>
  <c r="C554" i="1"/>
  <c r="K553" i="1"/>
  <c r="O553" i="1" s="1"/>
  <c r="J561" i="1"/>
  <c r="Q562" i="1"/>
  <c r="M561" i="1"/>
  <c r="N561" i="1" s="1"/>
  <c r="P562" i="1"/>
  <c r="B552" i="1"/>
  <c r="I563" i="1" l="1"/>
  <c r="J563" i="1" s="1"/>
  <c r="B553" i="1"/>
  <c r="M562" i="1"/>
  <c r="N562" i="1" s="1"/>
  <c r="Q563" i="1"/>
  <c r="P563" i="1"/>
  <c r="C555" i="1"/>
  <c r="K554" i="1"/>
  <c r="O554" i="1" s="1"/>
  <c r="L563" i="1"/>
  <c r="A564" i="1"/>
  <c r="D563" i="1"/>
  <c r="E563" i="1" s="1"/>
  <c r="G563" i="1" s="1"/>
  <c r="H564" i="1" s="1"/>
  <c r="A565" i="1" l="1"/>
  <c r="L564" i="1"/>
  <c r="D564" i="1"/>
  <c r="E564" i="1" s="1"/>
  <c r="G564" i="1" s="1"/>
  <c r="H565" i="1" s="1"/>
  <c r="Q564" i="1"/>
  <c r="M563" i="1"/>
  <c r="N563" i="1" s="1"/>
  <c r="P564" i="1"/>
  <c r="C556" i="1"/>
  <c r="K555" i="1"/>
  <c r="O555" i="1" s="1"/>
  <c r="I564" i="1"/>
  <c r="B554" i="1"/>
  <c r="I565" i="1" l="1"/>
  <c r="J565" i="1" s="1"/>
  <c r="B555" i="1"/>
  <c r="P565" i="1"/>
  <c r="M564" i="1"/>
  <c r="N564" i="1" s="1"/>
  <c r="Q565" i="1"/>
  <c r="C557" i="1"/>
  <c r="K556" i="1"/>
  <c r="O556" i="1" s="1"/>
  <c r="J564" i="1"/>
  <c r="L565" i="1"/>
  <c r="A566" i="1"/>
  <c r="D565" i="1"/>
  <c r="E565" i="1" s="1"/>
  <c r="G565" i="1" s="1"/>
  <c r="H566" i="1" s="1"/>
  <c r="B556" i="1" l="1"/>
  <c r="M565" i="1"/>
  <c r="N565" i="1" s="1"/>
  <c r="Q566" i="1"/>
  <c r="P566" i="1"/>
  <c r="C558" i="1"/>
  <c r="K557" i="1"/>
  <c r="O557" i="1" s="1"/>
  <c r="D566" i="1"/>
  <c r="E566" i="1" s="1"/>
  <c r="G566" i="1" s="1"/>
  <c r="H567" i="1" s="1"/>
  <c r="A567" i="1"/>
  <c r="L566" i="1"/>
  <c r="I566" i="1"/>
  <c r="J566" i="1" s="1"/>
  <c r="B557" i="1" l="1"/>
  <c r="M566" i="1"/>
  <c r="N566" i="1" s="1"/>
  <c r="Q567" i="1"/>
  <c r="P567" i="1"/>
  <c r="I567" i="1"/>
  <c r="J567" i="1" s="1"/>
  <c r="L567" i="1"/>
  <c r="D567" i="1"/>
  <c r="E567" i="1" s="1"/>
  <c r="G567" i="1" s="1"/>
  <c r="H568" i="1" s="1"/>
  <c r="A568" i="1"/>
  <c r="C559" i="1"/>
  <c r="K558" i="1"/>
  <c r="O558" i="1" s="1"/>
  <c r="B558" i="1" l="1"/>
  <c r="C560" i="1"/>
  <c r="K559" i="1"/>
  <c r="O559" i="1" s="1"/>
  <c r="P568" i="1"/>
  <c r="M567" i="1"/>
  <c r="N567" i="1" s="1"/>
  <c r="Q568" i="1"/>
  <c r="D568" i="1"/>
  <c r="E568" i="1" s="1"/>
  <c r="G568" i="1" s="1"/>
  <c r="H569" i="1" s="1"/>
  <c r="A569" i="1"/>
  <c r="L568" i="1"/>
  <c r="I568" i="1"/>
  <c r="B559" i="1" l="1"/>
  <c r="C561" i="1"/>
  <c r="K560" i="1"/>
  <c r="O560" i="1" s="1"/>
  <c r="P569" i="1"/>
  <c r="M568" i="1"/>
  <c r="N568" i="1" s="1"/>
  <c r="Q569" i="1"/>
  <c r="D569" i="1"/>
  <c r="E569" i="1" s="1"/>
  <c r="G569" i="1" s="1"/>
  <c r="H570" i="1" s="1"/>
  <c r="L569" i="1"/>
  <c r="A570" i="1"/>
  <c r="I569" i="1"/>
  <c r="J568" i="1"/>
  <c r="B560" i="1" l="1"/>
  <c r="I570" i="1"/>
  <c r="J570" i="1" s="1"/>
  <c r="L570" i="1"/>
  <c r="A571" i="1"/>
  <c r="D570" i="1"/>
  <c r="E570" i="1" s="1"/>
  <c r="G570" i="1" s="1"/>
  <c r="H571" i="1" s="1"/>
  <c r="Q570" i="1"/>
  <c r="M569" i="1"/>
  <c r="N569" i="1" s="1"/>
  <c r="P570" i="1"/>
  <c r="C562" i="1"/>
  <c r="K561" i="1"/>
  <c r="O561" i="1" s="1"/>
  <c r="J569" i="1"/>
  <c r="B561" i="1" l="1"/>
  <c r="L571" i="1"/>
  <c r="D571" i="1"/>
  <c r="E571" i="1" s="1"/>
  <c r="G571" i="1" s="1"/>
  <c r="H572" i="1" s="1"/>
  <c r="A572" i="1"/>
  <c r="C563" i="1"/>
  <c r="K562" i="1"/>
  <c r="O562" i="1" s="1"/>
  <c r="M570" i="1"/>
  <c r="N570" i="1" s="1"/>
  <c r="Q571" i="1"/>
  <c r="P571" i="1"/>
  <c r="I571" i="1"/>
  <c r="C564" i="1" l="1"/>
  <c r="K563" i="1"/>
  <c r="O563" i="1" s="1"/>
  <c r="I572" i="1"/>
  <c r="M571" i="1"/>
  <c r="N571" i="1" s="1"/>
  <c r="Q572" i="1"/>
  <c r="P572" i="1"/>
  <c r="J571" i="1"/>
  <c r="B562" i="1"/>
  <c r="D572" i="1"/>
  <c r="E572" i="1" s="1"/>
  <c r="G572" i="1" s="1"/>
  <c r="H573" i="1" s="1"/>
  <c r="A573" i="1"/>
  <c r="L572" i="1"/>
  <c r="B563" i="1" l="1"/>
  <c r="M572" i="1"/>
  <c r="N572" i="1" s="1"/>
  <c r="P573" i="1"/>
  <c r="Q573" i="1"/>
  <c r="C565" i="1"/>
  <c r="K564" i="1"/>
  <c r="O564" i="1" s="1"/>
  <c r="A574" i="1"/>
  <c r="L573" i="1"/>
  <c r="D573" i="1"/>
  <c r="E573" i="1" s="1"/>
  <c r="G573" i="1" s="1"/>
  <c r="H574" i="1" s="1"/>
  <c r="I573" i="1"/>
  <c r="J572" i="1"/>
  <c r="B564" i="1" l="1"/>
  <c r="Q574" i="1"/>
  <c r="P574" i="1"/>
  <c r="M573" i="1"/>
  <c r="N573" i="1" s="1"/>
  <c r="D574" i="1"/>
  <c r="E574" i="1" s="1"/>
  <c r="G574" i="1" s="1"/>
  <c r="H575" i="1" s="1"/>
  <c r="L574" i="1"/>
  <c r="A575" i="1"/>
  <c r="I574" i="1"/>
  <c r="C566" i="1"/>
  <c r="K565" i="1"/>
  <c r="O565" i="1" s="1"/>
  <c r="J573" i="1"/>
  <c r="B565" i="1" l="1"/>
  <c r="I575" i="1"/>
  <c r="J575" i="1" s="1"/>
  <c r="J574" i="1"/>
  <c r="C567" i="1"/>
  <c r="K566" i="1"/>
  <c r="O566" i="1" s="1"/>
  <c r="L575" i="1"/>
  <c r="D575" i="1"/>
  <c r="E575" i="1" s="1"/>
  <c r="G575" i="1" s="1"/>
  <c r="H576" i="1" s="1"/>
  <c r="A576" i="1"/>
  <c r="Q575" i="1"/>
  <c r="M574" i="1"/>
  <c r="N574" i="1" s="1"/>
  <c r="P575" i="1"/>
  <c r="B566" i="1" l="1"/>
  <c r="Q576" i="1"/>
  <c r="M575" i="1"/>
  <c r="N575" i="1" s="1"/>
  <c r="P576" i="1"/>
  <c r="I576" i="1"/>
  <c r="J576" i="1" s="1"/>
  <c r="D576" i="1"/>
  <c r="E576" i="1" s="1"/>
  <c r="G576" i="1" s="1"/>
  <c r="H577" i="1" s="1"/>
  <c r="L576" i="1"/>
  <c r="A577" i="1"/>
  <c r="C568" i="1"/>
  <c r="K567" i="1"/>
  <c r="O567" i="1" s="1"/>
  <c r="B567" i="1" l="1"/>
  <c r="M576" i="1"/>
  <c r="N576" i="1" s="1"/>
  <c r="P577" i="1"/>
  <c r="Q577" i="1"/>
  <c r="I577" i="1"/>
  <c r="C569" i="1"/>
  <c r="K568" i="1"/>
  <c r="O568" i="1" s="1"/>
  <c r="A578" i="1"/>
  <c r="D577" i="1"/>
  <c r="E577" i="1" s="1"/>
  <c r="G577" i="1" s="1"/>
  <c r="H578" i="1" s="1"/>
  <c r="L577" i="1"/>
  <c r="B568" i="1" l="1"/>
  <c r="A579" i="1"/>
  <c r="D578" i="1"/>
  <c r="E578" i="1" s="1"/>
  <c r="G578" i="1" s="1"/>
  <c r="H579" i="1" s="1"/>
  <c r="L578" i="1"/>
  <c r="C570" i="1"/>
  <c r="K569" i="1"/>
  <c r="O569" i="1" s="1"/>
  <c r="M577" i="1"/>
  <c r="N577" i="1" s="1"/>
  <c r="P578" i="1"/>
  <c r="Q578" i="1"/>
  <c r="I578" i="1"/>
  <c r="J577" i="1"/>
  <c r="I579" i="1" l="1"/>
  <c r="J579" i="1" s="1"/>
  <c r="C571" i="1"/>
  <c r="K570" i="1"/>
  <c r="O570" i="1" s="1"/>
  <c r="L579" i="1"/>
  <c r="D579" i="1"/>
  <c r="E579" i="1" s="1"/>
  <c r="G579" i="1" s="1"/>
  <c r="H580" i="1" s="1"/>
  <c r="A580" i="1"/>
  <c r="B569" i="1"/>
  <c r="P579" i="1"/>
  <c r="Q579" i="1"/>
  <c r="M578" i="1"/>
  <c r="N578" i="1" s="1"/>
  <c r="J578" i="1"/>
  <c r="I580" i="1" l="1"/>
  <c r="J580" i="1" s="1"/>
  <c r="B570" i="1"/>
  <c r="Q580" i="1"/>
  <c r="M579" i="1"/>
  <c r="N579" i="1" s="1"/>
  <c r="P580" i="1"/>
  <c r="L580" i="1"/>
  <c r="A581" i="1"/>
  <c r="D580" i="1"/>
  <c r="E580" i="1" s="1"/>
  <c r="G580" i="1" s="1"/>
  <c r="H581" i="1" s="1"/>
  <c r="C572" i="1"/>
  <c r="K571" i="1"/>
  <c r="O571" i="1" s="1"/>
  <c r="B571" i="1" l="1"/>
  <c r="M580" i="1"/>
  <c r="N580" i="1" s="1"/>
  <c r="P581" i="1"/>
  <c r="Q581" i="1"/>
  <c r="C573" i="1"/>
  <c r="K572" i="1"/>
  <c r="O572" i="1" s="1"/>
  <c r="D581" i="1"/>
  <c r="E581" i="1" s="1"/>
  <c r="G581" i="1" s="1"/>
  <c r="H582" i="1" s="1"/>
  <c r="L581" i="1"/>
  <c r="A582" i="1"/>
  <c r="I581" i="1"/>
  <c r="J581" i="1" s="1"/>
  <c r="D582" i="1" l="1"/>
  <c r="E582" i="1" s="1"/>
  <c r="G582" i="1" s="1"/>
  <c r="H583" i="1" s="1"/>
  <c r="A583" i="1"/>
  <c r="L582" i="1"/>
  <c r="M581" i="1"/>
  <c r="N581" i="1" s="1"/>
  <c r="Q582" i="1"/>
  <c r="P582" i="1"/>
  <c r="C574" i="1"/>
  <c r="K573" i="1"/>
  <c r="O573" i="1" s="1"/>
  <c r="I582" i="1"/>
  <c r="B572" i="1"/>
  <c r="I583" i="1" l="1"/>
  <c r="J583" i="1" s="1"/>
  <c r="C575" i="1"/>
  <c r="K574" i="1"/>
  <c r="O574" i="1" s="1"/>
  <c r="J582" i="1"/>
  <c r="P583" i="1"/>
  <c r="M582" i="1"/>
  <c r="N582" i="1" s="1"/>
  <c r="Q583" i="1"/>
  <c r="B573" i="1"/>
  <c r="L583" i="1"/>
  <c r="D583" i="1"/>
  <c r="E583" i="1" s="1"/>
  <c r="G583" i="1" s="1"/>
  <c r="H584" i="1" s="1"/>
  <c r="A584" i="1"/>
  <c r="P584" i="1" l="1"/>
  <c r="M583" i="1"/>
  <c r="N583" i="1" s="1"/>
  <c r="Q584" i="1"/>
  <c r="C576" i="1"/>
  <c r="K575" i="1"/>
  <c r="O575" i="1" s="1"/>
  <c r="D584" i="1"/>
  <c r="E584" i="1" s="1"/>
  <c r="G584" i="1" s="1"/>
  <c r="H585" i="1" s="1"/>
  <c r="L584" i="1"/>
  <c r="A585" i="1"/>
  <c r="B574" i="1"/>
  <c r="I584" i="1"/>
  <c r="B575" i="1" l="1"/>
  <c r="I585" i="1"/>
  <c r="J585" i="1" s="1"/>
  <c r="J584" i="1"/>
  <c r="D585" i="1"/>
  <c r="E585" i="1" s="1"/>
  <c r="G585" i="1" s="1"/>
  <c r="H586" i="1" s="1"/>
  <c r="A586" i="1"/>
  <c r="L585" i="1"/>
  <c r="M584" i="1"/>
  <c r="N584" i="1" s="1"/>
  <c r="P585" i="1"/>
  <c r="Q585" i="1"/>
  <c r="C577" i="1"/>
  <c r="K576" i="1"/>
  <c r="O576" i="1" s="1"/>
  <c r="I586" i="1" l="1"/>
  <c r="J586" i="1" s="1"/>
  <c r="C578" i="1"/>
  <c r="K577" i="1"/>
  <c r="O577" i="1" s="1"/>
  <c r="B576" i="1"/>
  <c r="D586" i="1"/>
  <c r="E586" i="1" s="1"/>
  <c r="G586" i="1" s="1"/>
  <c r="H587" i="1" s="1"/>
  <c r="L586" i="1"/>
  <c r="A587" i="1"/>
  <c r="M585" i="1"/>
  <c r="N585" i="1" s="1"/>
  <c r="P586" i="1"/>
  <c r="Q586" i="1"/>
  <c r="B577" i="1" l="1"/>
  <c r="C579" i="1"/>
  <c r="K578" i="1"/>
  <c r="O578" i="1" s="1"/>
  <c r="P587" i="1"/>
  <c r="Q587" i="1"/>
  <c r="M586" i="1"/>
  <c r="N586" i="1" s="1"/>
  <c r="L587" i="1"/>
  <c r="A588" i="1"/>
  <c r="D587" i="1"/>
  <c r="E587" i="1" s="1"/>
  <c r="G587" i="1" s="1"/>
  <c r="H588" i="1" s="1"/>
  <c r="I587" i="1"/>
  <c r="I588" i="1" l="1"/>
  <c r="J588" i="1" s="1"/>
  <c r="B578" i="1"/>
  <c r="D588" i="1"/>
  <c r="E588" i="1" s="1"/>
  <c r="G588" i="1" s="1"/>
  <c r="H589" i="1" s="1"/>
  <c r="L588" i="1"/>
  <c r="A589" i="1"/>
  <c r="C580" i="1"/>
  <c r="K579" i="1"/>
  <c r="O579" i="1" s="1"/>
  <c r="Q588" i="1"/>
  <c r="P588" i="1"/>
  <c r="M587" i="1"/>
  <c r="N587" i="1" s="1"/>
  <c r="J587" i="1"/>
  <c r="I589" i="1" l="1"/>
  <c r="J589" i="1" s="1"/>
  <c r="C581" i="1"/>
  <c r="K580" i="1"/>
  <c r="O580" i="1" s="1"/>
  <c r="B579" i="1"/>
  <c r="D589" i="1"/>
  <c r="E589" i="1" s="1"/>
  <c r="G589" i="1" s="1"/>
  <c r="H590" i="1" s="1"/>
  <c r="A590" i="1"/>
  <c r="L589" i="1"/>
  <c r="P589" i="1"/>
  <c r="M588" i="1"/>
  <c r="N588" i="1" s="1"/>
  <c r="Q589" i="1"/>
  <c r="B580" i="1" l="1"/>
  <c r="C582" i="1"/>
  <c r="K581" i="1"/>
  <c r="O581" i="1" s="1"/>
  <c r="A591" i="1"/>
  <c r="L590" i="1"/>
  <c r="D590" i="1"/>
  <c r="E590" i="1" s="1"/>
  <c r="G590" i="1" s="1"/>
  <c r="H591" i="1" s="1"/>
  <c r="M589" i="1"/>
  <c r="N589" i="1" s="1"/>
  <c r="Q590" i="1"/>
  <c r="P590" i="1"/>
  <c r="I590" i="1"/>
  <c r="C583" i="1" l="1"/>
  <c r="K582" i="1"/>
  <c r="O582" i="1" s="1"/>
  <c r="I591" i="1"/>
  <c r="J591" i="1" s="1"/>
  <c r="L591" i="1"/>
  <c r="D591" i="1"/>
  <c r="E591" i="1" s="1"/>
  <c r="G591" i="1" s="1"/>
  <c r="H592" i="1" s="1"/>
  <c r="A592" i="1"/>
  <c r="P591" i="1"/>
  <c r="Q591" i="1"/>
  <c r="M590" i="1"/>
  <c r="N590" i="1" s="1"/>
  <c r="B581" i="1"/>
  <c r="J590" i="1"/>
  <c r="B582" i="1" l="1"/>
  <c r="L592" i="1"/>
  <c r="A593" i="1"/>
  <c r="D592" i="1"/>
  <c r="E592" i="1" s="1"/>
  <c r="G592" i="1" s="1"/>
  <c r="H593" i="1" s="1"/>
  <c r="P592" i="1"/>
  <c r="M591" i="1"/>
  <c r="N591" i="1" s="1"/>
  <c r="Q592" i="1"/>
  <c r="C584" i="1"/>
  <c r="K583" i="1"/>
  <c r="O583" i="1" s="1"/>
  <c r="I592" i="1"/>
  <c r="B583" i="1" l="1"/>
  <c r="I593" i="1"/>
  <c r="J593" i="1" s="1"/>
  <c r="C585" i="1"/>
  <c r="K584" i="1"/>
  <c r="O584" i="1" s="1"/>
  <c r="L593" i="1"/>
  <c r="A594" i="1"/>
  <c r="D593" i="1"/>
  <c r="E593" i="1" s="1"/>
  <c r="G593" i="1" s="1"/>
  <c r="H594" i="1" s="1"/>
  <c r="J592" i="1"/>
  <c r="P593" i="1"/>
  <c r="M592" i="1"/>
  <c r="N592" i="1" s="1"/>
  <c r="Q593" i="1"/>
  <c r="B584" i="1" l="1"/>
  <c r="D594" i="1"/>
  <c r="E594" i="1" s="1"/>
  <c r="G594" i="1" s="1"/>
  <c r="H595" i="1" s="1"/>
  <c r="A595" i="1"/>
  <c r="L594" i="1"/>
  <c r="C586" i="1"/>
  <c r="K585" i="1"/>
  <c r="O585" i="1" s="1"/>
  <c r="Q594" i="1"/>
  <c r="M593" i="1"/>
  <c r="N593" i="1" s="1"/>
  <c r="P594" i="1"/>
  <c r="I594" i="1"/>
  <c r="I595" i="1" l="1"/>
  <c r="J595" i="1" s="1"/>
  <c r="B585" i="1"/>
  <c r="C587" i="1"/>
  <c r="K586" i="1"/>
  <c r="O586" i="1" s="1"/>
  <c r="M594" i="1"/>
  <c r="N594" i="1" s="1"/>
  <c r="Q595" i="1"/>
  <c r="P595" i="1"/>
  <c r="J594" i="1"/>
  <c r="L595" i="1"/>
  <c r="A596" i="1"/>
  <c r="D595" i="1"/>
  <c r="E595" i="1" s="1"/>
  <c r="G595" i="1" s="1"/>
  <c r="H596" i="1" s="1"/>
  <c r="B586" i="1" l="1"/>
  <c r="D596" i="1"/>
  <c r="E596" i="1" s="1"/>
  <c r="G596" i="1" s="1"/>
  <c r="H597" i="1" s="1"/>
  <c r="L596" i="1"/>
  <c r="A597" i="1"/>
  <c r="P596" i="1"/>
  <c r="Q596" i="1"/>
  <c r="M595" i="1"/>
  <c r="N595" i="1" s="1"/>
  <c r="C588" i="1"/>
  <c r="K587" i="1"/>
  <c r="O587" i="1" s="1"/>
  <c r="I596" i="1"/>
  <c r="I597" i="1" l="1"/>
  <c r="J597" i="1" s="1"/>
  <c r="C589" i="1"/>
  <c r="K588" i="1"/>
  <c r="O588" i="1" s="1"/>
  <c r="J596" i="1"/>
  <c r="B587" i="1"/>
  <c r="D597" i="1"/>
  <c r="E597" i="1" s="1"/>
  <c r="G597" i="1" s="1"/>
  <c r="H598" i="1" s="1"/>
  <c r="L597" i="1"/>
  <c r="A598" i="1"/>
  <c r="Q597" i="1"/>
  <c r="P597" i="1"/>
  <c r="M596" i="1"/>
  <c r="N596" i="1" s="1"/>
  <c r="B588" i="1" l="1"/>
  <c r="Q598" i="1"/>
  <c r="M597" i="1"/>
  <c r="N597" i="1" s="1"/>
  <c r="P598" i="1"/>
  <c r="C590" i="1"/>
  <c r="K589" i="1"/>
  <c r="O589" i="1" s="1"/>
  <c r="D598" i="1"/>
  <c r="E598" i="1" s="1"/>
  <c r="G598" i="1" s="1"/>
  <c r="H599" i="1" s="1"/>
  <c r="A599" i="1"/>
  <c r="L598" i="1"/>
  <c r="I598" i="1"/>
  <c r="I599" i="1" l="1"/>
  <c r="J599" i="1" s="1"/>
  <c r="B589" i="1"/>
  <c r="D599" i="1"/>
  <c r="E599" i="1" s="1"/>
  <c r="G599" i="1" s="1"/>
  <c r="H600" i="1" s="1"/>
  <c r="L599" i="1"/>
  <c r="A600" i="1"/>
  <c r="C591" i="1"/>
  <c r="K590" i="1"/>
  <c r="O590" i="1" s="1"/>
  <c r="Q599" i="1"/>
  <c r="P599" i="1"/>
  <c r="M598" i="1"/>
  <c r="N598" i="1" s="1"/>
  <c r="J598" i="1"/>
  <c r="I600" i="1" l="1"/>
  <c r="J600" i="1" s="1"/>
  <c r="B590" i="1"/>
  <c r="L600" i="1"/>
  <c r="A601" i="1"/>
  <c r="D600" i="1"/>
  <c r="C592" i="1"/>
  <c r="K591" i="1"/>
  <c r="O591" i="1" s="1"/>
  <c r="P600" i="1"/>
  <c r="M599" i="1"/>
  <c r="N599" i="1" s="1"/>
  <c r="Q600" i="1"/>
  <c r="I601" i="1" l="1"/>
  <c r="B591" i="1"/>
  <c r="C593" i="1"/>
  <c r="K592" i="1"/>
  <c r="O592" i="1" s="1"/>
  <c r="E600" i="1"/>
  <c r="G600" i="1" s="1"/>
  <c r="H601" i="1" s="1"/>
  <c r="J601" i="1" s="1"/>
  <c r="M600" i="1"/>
  <c r="N600" i="1" s="1"/>
  <c r="Q601" i="1"/>
  <c r="P601" i="1"/>
  <c r="L601" i="1"/>
  <c r="A602" i="1"/>
  <c r="D601" i="1"/>
  <c r="E601" i="1" s="1"/>
  <c r="G601" i="1" s="1"/>
  <c r="H602" i="1" s="1"/>
  <c r="B592" i="1" l="1"/>
  <c r="L602" i="1"/>
  <c r="D602" i="1"/>
  <c r="E602" i="1" s="1"/>
  <c r="G602" i="1" s="1"/>
  <c r="H603" i="1" s="1"/>
  <c r="A603" i="1"/>
  <c r="Q602" i="1"/>
  <c r="M601" i="1"/>
  <c r="N601" i="1" s="1"/>
  <c r="P602" i="1"/>
  <c r="C594" i="1"/>
  <c r="K593" i="1"/>
  <c r="O593" i="1" s="1"/>
  <c r="I602" i="1"/>
  <c r="I603" i="1" l="1"/>
  <c r="J603" i="1" s="1"/>
  <c r="B593" i="1"/>
  <c r="A604" i="1"/>
  <c r="D603" i="1"/>
  <c r="E603" i="1" s="1"/>
  <c r="G603" i="1" s="1"/>
  <c r="H604" i="1" s="1"/>
  <c r="L603" i="1"/>
  <c r="C595" i="1"/>
  <c r="K594" i="1"/>
  <c r="O594" i="1" s="1"/>
  <c r="J602" i="1"/>
  <c r="M602" i="1"/>
  <c r="N602" i="1" s="1"/>
  <c r="Q603" i="1"/>
  <c r="P603" i="1"/>
  <c r="M603" i="1" l="1"/>
  <c r="N603" i="1" s="1"/>
  <c r="Q604" i="1"/>
  <c r="P604" i="1"/>
  <c r="C596" i="1"/>
  <c r="K595" i="1"/>
  <c r="O595" i="1" s="1"/>
  <c r="I604" i="1"/>
  <c r="D604" i="1"/>
  <c r="E604" i="1" s="1"/>
  <c r="G604" i="1" s="1"/>
  <c r="H605" i="1" s="1"/>
  <c r="L604" i="1"/>
  <c r="A605" i="1"/>
  <c r="B594" i="1"/>
  <c r="D605" i="1" l="1"/>
  <c r="E605" i="1" s="1"/>
  <c r="G605" i="1" s="1"/>
  <c r="H606" i="1" s="1"/>
  <c r="A606" i="1"/>
  <c r="L605" i="1"/>
  <c r="Q605" i="1"/>
  <c r="M604" i="1"/>
  <c r="N604" i="1" s="1"/>
  <c r="P605" i="1"/>
  <c r="B595" i="1"/>
  <c r="I605" i="1"/>
  <c r="C597" i="1"/>
  <c r="K596" i="1"/>
  <c r="O596" i="1" s="1"/>
  <c r="J604" i="1"/>
  <c r="I606" i="1" l="1"/>
  <c r="J606" i="1" s="1"/>
  <c r="J605" i="1"/>
  <c r="B596" i="1"/>
  <c r="C598" i="1"/>
  <c r="K597" i="1"/>
  <c r="O597" i="1" s="1"/>
  <c r="Q606" i="1"/>
  <c r="P606" i="1"/>
  <c r="M605" i="1"/>
  <c r="N605" i="1" s="1"/>
  <c r="A607" i="1"/>
  <c r="D606" i="1"/>
  <c r="E606" i="1" s="1"/>
  <c r="G606" i="1" s="1"/>
  <c r="H607" i="1" s="1"/>
  <c r="L606" i="1"/>
  <c r="I607" i="1" l="1"/>
  <c r="J607" i="1" s="1"/>
  <c r="B597" i="1"/>
  <c r="L607" i="1"/>
  <c r="D607" i="1"/>
  <c r="E607" i="1" s="1"/>
  <c r="G607" i="1" s="1"/>
  <c r="H608" i="1" s="1"/>
  <c r="A608" i="1"/>
  <c r="M606" i="1"/>
  <c r="N606" i="1" s="1"/>
  <c r="P607" i="1"/>
  <c r="Q607" i="1"/>
  <c r="C599" i="1"/>
  <c r="K598" i="1"/>
  <c r="O598" i="1" s="1"/>
  <c r="C600" i="1" l="1"/>
  <c r="K599" i="1"/>
  <c r="O599" i="1" s="1"/>
  <c r="M607" i="1"/>
  <c r="N607" i="1" s="1"/>
  <c r="Q608" i="1"/>
  <c r="P608" i="1"/>
  <c r="I608" i="1"/>
  <c r="B598" i="1"/>
  <c r="A609" i="1"/>
  <c r="D608" i="1"/>
  <c r="E608" i="1" s="1"/>
  <c r="G608" i="1" s="1"/>
  <c r="H609" i="1" s="1"/>
  <c r="L608" i="1"/>
  <c r="B599" i="1" l="1"/>
  <c r="C601" i="1"/>
  <c r="K600" i="1"/>
  <c r="O600" i="1" s="1"/>
  <c r="A610" i="1"/>
  <c r="D609" i="1"/>
  <c r="E609" i="1" s="1"/>
  <c r="G609" i="1" s="1"/>
  <c r="H610" i="1" s="1"/>
  <c r="L609" i="1"/>
  <c r="M608" i="1"/>
  <c r="N608" i="1" s="1"/>
  <c r="P609" i="1"/>
  <c r="Q609" i="1"/>
  <c r="I609" i="1"/>
  <c r="J608" i="1"/>
  <c r="B600" i="1" l="1"/>
  <c r="I610" i="1"/>
  <c r="J610" i="1" s="1"/>
  <c r="L610" i="1"/>
  <c r="D610" i="1"/>
  <c r="E610" i="1" s="1"/>
  <c r="G610" i="1" s="1"/>
  <c r="H611" i="1" s="1"/>
  <c r="A611" i="1"/>
  <c r="C602" i="1"/>
  <c r="K601" i="1"/>
  <c r="O601" i="1" s="1"/>
  <c r="P610" i="1"/>
  <c r="M609" i="1"/>
  <c r="N609" i="1" s="1"/>
  <c r="Q610" i="1"/>
  <c r="J609" i="1"/>
  <c r="I611" i="1" l="1"/>
  <c r="J611" i="1" s="1"/>
  <c r="B601" i="1"/>
  <c r="C603" i="1"/>
  <c r="K602" i="1"/>
  <c r="O602" i="1" s="1"/>
  <c r="Q611" i="1"/>
  <c r="M610" i="1"/>
  <c r="N610" i="1" s="1"/>
  <c r="P611" i="1"/>
  <c r="L611" i="1"/>
  <c r="A612" i="1"/>
  <c r="D611" i="1"/>
  <c r="E611" i="1" s="1"/>
  <c r="G611" i="1" s="1"/>
  <c r="H612" i="1" s="1"/>
  <c r="I612" i="1" l="1"/>
  <c r="J612" i="1" s="1"/>
  <c r="A613" i="1"/>
  <c r="D612" i="1"/>
  <c r="E612" i="1" s="1"/>
  <c r="G612" i="1" s="1"/>
  <c r="H613" i="1" s="1"/>
  <c r="L612" i="1"/>
  <c r="Q612" i="1"/>
  <c r="M611" i="1"/>
  <c r="N611" i="1" s="1"/>
  <c r="P612" i="1"/>
  <c r="B602" i="1"/>
  <c r="C604" i="1"/>
  <c r="K603" i="1"/>
  <c r="O603" i="1" s="1"/>
  <c r="C605" i="1" l="1"/>
  <c r="K604" i="1"/>
  <c r="O604" i="1" s="1"/>
  <c r="M612" i="1"/>
  <c r="N612" i="1" s="1"/>
  <c r="Q613" i="1"/>
  <c r="P613" i="1"/>
  <c r="B603" i="1"/>
  <c r="I613" i="1"/>
  <c r="A614" i="1"/>
  <c r="D613" i="1"/>
  <c r="E613" i="1" s="1"/>
  <c r="G613" i="1" s="1"/>
  <c r="H614" i="1" s="1"/>
  <c r="L613" i="1"/>
  <c r="B604" i="1" l="1"/>
  <c r="D614" i="1"/>
  <c r="E614" i="1" s="1"/>
  <c r="G614" i="1" s="1"/>
  <c r="H615" i="1" s="1"/>
  <c r="A615" i="1"/>
  <c r="L614" i="1"/>
  <c r="I614" i="1"/>
  <c r="J614" i="1" s="1"/>
  <c r="M613" i="1"/>
  <c r="N613" i="1" s="1"/>
  <c r="Q614" i="1"/>
  <c r="P614" i="1"/>
  <c r="C606" i="1"/>
  <c r="K605" i="1"/>
  <c r="O605" i="1" s="1"/>
  <c r="J613" i="1"/>
  <c r="B605" i="1" l="1"/>
  <c r="P615" i="1"/>
  <c r="Q615" i="1"/>
  <c r="M614" i="1"/>
  <c r="N614" i="1" s="1"/>
  <c r="C607" i="1"/>
  <c r="K606" i="1"/>
  <c r="O606" i="1" s="1"/>
  <c r="I615" i="1"/>
  <c r="J615" i="1" s="1"/>
  <c r="L615" i="1"/>
  <c r="D615" i="1"/>
  <c r="E615" i="1" s="1"/>
  <c r="G615" i="1" s="1"/>
  <c r="H616" i="1" s="1"/>
  <c r="A616" i="1"/>
  <c r="B606" i="1" l="1"/>
  <c r="L616" i="1"/>
  <c r="A617" i="1"/>
  <c r="D616" i="1"/>
  <c r="E616" i="1" s="1"/>
  <c r="G616" i="1" s="1"/>
  <c r="H617" i="1" s="1"/>
  <c r="M615" i="1"/>
  <c r="N615" i="1" s="1"/>
  <c r="Q616" i="1"/>
  <c r="P616" i="1"/>
  <c r="C608" i="1"/>
  <c r="K607" i="1"/>
  <c r="O607" i="1" s="1"/>
  <c r="I616" i="1"/>
  <c r="J616" i="1" s="1"/>
  <c r="B607" i="1" l="1"/>
  <c r="L617" i="1"/>
  <c r="A618" i="1"/>
  <c r="D617" i="1"/>
  <c r="E617" i="1" s="1"/>
  <c r="G617" i="1" s="1"/>
  <c r="H618" i="1" s="1"/>
  <c r="C609" i="1"/>
  <c r="K608" i="1"/>
  <c r="O608" i="1" s="1"/>
  <c r="P617" i="1"/>
  <c r="M616" i="1"/>
  <c r="N616" i="1" s="1"/>
  <c r="Q617" i="1"/>
  <c r="I617" i="1"/>
  <c r="C610" i="1" l="1"/>
  <c r="K609" i="1"/>
  <c r="O609" i="1" s="1"/>
  <c r="A619" i="1"/>
  <c r="D618" i="1"/>
  <c r="E618" i="1" s="1"/>
  <c r="G618" i="1" s="1"/>
  <c r="H619" i="1" s="1"/>
  <c r="L618" i="1"/>
  <c r="M617" i="1"/>
  <c r="N617" i="1" s="1"/>
  <c r="Q618" i="1"/>
  <c r="P618" i="1"/>
  <c r="I618" i="1"/>
  <c r="B608" i="1"/>
  <c r="J617" i="1"/>
  <c r="I619" i="1" l="1"/>
  <c r="J619" i="1" s="1"/>
  <c r="B609" i="1"/>
  <c r="D619" i="1"/>
  <c r="E619" i="1" s="1"/>
  <c r="G619" i="1" s="1"/>
  <c r="H620" i="1" s="1"/>
  <c r="L619" i="1"/>
  <c r="A620" i="1"/>
  <c r="J618" i="1"/>
  <c r="M618" i="1"/>
  <c r="N618" i="1" s="1"/>
  <c r="Q619" i="1"/>
  <c r="P619" i="1"/>
  <c r="C611" i="1"/>
  <c r="K610" i="1"/>
  <c r="O610" i="1" s="1"/>
  <c r="I620" i="1" l="1"/>
  <c r="J620" i="1" s="1"/>
  <c r="B610" i="1"/>
  <c r="D620" i="1"/>
  <c r="E620" i="1" s="1"/>
  <c r="G620" i="1" s="1"/>
  <c r="H621" i="1" s="1"/>
  <c r="L620" i="1"/>
  <c r="A621" i="1"/>
  <c r="C612" i="1"/>
  <c r="K611" i="1"/>
  <c r="O611" i="1" s="1"/>
  <c r="Q620" i="1"/>
  <c r="P620" i="1"/>
  <c r="M619" i="1"/>
  <c r="N619" i="1" s="1"/>
  <c r="B611" i="1" l="1"/>
  <c r="M620" i="1"/>
  <c r="N620" i="1" s="1"/>
  <c r="Q621" i="1"/>
  <c r="P621" i="1"/>
  <c r="C613" i="1"/>
  <c r="K612" i="1"/>
  <c r="O612" i="1" s="1"/>
  <c r="A622" i="1"/>
  <c r="L621" i="1"/>
  <c r="D621" i="1"/>
  <c r="E621" i="1" s="1"/>
  <c r="G621" i="1" s="1"/>
  <c r="H622" i="1" s="1"/>
  <c r="I621" i="1"/>
  <c r="Q622" i="1" l="1"/>
  <c r="P622" i="1"/>
  <c r="M621" i="1"/>
  <c r="N621" i="1" s="1"/>
  <c r="C614" i="1"/>
  <c r="K613" i="1"/>
  <c r="O613" i="1" s="1"/>
  <c r="I622" i="1"/>
  <c r="L622" i="1"/>
  <c r="D622" i="1"/>
  <c r="E622" i="1" s="1"/>
  <c r="G622" i="1" s="1"/>
  <c r="H623" i="1" s="1"/>
  <c r="A623" i="1"/>
  <c r="B612" i="1"/>
  <c r="J621" i="1"/>
  <c r="B613" i="1" l="1"/>
  <c r="D623" i="1"/>
  <c r="E623" i="1" s="1"/>
  <c r="G623" i="1" s="1"/>
  <c r="H624" i="1" s="1"/>
  <c r="A624" i="1"/>
  <c r="L623" i="1"/>
  <c r="M622" i="1"/>
  <c r="N622" i="1" s="1"/>
  <c r="P623" i="1"/>
  <c r="Q623" i="1"/>
  <c r="I623" i="1"/>
  <c r="C615" i="1"/>
  <c r="K614" i="1"/>
  <c r="O614" i="1" s="1"/>
  <c r="J622" i="1"/>
  <c r="I624" i="1" l="1"/>
  <c r="J624" i="1" s="1"/>
  <c r="B614" i="1"/>
  <c r="J623" i="1"/>
  <c r="M623" i="1"/>
  <c r="N623" i="1" s="1"/>
  <c r="Q624" i="1"/>
  <c r="P624" i="1"/>
  <c r="D624" i="1"/>
  <c r="E624" i="1" s="1"/>
  <c r="G624" i="1" s="1"/>
  <c r="H625" i="1" s="1"/>
  <c r="L624" i="1"/>
  <c r="A625" i="1"/>
  <c r="C616" i="1"/>
  <c r="K615" i="1"/>
  <c r="O615" i="1" s="1"/>
  <c r="B615" i="1" l="1"/>
  <c r="L625" i="1"/>
  <c r="A626" i="1"/>
  <c r="D625" i="1"/>
  <c r="E625" i="1" s="1"/>
  <c r="G625" i="1" s="1"/>
  <c r="H626" i="1" s="1"/>
  <c r="Q625" i="1"/>
  <c r="P625" i="1"/>
  <c r="M624" i="1"/>
  <c r="N624" i="1" s="1"/>
  <c r="C617" i="1"/>
  <c r="K616" i="1"/>
  <c r="O616" i="1" s="1"/>
  <c r="I625" i="1"/>
  <c r="J625" i="1" s="1"/>
  <c r="B616" i="1" l="1"/>
  <c r="Q626" i="1"/>
  <c r="P626" i="1"/>
  <c r="M625" i="1"/>
  <c r="N625" i="1" s="1"/>
  <c r="D626" i="1"/>
  <c r="E626" i="1" s="1"/>
  <c r="G626" i="1" s="1"/>
  <c r="H627" i="1" s="1"/>
  <c r="L626" i="1"/>
  <c r="A627" i="1"/>
  <c r="I626" i="1"/>
  <c r="C618" i="1"/>
  <c r="K617" i="1"/>
  <c r="O617" i="1" s="1"/>
  <c r="I627" i="1" l="1"/>
  <c r="J627" i="1" s="1"/>
  <c r="J626" i="1"/>
  <c r="B617" i="1"/>
  <c r="C619" i="1"/>
  <c r="K618" i="1"/>
  <c r="O618" i="1" s="1"/>
  <c r="L627" i="1"/>
  <c r="A628" i="1"/>
  <c r="D627" i="1"/>
  <c r="E627" i="1" s="1"/>
  <c r="G627" i="1" s="1"/>
  <c r="H628" i="1" s="1"/>
  <c r="Q627" i="1"/>
  <c r="P627" i="1"/>
  <c r="M626" i="1"/>
  <c r="N626" i="1" s="1"/>
  <c r="I628" i="1" l="1"/>
  <c r="J628" i="1" s="1"/>
  <c r="B618" i="1"/>
  <c r="Q628" i="1"/>
  <c r="P628" i="1"/>
  <c r="M627" i="1"/>
  <c r="N627" i="1" s="1"/>
  <c r="L628" i="1"/>
  <c r="A629" i="1"/>
  <c r="D628" i="1"/>
  <c r="E628" i="1" s="1"/>
  <c r="G628" i="1" s="1"/>
  <c r="H629" i="1" s="1"/>
  <c r="C620" i="1"/>
  <c r="K619" i="1"/>
  <c r="O619" i="1" s="1"/>
  <c r="B619" i="1" l="1"/>
  <c r="A630" i="1"/>
  <c r="D629" i="1"/>
  <c r="E629" i="1" s="1"/>
  <c r="G629" i="1" s="1"/>
  <c r="H630" i="1" s="1"/>
  <c r="L629" i="1"/>
  <c r="C621" i="1"/>
  <c r="K620" i="1"/>
  <c r="O620" i="1" s="1"/>
  <c r="M628" i="1"/>
  <c r="N628" i="1" s="1"/>
  <c r="Q629" i="1"/>
  <c r="P629" i="1"/>
  <c r="I629" i="1"/>
  <c r="J629" i="1" s="1"/>
  <c r="B620" i="1" l="1"/>
  <c r="C622" i="1"/>
  <c r="K621" i="1"/>
  <c r="O621" i="1" s="1"/>
  <c r="D630" i="1"/>
  <c r="E630" i="1" s="1"/>
  <c r="G630" i="1" s="1"/>
  <c r="H631" i="1" s="1"/>
  <c r="L630" i="1"/>
  <c r="A631" i="1"/>
  <c r="M629" i="1"/>
  <c r="N629" i="1" s="1"/>
  <c r="Q630" i="1"/>
  <c r="P630" i="1"/>
  <c r="I630" i="1"/>
  <c r="I631" i="1" l="1"/>
  <c r="J631" i="1" s="1"/>
  <c r="B621" i="1"/>
  <c r="C623" i="1"/>
  <c r="K622" i="1"/>
  <c r="O622" i="1" s="1"/>
  <c r="D631" i="1"/>
  <c r="E631" i="1" s="1"/>
  <c r="G631" i="1" s="1"/>
  <c r="H632" i="1" s="1"/>
  <c r="A632" i="1"/>
  <c r="L631" i="1"/>
  <c r="M630" i="1"/>
  <c r="N630" i="1" s="1"/>
  <c r="P631" i="1"/>
  <c r="Q631" i="1"/>
  <c r="J630" i="1"/>
  <c r="I632" i="1" l="1"/>
  <c r="J632" i="1" s="1"/>
  <c r="B622" i="1"/>
  <c r="P632" i="1"/>
  <c r="Q632" i="1"/>
  <c r="M631" i="1"/>
  <c r="N631" i="1" s="1"/>
  <c r="D632" i="1"/>
  <c r="E632" i="1" s="1"/>
  <c r="G632" i="1" s="1"/>
  <c r="H633" i="1" s="1"/>
  <c r="L632" i="1"/>
  <c r="A633" i="1"/>
  <c r="C624" i="1"/>
  <c r="K623" i="1"/>
  <c r="O623" i="1" s="1"/>
  <c r="M632" i="1" l="1"/>
  <c r="N632" i="1" s="1"/>
  <c r="Q633" i="1"/>
  <c r="P633" i="1"/>
  <c r="C625" i="1"/>
  <c r="K624" i="1"/>
  <c r="O624" i="1" s="1"/>
  <c r="B623" i="1"/>
  <c r="A634" i="1"/>
  <c r="L633" i="1"/>
  <c r="D633" i="1"/>
  <c r="E633" i="1" s="1"/>
  <c r="G633" i="1" s="1"/>
  <c r="H634" i="1" s="1"/>
  <c r="I633" i="1"/>
  <c r="I634" i="1" l="1"/>
  <c r="J634" i="1" s="1"/>
  <c r="M633" i="1"/>
  <c r="N633" i="1" s="1"/>
  <c r="P634" i="1"/>
  <c r="Q634" i="1"/>
  <c r="J633" i="1"/>
  <c r="C626" i="1"/>
  <c r="K625" i="1"/>
  <c r="D634" i="1"/>
  <c r="E634" i="1" s="1"/>
  <c r="G634" i="1" s="1"/>
  <c r="H635" i="1" s="1"/>
  <c r="A635" i="1"/>
  <c r="L634" i="1"/>
  <c r="I635" i="1" s="1"/>
  <c r="B624" i="1"/>
  <c r="O625" i="1" l="1"/>
  <c r="C627" i="1"/>
  <c r="K626" i="1"/>
  <c r="B626" i="1" s="1"/>
  <c r="J635" i="1"/>
  <c r="M634" i="1"/>
  <c r="N634" i="1" s="1"/>
  <c r="P635" i="1"/>
  <c r="Q635" i="1"/>
  <c r="L635" i="1"/>
  <c r="A636" i="1"/>
  <c r="D635" i="1"/>
  <c r="E635" i="1" s="1"/>
  <c r="G635" i="1" s="1"/>
  <c r="H636" i="1" s="1"/>
  <c r="B625" i="1"/>
  <c r="C628" i="1" l="1"/>
  <c r="K627" i="1"/>
  <c r="B627" i="1" s="1"/>
  <c r="L636" i="1"/>
  <c r="D636" i="1"/>
  <c r="E636" i="1" s="1"/>
  <c r="G636" i="1" s="1"/>
  <c r="H637" i="1" s="1"/>
  <c r="A637" i="1"/>
  <c r="Q636" i="1"/>
  <c r="M635" i="1"/>
  <c r="N635" i="1" s="1"/>
  <c r="P636" i="1"/>
  <c r="O626" i="1"/>
  <c r="I636" i="1"/>
  <c r="I637" i="1" l="1"/>
  <c r="J637" i="1" s="1"/>
  <c r="A638" i="1"/>
  <c r="D637" i="1"/>
  <c r="E637" i="1" s="1"/>
  <c r="G637" i="1" s="1"/>
  <c r="H638" i="1" s="1"/>
  <c r="L637" i="1"/>
  <c r="O627" i="1"/>
  <c r="J636" i="1"/>
  <c r="Q637" i="1"/>
  <c r="M636" i="1"/>
  <c r="N636" i="1" s="1"/>
  <c r="P637" i="1"/>
  <c r="C629" i="1"/>
  <c r="K628" i="1"/>
  <c r="B628" i="1" s="1"/>
  <c r="I638" i="1" l="1"/>
  <c r="J638" i="1" s="1"/>
  <c r="Q638" i="1"/>
  <c r="M637" i="1"/>
  <c r="N637" i="1" s="1"/>
  <c r="P638" i="1"/>
  <c r="O628" i="1"/>
  <c r="C630" i="1"/>
  <c r="K629" i="1"/>
  <c r="B629" i="1" s="1"/>
  <c r="L638" i="1"/>
  <c r="A639" i="1"/>
  <c r="D638" i="1"/>
  <c r="E638" i="1" s="1"/>
  <c r="G638" i="1" s="1"/>
  <c r="H639" i="1" s="1"/>
  <c r="I639" i="1" l="1"/>
  <c r="J639" i="1" s="1"/>
  <c r="C631" i="1"/>
  <c r="K630" i="1"/>
  <c r="B630" i="1" s="1"/>
  <c r="M638" i="1"/>
  <c r="N638" i="1" s="1"/>
  <c r="P639" i="1"/>
  <c r="Q639" i="1"/>
  <c r="A640" i="1"/>
  <c r="D639" i="1"/>
  <c r="E639" i="1" s="1"/>
  <c r="G639" i="1" s="1"/>
  <c r="H640" i="1" s="1"/>
  <c r="L639" i="1"/>
  <c r="O629" i="1"/>
  <c r="L640" i="1" l="1"/>
  <c r="D640" i="1"/>
  <c r="E640" i="1" s="1"/>
  <c r="G640" i="1" s="1"/>
  <c r="H641" i="1" s="1"/>
  <c r="A641" i="1"/>
  <c r="O630" i="1"/>
  <c r="C632" i="1"/>
  <c r="K631" i="1"/>
  <c r="B631" i="1" s="1"/>
  <c r="M639" i="1"/>
  <c r="N639" i="1" s="1"/>
  <c r="Q640" i="1"/>
  <c r="P640" i="1"/>
  <c r="I640" i="1"/>
  <c r="I641" i="1" l="1"/>
  <c r="J641" i="1" s="1"/>
  <c r="C633" i="1"/>
  <c r="K632" i="1"/>
  <c r="J640" i="1"/>
  <c r="D641" i="1"/>
  <c r="E641" i="1" s="1"/>
  <c r="G641" i="1" s="1"/>
  <c r="H642" i="1" s="1"/>
  <c r="A642" i="1"/>
  <c r="L641" i="1"/>
  <c r="O631" i="1"/>
  <c r="Q641" i="1"/>
  <c r="M640" i="1"/>
  <c r="N640" i="1" s="1"/>
  <c r="P641" i="1"/>
  <c r="C634" i="1" l="1"/>
  <c r="K633" i="1"/>
  <c r="B633" i="1" s="1"/>
  <c r="O632" i="1"/>
  <c r="M641" i="1"/>
  <c r="N641" i="1" s="1"/>
  <c r="Q642" i="1"/>
  <c r="P642" i="1"/>
  <c r="L642" i="1"/>
  <c r="A643" i="1"/>
  <c r="D642" i="1"/>
  <c r="E642" i="1" s="1"/>
  <c r="G642" i="1" s="1"/>
  <c r="H643" i="1" s="1"/>
  <c r="B632" i="1"/>
  <c r="I642" i="1"/>
  <c r="I643" i="1" l="1"/>
  <c r="J643" i="1" s="1"/>
  <c r="D643" i="1"/>
  <c r="E643" i="1" s="1"/>
  <c r="G643" i="1" s="1"/>
  <c r="H644" i="1" s="1"/>
  <c r="L643" i="1"/>
  <c r="A644" i="1"/>
  <c r="P643" i="1"/>
  <c r="Q643" i="1"/>
  <c r="M642" i="1"/>
  <c r="N642" i="1" s="1"/>
  <c r="O633" i="1"/>
  <c r="J642" i="1"/>
  <c r="C635" i="1"/>
  <c r="K634" i="1"/>
  <c r="O634" i="1" s="1"/>
  <c r="I644" i="1" l="1"/>
  <c r="J644" i="1" s="1"/>
  <c r="B634" i="1"/>
  <c r="C636" i="1"/>
  <c r="K635" i="1"/>
  <c r="O635" i="1" s="1"/>
  <c r="L644" i="1"/>
  <c r="A645" i="1"/>
  <c r="D644" i="1"/>
  <c r="E644" i="1" s="1"/>
  <c r="G644" i="1" s="1"/>
  <c r="H645" i="1" s="1"/>
  <c r="M643" i="1"/>
  <c r="N643" i="1" s="1"/>
  <c r="P644" i="1"/>
  <c r="Q644" i="1"/>
  <c r="B635" i="1" l="1"/>
  <c r="D645" i="1"/>
  <c r="E645" i="1" s="1"/>
  <c r="G645" i="1" s="1"/>
  <c r="H646" i="1" s="1"/>
  <c r="A646" i="1"/>
  <c r="L645" i="1"/>
  <c r="P645" i="1"/>
  <c r="M644" i="1"/>
  <c r="N644" i="1" s="1"/>
  <c r="Q645" i="1"/>
  <c r="I645" i="1"/>
  <c r="C637" i="1"/>
  <c r="K636" i="1"/>
  <c r="O636" i="1" s="1"/>
  <c r="I646" i="1" l="1"/>
  <c r="J646" i="1" s="1"/>
  <c r="M645" i="1"/>
  <c r="N645" i="1" s="1"/>
  <c r="Q646" i="1"/>
  <c r="P646" i="1"/>
  <c r="C638" i="1"/>
  <c r="K637" i="1"/>
  <c r="O637" i="1" s="1"/>
  <c r="B636" i="1"/>
  <c r="J645" i="1"/>
  <c r="D646" i="1"/>
  <c r="E646" i="1" s="1"/>
  <c r="G646" i="1" s="1"/>
  <c r="H647" i="1" s="1"/>
  <c r="L646" i="1"/>
  <c r="A647" i="1"/>
  <c r="B637" i="1" l="1"/>
  <c r="Q647" i="1"/>
  <c r="P647" i="1"/>
  <c r="M646" i="1"/>
  <c r="N646" i="1" s="1"/>
  <c r="C639" i="1"/>
  <c r="K638" i="1"/>
  <c r="O638" i="1" s="1"/>
  <c r="I647" i="1"/>
  <c r="J647" i="1" s="1"/>
  <c r="D647" i="1"/>
  <c r="E647" i="1" s="1"/>
  <c r="G647" i="1" s="1"/>
  <c r="H648" i="1" s="1"/>
  <c r="A648" i="1"/>
  <c r="L647" i="1"/>
  <c r="B638" i="1" l="1"/>
  <c r="I648" i="1"/>
  <c r="C640" i="1"/>
  <c r="K639" i="1"/>
  <c r="O639" i="1" s="1"/>
  <c r="Q648" i="1"/>
  <c r="M647" i="1"/>
  <c r="N647" i="1" s="1"/>
  <c r="P648" i="1"/>
  <c r="L648" i="1"/>
  <c r="A649" i="1"/>
  <c r="D648" i="1"/>
  <c r="E648" i="1" s="1"/>
  <c r="G648" i="1" s="1"/>
  <c r="H649" i="1" s="1"/>
  <c r="D649" i="1" l="1"/>
  <c r="E649" i="1" s="1"/>
  <c r="G649" i="1" s="1"/>
  <c r="H650" i="1" s="1"/>
  <c r="A650" i="1"/>
  <c r="L649" i="1"/>
  <c r="C641" i="1"/>
  <c r="K640" i="1"/>
  <c r="O640" i="1" s="1"/>
  <c r="P649" i="1"/>
  <c r="M648" i="1"/>
  <c r="N648" i="1" s="1"/>
  <c r="Q649" i="1"/>
  <c r="I649" i="1"/>
  <c r="B639" i="1"/>
  <c r="J648" i="1"/>
  <c r="I650" i="1" l="1"/>
  <c r="J650" i="1" s="1"/>
  <c r="B640" i="1"/>
  <c r="C642" i="1"/>
  <c r="K641" i="1"/>
  <c r="O641" i="1" s="1"/>
  <c r="J649" i="1"/>
  <c r="M649" i="1"/>
  <c r="N649" i="1" s="1"/>
  <c r="Q650" i="1"/>
  <c r="P650" i="1"/>
  <c r="L650" i="1"/>
  <c r="D650" i="1"/>
  <c r="E650" i="1" s="1"/>
  <c r="G650" i="1" s="1"/>
  <c r="H651" i="1" s="1"/>
  <c r="A651" i="1"/>
  <c r="B641" i="1" l="1"/>
  <c r="Q651" i="1"/>
  <c r="P651" i="1"/>
  <c r="M650" i="1"/>
  <c r="N650" i="1" s="1"/>
  <c r="D651" i="1"/>
  <c r="E651" i="1" s="1"/>
  <c r="G651" i="1" s="1"/>
  <c r="H652" i="1" s="1"/>
  <c r="A652" i="1"/>
  <c r="L651" i="1"/>
  <c r="I651" i="1"/>
  <c r="J651" i="1" s="1"/>
  <c r="C643" i="1"/>
  <c r="K642" i="1"/>
  <c r="O642" i="1" s="1"/>
  <c r="B642" i="1" l="1"/>
  <c r="M651" i="1"/>
  <c r="N651" i="1" s="1"/>
  <c r="P652" i="1"/>
  <c r="Q652" i="1"/>
  <c r="L652" i="1"/>
  <c r="D652" i="1"/>
  <c r="E652" i="1" s="1"/>
  <c r="G652" i="1" s="1"/>
  <c r="H653" i="1" s="1"/>
  <c r="A653" i="1"/>
  <c r="C644" i="1"/>
  <c r="K643" i="1"/>
  <c r="O643" i="1" s="1"/>
  <c r="I652" i="1"/>
  <c r="B643" i="1" l="1"/>
  <c r="I653" i="1"/>
  <c r="J653" i="1" s="1"/>
  <c r="D653" i="1"/>
  <c r="E653" i="1" s="1"/>
  <c r="G653" i="1" s="1"/>
  <c r="H654" i="1" s="1"/>
  <c r="L653" i="1"/>
  <c r="A654" i="1"/>
  <c r="C645" i="1"/>
  <c r="K644" i="1"/>
  <c r="O644" i="1" s="1"/>
  <c r="J652" i="1"/>
  <c r="Q653" i="1"/>
  <c r="M652" i="1"/>
  <c r="N652" i="1" s="1"/>
  <c r="P653" i="1"/>
  <c r="B644" i="1" l="1"/>
  <c r="Q654" i="1"/>
  <c r="M653" i="1"/>
  <c r="N653" i="1" s="1"/>
  <c r="P654" i="1"/>
  <c r="C646" i="1"/>
  <c r="K645" i="1"/>
  <c r="O645" i="1" s="1"/>
  <c r="I654" i="1"/>
  <c r="J654" i="1" s="1"/>
  <c r="L654" i="1"/>
  <c r="D654" i="1"/>
  <c r="E654" i="1" s="1"/>
  <c r="G654" i="1" s="1"/>
  <c r="H655" i="1" s="1"/>
  <c r="A655" i="1"/>
  <c r="B645" i="1" l="1"/>
  <c r="L655" i="1"/>
  <c r="A656" i="1"/>
  <c r="D655" i="1"/>
  <c r="E655" i="1" s="1"/>
  <c r="G655" i="1" s="1"/>
  <c r="H656" i="1" s="1"/>
  <c r="Q655" i="1"/>
  <c r="M654" i="1"/>
  <c r="N654" i="1" s="1"/>
  <c r="P655" i="1"/>
  <c r="I655" i="1"/>
  <c r="C647" i="1"/>
  <c r="K646" i="1"/>
  <c r="O646" i="1" s="1"/>
  <c r="I656" i="1" l="1"/>
  <c r="J656" i="1" s="1"/>
  <c r="B646" i="1"/>
  <c r="C648" i="1"/>
  <c r="K647" i="1"/>
  <c r="O647" i="1" s="1"/>
  <c r="D656" i="1"/>
  <c r="E656" i="1" s="1"/>
  <c r="G656" i="1" s="1"/>
  <c r="H657" i="1" s="1"/>
  <c r="A657" i="1"/>
  <c r="L656" i="1"/>
  <c r="J655" i="1"/>
  <c r="Q656" i="1"/>
  <c r="M655" i="1"/>
  <c r="N655" i="1" s="1"/>
  <c r="P656" i="1"/>
  <c r="I657" i="1" l="1"/>
  <c r="J657" i="1" s="1"/>
  <c r="B647" i="1"/>
  <c r="M656" i="1"/>
  <c r="N656" i="1" s="1"/>
  <c r="Q657" i="1"/>
  <c r="P657" i="1"/>
  <c r="L657" i="1"/>
  <c r="A658" i="1"/>
  <c r="D657" i="1"/>
  <c r="E657" i="1" s="1"/>
  <c r="G657" i="1" s="1"/>
  <c r="H658" i="1" s="1"/>
  <c r="C649" i="1"/>
  <c r="K648" i="1"/>
  <c r="O648" i="1" s="1"/>
  <c r="Q658" i="1" l="1"/>
  <c r="P658" i="1"/>
  <c r="M657" i="1"/>
  <c r="N657" i="1" s="1"/>
  <c r="C650" i="1"/>
  <c r="K649" i="1"/>
  <c r="O649" i="1" s="1"/>
  <c r="D658" i="1"/>
  <c r="L658" i="1"/>
  <c r="A659" i="1"/>
  <c r="B648" i="1"/>
  <c r="I658" i="1"/>
  <c r="B649" i="1" l="1"/>
  <c r="E658" i="1"/>
  <c r="G658" i="1" s="1"/>
  <c r="H659" i="1" s="1"/>
  <c r="M658" i="1"/>
  <c r="N658" i="1" s="1"/>
  <c r="P659" i="1"/>
  <c r="Q659" i="1"/>
  <c r="C651" i="1"/>
  <c r="K650" i="1"/>
  <c r="O650" i="1" s="1"/>
  <c r="I659" i="1"/>
  <c r="J658" i="1"/>
  <c r="D659" i="1"/>
  <c r="E659" i="1" s="1"/>
  <c r="G659" i="1" s="1"/>
  <c r="H660" i="1" s="1"/>
  <c r="L659" i="1"/>
  <c r="A660" i="1"/>
  <c r="I660" i="1" l="1"/>
  <c r="J660" i="1" s="1"/>
  <c r="B650" i="1"/>
  <c r="M659" i="1"/>
  <c r="N659" i="1" s="1"/>
  <c r="Q660" i="1"/>
  <c r="P660" i="1"/>
  <c r="L660" i="1"/>
  <c r="D660" i="1"/>
  <c r="E660" i="1" s="1"/>
  <c r="G660" i="1" s="1"/>
  <c r="H661" i="1" s="1"/>
  <c r="A661" i="1"/>
  <c r="J659" i="1"/>
  <c r="C652" i="1"/>
  <c r="K651" i="1"/>
  <c r="O651" i="1" s="1"/>
  <c r="B651" i="1" l="1"/>
  <c r="C653" i="1"/>
  <c r="K652" i="1"/>
  <c r="O652" i="1" s="1"/>
  <c r="D661" i="1"/>
  <c r="E661" i="1" s="1"/>
  <c r="G661" i="1" s="1"/>
  <c r="H662" i="1" s="1"/>
  <c r="A662" i="1"/>
  <c r="L661" i="1"/>
  <c r="Q661" i="1"/>
  <c r="M660" i="1"/>
  <c r="N660" i="1" s="1"/>
  <c r="P661" i="1"/>
  <c r="I661" i="1"/>
  <c r="J661" i="1" s="1"/>
  <c r="B652" i="1" l="1"/>
  <c r="M661" i="1"/>
  <c r="N661" i="1" s="1"/>
  <c r="Q662" i="1"/>
  <c r="P662" i="1"/>
  <c r="I662" i="1"/>
  <c r="J662" i="1" s="1"/>
  <c r="L662" i="1"/>
  <c r="D662" i="1"/>
  <c r="E662" i="1" s="1"/>
  <c r="G662" i="1" s="1"/>
  <c r="H663" i="1" s="1"/>
  <c r="A663" i="1"/>
  <c r="C654" i="1"/>
  <c r="K653" i="1"/>
  <c r="O653" i="1" s="1"/>
  <c r="B653" i="1" l="1"/>
  <c r="P663" i="1"/>
  <c r="Q663" i="1"/>
  <c r="M662" i="1"/>
  <c r="N662" i="1" s="1"/>
  <c r="C655" i="1"/>
  <c r="K654" i="1"/>
  <c r="O654" i="1" s="1"/>
  <c r="I663" i="1"/>
  <c r="D663" i="1"/>
  <c r="E663" i="1" s="1"/>
  <c r="G663" i="1" s="1"/>
  <c r="H664" i="1" s="1"/>
  <c r="L663" i="1"/>
  <c r="A664" i="1"/>
  <c r="B654" i="1" l="1"/>
  <c r="Q664" i="1"/>
  <c r="P664" i="1"/>
  <c r="M663" i="1"/>
  <c r="N663" i="1" s="1"/>
  <c r="D664" i="1"/>
  <c r="E664" i="1" s="1"/>
  <c r="G664" i="1" s="1"/>
  <c r="H665" i="1" s="1"/>
  <c r="A665" i="1"/>
  <c r="L664" i="1"/>
  <c r="I664" i="1"/>
  <c r="C656" i="1"/>
  <c r="K655" i="1"/>
  <c r="O655" i="1" s="1"/>
  <c r="J663" i="1"/>
  <c r="B655" i="1" l="1"/>
  <c r="C657" i="1"/>
  <c r="K656" i="1"/>
  <c r="O656" i="1" s="1"/>
  <c r="M664" i="1"/>
  <c r="N664" i="1" s="1"/>
  <c r="Q665" i="1"/>
  <c r="P665" i="1"/>
  <c r="I665" i="1"/>
  <c r="J665" i="1" s="1"/>
  <c r="L665" i="1"/>
  <c r="A666" i="1"/>
  <c r="D665" i="1"/>
  <c r="E665" i="1" s="1"/>
  <c r="G665" i="1" s="1"/>
  <c r="H666" i="1" s="1"/>
  <c r="J664" i="1"/>
  <c r="B656" i="1" l="1"/>
  <c r="I666" i="1"/>
  <c r="J666" i="1" s="1"/>
  <c r="Q666" i="1"/>
  <c r="M665" i="1"/>
  <c r="N665" i="1" s="1"/>
  <c r="P666" i="1"/>
  <c r="D666" i="1"/>
  <c r="E666" i="1" s="1"/>
  <c r="G666" i="1" s="1"/>
  <c r="H667" i="1" s="1"/>
  <c r="A667" i="1"/>
  <c r="L666" i="1"/>
  <c r="C658" i="1"/>
  <c r="K657" i="1"/>
  <c r="O657" i="1" s="1"/>
  <c r="B657" i="1" l="1"/>
  <c r="C659" i="1"/>
  <c r="K658" i="1"/>
  <c r="O658" i="1" s="1"/>
  <c r="M666" i="1"/>
  <c r="N666" i="1" s="1"/>
  <c r="P667" i="1"/>
  <c r="Q667" i="1"/>
  <c r="L667" i="1"/>
  <c r="A668" i="1"/>
  <c r="D667" i="1"/>
  <c r="E667" i="1" s="1"/>
  <c r="G667" i="1" s="1"/>
  <c r="H668" i="1" s="1"/>
  <c r="I667" i="1"/>
  <c r="I668" i="1" l="1"/>
  <c r="J668" i="1" s="1"/>
  <c r="B658" i="1"/>
  <c r="C660" i="1"/>
  <c r="K659" i="1"/>
  <c r="O659" i="1" s="1"/>
  <c r="A669" i="1"/>
  <c r="L668" i="1"/>
  <c r="D668" i="1"/>
  <c r="E668" i="1" s="1"/>
  <c r="G668" i="1" s="1"/>
  <c r="H669" i="1" s="1"/>
  <c r="J667" i="1"/>
  <c r="Q668" i="1"/>
  <c r="P668" i="1"/>
  <c r="M667" i="1"/>
  <c r="N667" i="1" s="1"/>
  <c r="I669" i="1" l="1"/>
  <c r="J669" i="1" s="1"/>
  <c r="B659" i="1"/>
  <c r="L669" i="1"/>
  <c r="D669" i="1"/>
  <c r="E669" i="1" s="1"/>
  <c r="G669" i="1" s="1"/>
  <c r="H670" i="1" s="1"/>
  <c r="A670" i="1"/>
  <c r="M668" i="1"/>
  <c r="N668" i="1" s="1"/>
  <c r="P669" i="1"/>
  <c r="Q669" i="1"/>
  <c r="C661" i="1"/>
  <c r="K660" i="1"/>
  <c r="O660" i="1" s="1"/>
  <c r="C662" i="1" l="1"/>
  <c r="K661" i="1"/>
  <c r="O661" i="1" s="1"/>
  <c r="P670" i="1"/>
  <c r="Q670" i="1"/>
  <c r="M669" i="1"/>
  <c r="N669" i="1" s="1"/>
  <c r="D670" i="1"/>
  <c r="E670" i="1" s="1"/>
  <c r="G670" i="1" s="1"/>
  <c r="H671" i="1" s="1"/>
  <c r="L670" i="1"/>
  <c r="A671" i="1"/>
  <c r="B660" i="1"/>
  <c r="I670" i="1"/>
  <c r="I671" i="1" l="1"/>
  <c r="J671" i="1" s="1"/>
  <c r="B661" i="1"/>
  <c r="D671" i="1"/>
  <c r="E671" i="1" s="1"/>
  <c r="G671" i="1" s="1"/>
  <c r="H672" i="1" s="1"/>
  <c r="A672" i="1"/>
  <c r="L671" i="1"/>
  <c r="C663" i="1"/>
  <c r="K662" i="1"/>
  <c r="O662" i="1" s="1"/>
  <c r="M670" i="1"/>
  <c r="N670" i="1" s="1"/>
  <c r="Q671" i="1"/>
  <c r="P671" i="1"/>
  <c r="J670" i="1"/>
  <c r="I672" i="1" l="1"/>
  <c r="J672" i="1" s="1"/>
  <c r="B662" i="1"/>
  <c r="C664" i="1"/>
  <c r="K663" i="1"/>
  <c r="O663" i="1" s="1"/>
  <c r="Q672" i="1"/>
  <c r="P672" i="1"/>
  <c r="M671" i="1"/>
  <c r="N671" i="1" s="1"/>
  <c r="L672" i="1"/>
  <c r="A673" i="1"/>
  <c r="D672" i="1"/>
  <c r="E672" i="1" s="1"/>
  <c r="G672" i="1" s="1"/>
  <c r="H673" i="1" s="1"/>
  <c r="A674" i="1" l="1"/>
  <c r="L673" i="1"/>
  <c r="D673" i="1"/>
  <c r="E673" i="1" s="1"/>
  <c r="G673" i="1" s="1"/>
  <c r="H674" i="1" s="1"/>
  <c r="C665" i="1"/>
  <c r="K664" i="1"/>
  <c r="O664" i="1" s="1"/>
  <c r="Q673" i="1"/>
  <c r="P673" i="1"/>
  <c r="M672" i="1"/>
  <c r="N672" i="1" s="1"/>
  <c r="B663" i="1"/>
  <c r="I673" i="1"/>
  <c r="B664" i="1" l="1"/>
  <c r="I674" i="1"/>
  <c r="J674" i="1" s="1"/>
  <c r="J673" i="1"/>
  <c r="M673" i="1"/>
  <c r="N673" i="1" s="1"/>
  <c r="P674" i="1"/>
  <c r="Q674" i="1"/>
  <c r="C666" i="1"/>
  <c r="K665" i="1"/>
  <c r="O665" i="1" s="1"/>
  <c r="L674" i="1"/>
  <c r="A675" i="1"/>
  <c r="D674" i="1"/>
  <c r="E674" i="1" s="1"/>
  <c r="G674" i="1" s="1"/>
  <c r="H675" i="1" s="1"/>
  <c r="B665" i="1" l="1"/>
  <c r="D675" i="1"/>
  <c r="E675" i="1" s="1"/>
  <c r="G675" i="1" s="1"/>
  <c r="H676" i="1" s="1"/>
  <c r="A676" i="1"/>
  <c r="L675" i="1"/>
  <c r="C667" i="1"/>
  <c r="K666" i="1"/>
  <c r="O666" i="1" s="1"/>
  <c r="Q675" i="1"/>
  <c r="P675" i="1"/>
  <c r="M674" i="1"/>
  <c r="N674" i="1" s="1"/>
  <c r="I675" i="1"/>
  <c r="I676" i="1" l="1"/>
  <c r="J676" i="1" s="1"/>
  <c r="B666" i="1"/>
  <c r="M675" i="1"/>
  <c r="N675" i="1" s="1"/>
  <c r="Q676" i="1"/>
  <c r="P676" i="1"/>
  <c r="C668" i="1"/>
  <c r="K667" i="1"/>
  <c r="O667" i="1" s="1"/>
  <c r="J675" i="1"/>
  <c r="A677" i="1"/>
  <c r="L676" i="1"/>
  <c r="D676" i="1"/>
  <c r="E676" i="1" s="1"/>
  <c r="G676" i="1" s="1"/>
  <c r="H677" i="1" s="1"/>
  <c r="B667" i="1" l="1"/>
  <c r="M676" i="1"/>
  <c r="N676" i="1" s="1"/>
  <c r="P677" i="1"/>
  <c r="Q677" i="1"/>
  <c r="D677" i="1"/>
  <c r="E677" i="1" s="1"/>
  <c r="G677" i="1" s="1"/>
  <c r="H678" i="1" s="1"/>
  <c r="L677" i="1"/>
  <c r="A678" i="1"/>
  <c r="C669" i="1"/>
  <c r="K668" i="1"/>
  <c r="O668" i="1" s="1"/>
  <c r="I677" i="1"/>
  <c r="B668" i="1" l="1"/>
  <c r="I678" i="1"/>
  <c r="J678" i="1" s="1"/>
  <c r="J677" i="1"/>
  <c r="L678" i="1"/>
  <c r="A679" i="1"/>
  <c r="D678" i="1"/>
  <c r="E678" i="1" s="1"/>
  <c r="G678" i="1" s="1"/>
  <c r="H679" i="1" s="1"/>
  <c r="C670" i="1"/>
  <c r="K669" i="1"/>
  <c r="O669" i="1" s="1"/>
  <c r="Q678" i="1"/>
  <c r="M677" i="1"/>
  <c r="N677" i="1" s="1"/>
  <c r="P678" i="1"/>
  <c r="I679" i="1" l="1"/>
  <c r="J679" i="1" s="1"/>
  <c r="B669" i="1"/>
  <c r="C671" i="1"/>
  <c r="K670" i="1"/>
  <c r="O670" i="1" s="1"/>
  <c r="L679" i="1"/>
  <c r="D679" i="1"/>
  <c r="E679" i="1" s="1"/>
  <c r="G679" i="1" s="1"/>
  <c r="H680" i="1" s="1"/>
  <c r="A680" i="1"/>
  <c r="M678" i="1"/>
  <c r="N678" i="1" s="1"/>
  <c r="Q679" i="1"/>
  <c r="P679" i="1"/>
  <c r="I680" i="1" l="1"/>
  <c r="J680" i="1" s="1"/>
  <c r="B670" i="1"/>
  <c r="D680" i="1"/>
  <c r="E680" i="1" s="1"/>
  <c r="G680" i="1" s="1"/>
  <c r="H681" i="1" s="1"/>
  <c r="A681" i="1"/>
  <c r="L680" i="1"/>
  <c r="P680" i="1"/>
  <c r="M679" i="1"/>
  <c r="N679" i="1" s="1"/>
  <c r="Q680" i="1"/>
  <c r="C672" i="1"/>
  <c r="K671" i="1"/>
  <c r="O671" i="1" s="1"/>
  <c r="M680" i="1" l="1"/>
  <c r="N680" i="1" s="1"/>
  <c r="P681" i="1"/>
  <c r="Q681" i="1"/>
  <c r="C673" i="1"/>
  <c r="K672" i="1"/>
  <c r="O672" i="1" s="1"/>
  <c r="L681" i="1"/>
  <c r="D681" i="1"/>
  <c r="E681" i="1" s="1"/>
  <c r="G681" i="1" s="1"/>
  <c r="H682" i="1" s="1"/>
  <c r="A682" i="1"/>
  <c r="B671" i="1"/>
  <c r="I681" i="1"/>
  <c r="J681" i="1" s="1"/>
  <c r="B672" i="1" l="1"/>
  <c r="C674" i="1"/>
  <c r="K673" i="1"/>
  <c r="O673" i="1" s="1"/>
  <c r="P682" i="1"/>
  <c r="M681" i="1"/>
  <c r="N681" i="1" s="1"/>
  <c r="Q682" i="1"/>
  <c r="I682" i="1"/>
  <c r="J682" i="1" s="1"/>
  <c r="D682" i="1"/>
  <c r="E682" i="1" s="1"/>
  <c r="G682" i="1" s="1"/>
  <c r="H683" i="1" s="1"/>
  <c r="A683" i="1"/>
  <c r="L682" i="1"/>
  <c r="B673" i="1" l="1"/>
  <c r="M682" i="1"/>
  <c r="N682" i="1" s="1"/>
  <c r="P683" i="1"/>
  <c r="Q683" i="1"/>
  <c r="L683" i="1"/>
  <c r="A684" i="1"/>
  <c r="D683" i="1"/>
  <c r="E683" i="1" s="1"/>
  <c r="G683" i="1" s="1"/>
  <c r="H684" i="1" s="1"/>
  <c r="C675" i="1"/>
  <c r="K674" i="1"/>
  <c r="O674" i="1" s="1"/>
  <c r="I683" i="1"/>
  <c r="I684" i="1" l="1"/>
  <c r="J684" i="1" s="1"/>
  <c r="B674" i="1"/>
  <c r="J683" i="1"/>
  <c r="P684" i="1"/>
  <c r="M683" i="1"/>
  <c r="N683" i="1" s="1"/>
  <c r="Q684" i="1"/>
  <c r="C676" i="1"/>
  <c r="K675" i="1"/>
  <c r="O675" i="1" s="1"/>
  <c r="D684" i="1"/>
  <c r="E684" i="1" s="1"/>
  <c r="G684" i="1" s="1"/>
  <c r="H685" i="1" s="1"/>
  <c r="A685" i="1"/>
  <c r="L684" i="1"/>
  <c r="I685" i="1" l="1"/>
  <c r="J685" i="1" s="1"/>
  <c r="B675" i="1"/>
  <c r="D685" i="1"/>
  <c r="E685" i="1" s="1"/>
  <c r="G685" i="1" s="1"/>
  <c r="H686" i="1" s="1"/>
  <c r="L685" i="1"/>
  <c r="A686" i="1"/>
  <c r="C677" i="1"/>
  <c r="K676" i="1"/>
  <c r="O676" i="1" s="1"/>
  <c r="M684" i="1"/>
  <c r="N684" i="1" s="1"/>
  <c r="Q685" i="1"/>
  <c r="P685" i="1"/>
  <c r="I686" i="1" l="1"/>
  <c r="J686" i="1" s="1"/>
  <c r="B676" i="1"/>
  <c r="D686" i="1"/>
  <c r="E686" i="1" s="1"/>
  <c r="G686" i="1" s="1"/>
  <c r="H687" i="1" s="1"/>
  <c r="A687" i="1"/>
  <c r="L686" i="1"/>
  <c r="C678" i="1"/>
  <c r="K677" i="1"/>
  <c r="O677" i="1" s="1"/>
  <c r="Q686" i="1"/>
  <c r="P686" i="1"/>
  <c r="M685" i="1"/>
  <c r="N685" i="1" s="1"/>
  <c r="C679" i="1" l="1"/>
  <c r="K678" i="1"/>
  <c r="O678" i="1" s="1"/>
  <c r="L687" i="1"/>
  <c r="A688" i="1"/>
  <c r="D687" i="1"/>
  <c r="E687" i="1" s="1"/>
  <c r="G687" i="1" s="1"/>
  <c r="H688" i="1" s="1"/>
  <c r="B677" i="1"/>
  <c r="M686" i="1"/>
  <c r="N686" i="1" s="1"/>
  <c r="P687" i="1"/>
  <c r="Q687" i="1"/>
  <c r="I687" i="1"/>
  <c r="B678" i="1" l="1"/>
  <c r="I688" i="1"/>
  <c r="D688" i="1"/>
  <c r="E688" i="1" s="1"/>
  <c r="G688" i="1" s="1"/>
  <c r="H689" i="1" s="1"/>
  <c r="A689" i="1"/>
  <c r="L688" i="1"/>
  <c r="C680" i="1"/>
  <c r="K679" i="1"/>
  <c r="O679" i="1" s="1"/>
  <c r="P688" i="1"/>
  <c r="M687" i="1"/>
  <c r="N687" i="1" s="1"/>
  <c r="Q688" i="1"/>
  <c r="J687" i="1"/>
  <c r="L689" i="1" l="1"/>
  <c r="D689" i="1"/>
  <c r="E689" i="1" s="1"/>
  <c r="G689" i="1" s="1"/>
  <c r="H690" i="1" s="1"/>
  <c r="A690" i="1"/>
  <c r="C681" i="1"/>
  <c r="K680" i="1"/>
  <c r="O680" i="1" s="1"/>
  <c r="I689" i="1"/>
  <c r="B679" i="1"/>
  <c r="M688" i="1"/>
  <c r="N688" i="1" s="1"/>
  <c r="P689" i="1"/>
  <c r="Q689" i="1"/>
  <c r="J688" i="1"/>
  <c r="B680" i="1" l="1"/>
  <c r="C682" i="1"/>
  <c r="K681" i="1"/>
  <c r="O681" i="1" s="1"/>
  <c r="P690" i="1"/>
  <c r="Q690" i="1"/>
  <c r="M689" i="1"/>
  <c r="N689" i="1" s="1"/>
  <c r="D690" i="1"/>
  <c r="E690" i="1" s="1"/>
  <c r="G690" i="1" s="1"/>
  <c r="H691" i="1" s="1"/>
  <c r="A691" i="1"/>
  <c r="L690" i="1"/>
  <c r="I690" i="1"/>
  <c r="J689" i="1"/>
  <c r="I691" i="1" l="1"/>
  <c r="J691" i="1" s="1"/>
  <c r="B681" i="1"/>
  <c r="L691" i="1"/>
  <c r="A692" i="1"/>
  <c r="D691" i="1"/>
  <c r="E691" i="1" s="1"/>
  <c r="G691" i="1" s="1"/>
  <c r="H692" i="1" s="1"/>
  <c r="C683" i="1"/>
  <c r="K682" i="1"/>
  <c r="O682" i="1" s="1"/>
  <c r="M690" i="1"/>
  <c r="N690" i="1" s="1"/>
  <c r="P691" i="1"/>
  <c r="Q691" i="1"/>
  <c r="J690" i="1"/>
  <c r="B682" i="1" l="1"/>
  <c r="M691" i="1"/>
  <c r="N691" i="1" s="1"/>
  <c r="P692" i="1"/>
  <c r="Q692" i="1"/>
  <c r="C684" i="1"/>
  <c r="K683" i="1"/>
  <c r="O683" i="1" s="1"/>
  <c r="I692" i="1"/>
  <c r="J692" i="1" s="1"/>
  <c r="D692" i="1"/>
  <c r="E692" i="1" s="1"/>
  <c r="G692" i="1" s="1"/>
  <c r="H693" i="1" s="1"/>
  <c r="L692" i="1"/>
  <c r="A693" i="1"/>
  <c r="B683" i="1" l="1"/>
  <c r="D693" i="1"/>
  <c r="E693" i="1" s="1"/>
  <c r="G693" i="1" s="1"/>
  <c r="H694" i="1" s="1"/>
  <c r="A694" i="1"/>
  <c r="L693" i="1"/>
  <c r="Q693" i="1"/>
  <c r="P693" i="1"/>
  <c r="M692" i="1"/>
  <c r="N692" i="1" s="1"/>
  <c r="I693" i="1"/>
  <c r="C685" i="1"/>
  <c r="K684" i="1"/>
  <c r="O684" i="1" s="1"/>
  <c r="I694" i="1" l="1"/>
  <c r="J694" i="1" s="1"/>
  <c r="J693" i="1"/>
  <c r="C686" i="1"/>
  <c r="K685" i="1"/>
  <c r="O685" i="1" s="1"/>
  <c r="M693" i="1"/>
  <c r="N693" i="1" s="1"/>
  <c r="P694" i="1"/>
  <c r="Q694" i="1"/>
  <c r="B684" i="1"/>
  <c r="D694" i="1"/>
  <c r="E694" i="1" s="1"/>
  <c r="G694" i="1" s="1"/>
  <c r="H695" i="1" s="1"/>
  <c r="L694" i="1"/>
  <c r="A695" i="1"/>
  <c r="B685" i="1" l="1"/>
  <c r="D695" i="1"/>
  <c r="E695" i="1" s="1"/>
  <c r="G695" i="1" s="1"/>
  <c r="H696" i="1" s="1"/>
  <c r="A696" i="1"/>
  <c r="L695" i="1"/>
  <c r="P695" i="1"/>
  <c r="M694" i="1"/>
  <c r="N694" i="1" s="1"/>
  <c r="Q695" i="1"/>
  <c r="I695" i="1"/>
  <c r="C687" i="1"/>
  <c r="K686" i="1"/>
  <c r="O686" i="1" s="1"/>
  <c r="I696" i="1" l="1"/>
  <c r="J696" i="1" s="1"/>
  <c r="B686" i="1"/>
  <c r="J695" i="1"/>
  <c r="C688" i="1"/>
  <c r="K687" i="1"/>
  <c r="O687" i="1" s="1"/>
  <c r="M695" i="1"/>
  <c r="N695" i="1" s="1"/>
  <c r="P696" i="1"/>
  <c r="Q696" i="1"/>
  <c r="L696" i="1"/>
  <c r="D696" i="1"/>
  <c r="E696" i="1" s="1"/>
  <c r="G696" i="1" s="1"/>
  <c r="H697" i="1" s="1"/>
  <c r="A697" i="1"/>
  <c r="I697" i="1" l="1"/>
  <c r="J697" i="1" s="1"/>
  <c r="B687" i="1"/>
  <c r="D697" i="1"/>
  <c r="E697" i="1" s="1"/>
  <c r="G697" i="1" s="1"/>
  <c r="H698" i="1" s="1"/>
  <c r="A698" i="1"/>
  <c r="L697" i="1"/>
  <c r="P697" i="1"/>
  <c r="M696" i="1"/>
  <c r="N696" i="1" s="1"/>
  <c r="Q697" i="1"/>
  <c r="C689" i="1"/>
  <c r="K688" i="1"/>
  <c r="O688" i="1" s="1"/>
  <c r="B688" i="1" l="1"/>
  <c r="M697" i="1"/>
  <c r="N697" i="1" s="1"/>
  <c r="Q698" i="1"/>
  <c r="P698" i="1"/>
  <c r="C690" i="1"/>
  <c r="K689" i="1"/>
  <c r="O689" i="1" s="1"/>
  <c r="L698" i="1"/>
  <c r="A699" i="1"/>
  <c r="D698" i="1"/>
  <c r="E698" i="1" s="1"/>
  <c r="G698" i="1" s="1"/>
  <c r="H699" i="1" s="1"/>
  <c r="I698" i="1"/>
  <c r="B689" i="1" l="1"/>
  <c r="I699" i="1"/>
  <c r="J699" i="1" s="1"/>
  <c r="A700" i="1"/>
  <c r="L699" i="1"/>
  <c r="D699" i="1"/>
  <c r="E699" i="1" s="1"/>
  <c r="G699" i="1" s="1"/>
  <c r="H700" i="1" s="1"/>
  <c r="P699" i="1"/>
  <c r="M698" i="1"/>
  <c r="N698" i="1" s="1"/>
  <c r="Q699" i="1"/>
  <c r="C691" i="1"/>
  <c r="K690" i="1"/>
  <c r="O690" i="1" s="1"/>
  <c r="J698" i="1"/>
  <c r="B690" i="1" l="1"/>
  <c r="M699" i="1"/>
  <c r="N699" i="1" s="1"/>
  <c r="P700" i="1"/>
  <c r="Q700" i="1"/>
  <c r="C692" i="1"/>
  <c r="K691" i="1"/>
  <c r="O691" i="1" s="1"/>
  <c r="I700" i="1"/>
  <c r="L700" i="1"/>
  <c r="D700" i="1"/>
  <c r="E700" i="1" s="1"/>
  <c r="G700" i="1" s="1"/>
  <c r="H701" i="1" s="1"/>
  <c r="A701" i="1"/>
  <c r="C693" i="1" l="1"/>
  <c r="K692" i="1"/>
  <c r="O692" i="1" s="1"/>
  <c r="I701" i="1"/>
  <c r="J701" i="1" s="1"/>
  <c r="Q701" i="1"/>
  <c r="M700" i="1"/>
  <c r="N700" i="1" s="1"/>
  <c r="P701" i="1"/>
  <c r="D701" i="1"/>
  <c r="E701" i="1" s="1"/>
  <c r="G701" i="1" s="1"/>
  <c r="H702" i="1" s="1"/>
  <c r="A702" i="1"/>
  <c r="L701" i="1"/>
  <c r="B691" i="1"/>
  <c r="J700" i="1"/>
  <c r="B692" i="1" l="1"/>
  <c r="M701" i="1"/>
  <c r="N701" i="1" s="1"/>
  <c r="Q702" i="1"/>
  <c r="P702" i="1"/>
  <c r="A703" i="1"/>
  <c r="L702" i="1"/>
  <c r="D702" i="1"/>
  <c r="E702" i="1" s="1"/>
  <c r="G702" i="1" s="1"/>
  <c r="H703" i="1" s="1"/>
  <c r="I702" i="1"/>
  <c r="C694" i="1"/>
  <c r="K693" i="1"/>
  <c r="O693" i="1" s="1"/>
  <c r="I703" i="1" l="1"/>
  <c r="J703" i="1" s="1"/>
  <c r="A704" i="1"/>
  <c r="D703" i="1"/>
  <c r="E703" i="1" s="1"/>
  <c r="G703" i="1" s="1"/>
  <c r="H704" i="1" s="1"/>
  <c r="L703" i="1"/>
  <c r="B693" i="1"/>
  <c r="J702" i="1"/>
  <c r="C695" i="1"/>
  <c r="K694" i="1"/>
  <c r="O694" i="1" s="1"/>
  <c r="M702" i="1"/>
  <c r="N702" i="1" s="1"/>
  <c r="Q703" i="1"/>
  <c r="P703" i="1"/>
  <c r="B694" i="1" l="1"/>
  <c r="M703" i="1"/>
  <c r="N703" i="1" s="1"/>
  <c r="Q704" i="1"/>
  <c r="P704" i="1"/>
  <c r="L704" i="1"/>
  <c r="A705" i="1"/>
  <c r="D704" i="1"/>
  <c r="E704" i="1" s="1"/>
  <c r="G704" i="1" s="1"/>
  <c r="H705" i="1" s="1"/>
  <c r="C696" i="1"/>
  <c r="K695" i="1"/>
  <c r="O695" i="1" s="1"/>
  <c r="I704" i="1"/>
  <c r="I705" i="1" l="1"/>
  <c r="J705" i="1" s="1"/>
  <c r="B695" i="1"/>
  <c r="D705" i="1"/>
  <c r="E705" i="1" s="1"/>
  <c r="G705" i="1" s="1"/>
  <c r="H706" i="1" s="1"/>
  <c r="L705" i="1"/>
  <c r="A706" i="1"/>
  <c r="Q705" i="1"/>
  <c r="P705" i="1"/>
  <c r="M704" i="1"/>
  <c r="N704" i="1" s="1"/>
  <c r="C697" i="1"/>
  <c r="K696" i="1"/>
  <c r="O696" i="1" s="1"/>
  <c r="J704" i="1"/>
  <c r="B696" i="1" l="1"/>
  <c r="P706" i="1"/>
  <c r="M705" i="1"/>
  <c r="N705" i="1" s="1"/>
  <c r="Q706" i="1"/>
  <c r="C698" i="1"/>
  <c r="K697" i="1"/>
  <c r="O697" i="1" s="1"/>
  <c r="L706" i="1"/>
  <c r="A707" i="1"/>
  <c r="D706" i="1"/>
  <c r="E706" i="1" s="1"/>
  <c r="G706" i="1" s="1"/>
  <c r="H707" i="1" s="1"/>
  <c r="I706" i="1"/>
  <c r="I707" i="1" l="1"/>
  <c r="J707" i="1" s="1"/>
  <c r="D707" i="1"/>
  <c r="E707" i="1" s="1"/>
  <c r="G707" i="1" s="1"/>
  <c r="H708" i="1" s="1"/>
  <c r="A708" i="1"/>
  <c r="L707" i="1"/>
  <c r="C699" i="1"/>
  <c r="K698" i="1"/>
  <c r="O698" i="1" s="1"/>
  <c r="Q707" i="1"/>
  <c r="M706" i="1"/>
  <c r="N706" i="1" s="1"/>
  <c r="P707" i="1"/>
  <c r="J706" i="1"/>
  <c r="B697" i="1"/>
  <c r="I708" i="1" l="1"/>
  <c r="J708" i="1" s="1"/>
  <c r="B698" i="1"/>
  <c r="M707" i="1"/>
  <c r="N707" i="1" s="1"/>
  <c r="Q708" i="1"/>
  <c r="P708" i="1"/>
  <c r="C700" i="1"/>
  <c r="K699" i="1"/>
  <c r="O699" i="1" s="1"/>
  <c r="D708" i="1"/>
  <c r="E708" i="1" s="1"/>
  <c r="G708" i="1" s="1"/>
  <c r="H709" i="1" s="1"/>
  <c r="L708" i="1"/>
  <c r="A709" i="1"/>
  <c r="Q709" i="1" l="1"/>
  <c r="P709" i="1"/>
  <c r="M708" i="1"/>
  <c r="N708" i="1" s="1"/>
  <c r="C701" i="1"/>
  <c r="K700" i="1"/>
  <c r="O700" i="1" s="1"/>
  <c r="D709" i="1"/>
  <c r="E709" i="1" s="1"/>
  <c r="G709" i="1" s="1"/>
  <c r="H710" i="1" s="1"/>
  <c r="L709" i="1"/>
  <c r="A710" i="1"/>
  <c r="B699" i="1"/>
  <c r="I709" i="1"/>
  <c r="B700" i="1" l="1"/>
  <c r="I710" i="1"/>
  <c r="J710" i="1" s="1"/>
  <c r="L710" i="1"/>
  <c r="D710" i="1"/>
  <c r="E710" i="1" s="1"/>
  <c r="G710" i="1" s="1"/>
  <c r="H711" i="1" s="1"/>
  <c r="A711" i="1"/>
  <c r="P710" i="1"/>
  <c r="M709" i="1"/>
  <c r="N709" i="1" s="1"/>
  <c r="Q710" i="1"/>
  <c r="C702" i="1"/>
  <c r="K701" i="1"/>
  <c r="O701" i="1" s="1"/>
  <c r="J709" i="1"/>
  <c r="Q711" i="1" l="1"/>
  <c r="M710" i="1"/>
  <c r="N710" i="1" s="1"/>
  <c r="P711" i="1"/>
  <c r="I711" i="1"/>
  <c r="C703" i="1"/>
  <c r="K702" i="1"/>
  <c r="O702" i="1" s="1"/>
  <c r="B701" i="1"/>
  <c r="D711" i="1"/>
  <c r="E711" i="1" s="1"/>
  <c r="G711" i="1" s="1"/>
  <c r="H712" i="1" s="1"/>
  <c r="A712" i="1"/>
  <c r="L711" i="1"/>
  <c r="B702" i="1" l="1"/>
  <c r="M711" i="1"/>
  <c r="N711" i="1" s="1"/>
  <c r="Q712" i="1"/>
  <c r="P712" i="1"/>
  <c r="I712" i="1"/>
  <c r="L712" i="1"/>
  <c r="D712" i="1"/>
  <c r="E712" i="1" s="1"/>
  <c r="G712" i="1" s="1"/>
  <c r="H713" i="1" s="1"/>
  <c r="A713" i="1"/>
  <c r="J711" i="1"/>
  <c r="C704" i="1"/>
  <c r="K703" i="1"/>
  <c r="O703" i="1" s="1"/>
  <c r="I713" i="1" l="1"/>
  <c r="J713" i="1" s="1"/>
  <c r="B703" i="1"/>
  <c r="P713" i="1"/>
  <c r="Q713" i="1"/>
  <c r="M712" i="1"/>
  <c r="N712" i="1" s="1"/>
  <c r="C705" i="1"/>
  <c r="K704" i="1"/>
  <c r="O704" i="1" s="1"/>
  <c r="J712" i="1"/>
  <c r="D713" i="1"/>
  <c r="E713" i="1" s="1"/>
  <c r="G713" i="1" s="1"/>
  <c r="H714" i="1" s="1"/>
  <c r="A714" i="1"/>
  <c r="L713" i="1"/>
  <c r="B704" i="1" l="1"/>
  <c r="L714" i="1"/>
  <c r="A715" i="1"/>
  <c r="D714" i="1"/>
  <c r="E714" i="1" s="1"/>
  <c r="G714" i="1" s="1"/>
  <c r="H715" i="1" s="1"/>
  <c r="Q714" i="1"/>
  <c r="M713" i="1"/>
  <c r="N713" i="1" s="1"/>
  <c r="P714" i="1"/>
  <c r="I714" i="1"/>
  <c r="C706" i="1"/>
  <c r="K705" i="1"/>
  <c r="O705" i="1" s="1"/>
  <c r="I715" i="1" l="1"/>
  <c r="J715" i="1" s="1"/>
  <c r="B705" i="1"/>
  <c r="J714" i="1"/>
  <c r="D715" i="1"/>
  <c r="E715" i="1" s="1"/>
  <c r="G715" i="1" s="1"/>
  <c r="H716" i="1" s="1"/>
  <c r="A716" i="1"/>
  <c r="L715" i="1"/>
  <c r="C707" i="1"/>
  <c r="K706" i="1"/>
  <c r="O706" i="1" s="1"/>
  <c r="P715" i="1"/>
  <c r="M714" i="1"/>
  <c r="N714" i="1" s="1"/>
  <c r="Q715" i="1"/>
  <c r="B706" i="1" l="1"/>
  <c r="C708" i="1"/>
  <c r="K707" i="1"/>
  <c r="O707" i="1" s="1"/>
  <c r="M715" i="1"/>
  <c r="N715" i="1" s="1"/>
  <c r="Q716" i="1"/>
  <c r="P716" i="1"/>
  <c r="L716" i="1"/>
  <c r="A717" i="1"/>
  <c r="D716" i="1"/>
  <c r="E716" i="1" s="1"/>
  <c r="G716" i="1" s="1"/>
  <c r="H717" i="1" s="1"/>
  <c r="I716" i="1"/>
  <c r="D717" i="1" l="1"/>
  <c r="E717" i="1" s="1"/>
  <c r="G717" i="1" s="1"/>
  <c r="H718" i="1" s="1"/>
  <c r="L717" i="1"/>
  <c r="A718" i="1"/>
  <c r="Q717" i="1"/>
  <c r="P717" i="1"/>
  <c r="M716" i="1"/>
  <c r="N716" i="1" s="1"/>
  <c r="C709" i="1"/>
  <c r="K708" i="1"/>
  <c r="O708" i="1" s="1"/>
  <c r="I717" i="1"/>
  <c r="B707" i="1"/>
  <c r="J716" i="1"/>
  <c r="I718" i="1" l="1"/>
  <c r="J718" i="1" s="1"/>
  <c r="B708" i="1"/>
  <c r="J717" i="1"/>
  <c r="D718" i="1"/>
  <c r="E718" i="1" s="1"/>
  <c r="L718" i="1"/>
  <c r="A719" i="1"/>
  <c r="C710" i="1"/>
  <c r="K709" i="1"/>
  <c r="O709" i="1" s="1"/>
  <c r="Q718" i="1"/>
  <c r="P718" i="1"/>
  <c r="M717" i="1"/>
  <c r="N717" i="1" s="1"/>
  <c r="G718" i="1" l="1"/>
  <c r="H719" i="1" s="1"/>
  <c r="C711" i="1"/>
  <c r="K710" i="1"/>
  <c r="O710" i="1" s="1"/>
  <c r="P719" i="1"/>
  <c r="M718" i="1"/>
  <c r="N718" i="1" s="1"/>
  <c r="Q719" i="1"/>
  <c r="B709" i="1"/>
  <c r="A720" i="1"/>
  <c r="D719" i="1"/>
  <c r="E719" i="1" s="1"/>
  <c r="G719" i="1" s="1"/>
  <c r="H720" i="1" s="1"/>
  <c r="L719" i="1"/>
  <c r="I719" i="1"/>
  <c r="J719" i="1" l="1"/>
  <c r="I720" i="1"/>
  <c r="A721" i="1"/>
  <c r="D720" i="1"/>
  <c r="E720" i="1" s="1"/>
  <c r="G720" i="1" s="1"/>
  <c r="H721" i="1" s="1"/>
  <c r="L720" i="1"/>
  <c r="C712" i="1"/>
  <c r="K711" i="1"/>
  <c r="O711" i="1" s="1"/>
  <c r="Q720" i="1"/>
  <c r="M719" i="1"/>
  <c r="N719" i="1" s="1"/>
  <c r="P720" i="1"/>
  <c r="B710" i="1"/>
  <c r="C713" i="1" l="1"/>
  <c r="K712" i="1"/>
  <c r="O712" i="1" s="1"/>
  <c r="L721" i="1"/>
  <c r="A722" i="1"/>
  <c r="D721" i="1"/>
  <c r="E721" i="1" s="1"/>
  <c r="G721" i="1" s="1"/>
  <c r="H722" i="1" s="1"/>
  <c r="I721" i="1"/>
  <c r="B711" i="1"/>
  <c r="P721" i="1"/>
  <c r="M720" i="1"/>
  <c r="N720" i="1" s="1"/>
  <c r="Q721" i="1"/>
  <c r="J720" i="1"/>
  <c r="I722" i="1" l="1"/>
  <c r="J722" i="1" s="1"/>
  <c r="B712" i="1"/>
  <c r="L722" i="1"/>
  <c r="D722" i="1"/>
  <c r="E722" i="1" s="1"/>
  <c r="G722" i="1" s="1"/>
  <c r="H723" i="1" s="1"/>
  <c r="A723" i="1"/>
  <c r="C714" i="1"/>
  <c r="K713" i="1"/>
  <c r="O713" i="1" s="1"/>
  <c r="J721" i="1"/>
  <c r="P722" i="1"/>
  <c r="M721" i="1"/>
  <c r="N721" i="1" s="1"/>
  <c r="Q722" i="1"/>
  <c r="P723" i="1" l="1"/>
  <c r="M722" i="1"/>
  <c r="N722" i="1" s="1"/>
  <c r="Q723" i="1"/>
  <c r="C715" i="1"/>
  <c r="K714" i="1"/>
  <c r="O714" i="1" s="1"/>
  <c r="B713" i="1"/>
  <c r="D723" i="1"/>
  <c r="E723" i="1" s="1"/>
  <c r="G723" i="1" s="1"/>
  <c r="H724" i="1" s="1"/>
  <c r="L723" i="1"/>
  <c r="A724" i="1"/>
  <c r="I723" i="1"/>
  <c r="B714" i="1" l="1"/>
  <c r="D724" i="1"/>
  <c r="E724" i="1" s="1"/>
  <c r="G724" i="1" s="1"/>
  <c r="H725" i="1" s="1"/>
  <c r="L724" i="1"/>
  <c r="A725" i="1"/>
  <c r="M723" i="1"/>
  <c r="N723" i="1" s="1"/>
  <c r="P724" i="1"/>
  <c r="Q724" i="1"/>
  <c r="C716" i="1"/>
  <c r="K715" i="1"/>
  <c r="O715" i="1" s="1"/>
  <c r="I724" i="1"/>
  <c r="J723" i="1"/>
  <c r="I725" i="1" l="1"/>
  <c r="J725" i="1" s="1"/>
  <c r="J724" i="1"/>
  <c r="B715" i="1"/>
  <c r="D725" i="1"/>
  <c r="E725" i="1" s="1"/>
  <c r="G725" i="1" s="1"/>
  <c r="H726" i="1" s="1"/>
  <c r="L725" i="1"/>
  <c r="A726" i="1"/>
  <c r="C717" i="1"/>
  <c r="K716" i="1"/>
  <c r="O716" i="1" s="1"/>
  <c r="Q725" i="1"/>
  <c r="P725" i="1"/>
  <c r="M724" i="1"/>
  <c r="N724" i="1" s="1"/>
  <c r="I726" i="1" l="1"/>
  <c r="J726" i="1" s="1"/>
  <c r="B716" i="1"/>
  <c r="L726" i="1"/>
  <c r="D726" i="1"/>
  <c r="E726" i="1" s="1"/>
  <c r="G726" i="1" s="1"/>
  <c r="H727" i="1" s="1"/>
  <c r="A727" i="1"/>
  <c r="C718" i="1"/>
  <c r="K717" i="1"/>
  <c r="O717" i="1" s="1"/>
  <c r="Q726" i="1"/>
  <c r="M725" i="1"/>
  <c r="N725" i="1" s="1"/>
  <c r="P726" i="1"/>
  <c r="I727" i="1" l="1"/>
  <c r="J727" i="1" s="1"/>
  <c r="B717" i="1"/>
  <c r="C719" i="1"/>
  <c r="K718" i="1"/>
  <c r="O718" i="1" s="1"/>
  <c r="Q727" i="1"/>
  <c r="M726" i="1"/>
  <c r="N726" i="1" s="1"/>
  <c r="P727" i="1"/>
  <c r="L727" i="1"/>
  <c r="A728" i="1"/>
  <c r="D727" i="1"/>
  <c r="E727" i="1" s="1"/>
  <c r="G727" i="1" s="1"/>
  <c r="H728" i="1" s="1"/>
  <c r="B718" i="1" l="1"/>
  <c r="M727" i="1"/>
  <c r="N727" i="1" s="1"/>
  <c r="P728" i="1"/>
  <c r="Q728" i="1"/>
  <c r="I728" i="1"/>
  <c r="J728" i="1" s="1"/>
  <c r="D728" i="1"/>
  <c r="E728" i="1" s="1"/>
  <c r="G728" i="1" s="1"/>
  <c r="H729" i="1" s="1"/>
  <c r="L728" i="1"/>
  <c r="A729" i="1"/>
  <c r="C720" i="1"/>
  <c r="K719" i="1"/>
  <c r="O719" i="1" s="1"/>
  <c r="C721" i="1" l="1"/>
  <c r="K720" i="1"/>
  <c r="O720" i="1" s="1"/>
  <c r="B719" i="1"/>
  <c r="D729" i="1"/>
  <c r="E729" i="1" s="1"/>
  <c r="G729" i="1" s="1"/>
  <c r="H730" i="1" s="1"/>
  <c r="L729" i="1"/>
  <c r="A730" i="1"/>
  <c r="P729" i="1"/>
  <c r="Q729" i="1"/>
  <c r="M728" i="1"/>
  <c r="N728" i="1" s="1"/>
  <c r="I729" i="1"/>
  <c r="B720" i="1" l="1"/>
  <c r="L730" i="1"/>
  <c r="A731" i="1"/>
  <c r="D730" i="1"/>
  <c r="E730" i="1" s="1"/>
  <c r="G730" i="1" s="1"/>
  <c r="H731" i="1" s="1"/>
  <c r="Q730" i="1"/>
  <c r="M729" i="1"/>
  <c r="N729" i="1" s="1"/>
  <c r="P730" i="1"/>
  <c r="C722" i="1"/>
  <c r="K721" i="1"/>
  <c r="O721" i="1" s="1"/>
  <c r="I730" i="1"/>
  <c r="J729" i="1"/>
  <c r="I731" i="1" l="1"/>
  <c r="J731" i="1" s="1"/>
  <c r="C723" i="1"/>
  <c r="K722" i="1"/>
  <c r="O722" i="1" s="1"/>
  <c r="J730" i="1"/>
  <c r="D731" i="1"/>
  <c r="E731" i="1" s="1"/>
  <c r="G731" i="1" s="1"/>
  <c r="H732" i="1" s="1"/>
  <c r="A732" i="1"/>
  <c r="L731" i="1"/>
  <c r="B721" i="1"/>
  <c r="Q731" i="1"/>
  <c r="M730" i="1"/>
  <c r="N730" i="1" s="1"/>
  <c r="P731" i="1"/>
  <c r="I732" i="1" l="1"/>
  <c r="J732" i="1" s="1"/>
  <c r="B722" i="1"/>
  <c r="L732" i="1"/>
  <c r="A733" i="1"/>
  <c r="D732" i="1"/>
  <c r="E732" i="1" s="1"/>
  <c r="G732" i="1" s="1"/>
  <c r="H733" i="1" s="1"/>
  <c r="M731" i="1"/>
  <c r="N731" i="1" s="1"/>
  <c r="Q732" i="1"/>
  <c r="P732" i="1"/>
  <c r="C724" i="1"/>
  <c r="K723" i="1"/>
  <c r="O723" i="1" s="1"/>
  <c r="I733" i="1" l="1"/>
  <c r="J733" i="1" s="1"/>
  <c r="B723" i="1"/>
  <c r="D733" i="1"/>
  <c r="E733" i="1" s="1"/>
  <c r="G733" i="1" s="1"/>
  <c r="H734" i="1" s="1"/>
  <c r="L733" i="1"/>
  <c r="A734" i="1"/>
  <c r="C725" i="1"/>
  <c r="K724" i="1"/>
  <c r="O724" i="1" s="1"/>
  <c r="Q733" i="1"/>
  <c r="M732" i="1"/>
  <c r="N732" i="1" s="1"/>
  <c r="P733" i="1"/>
  <c r="B724" i="1" l="1"/>
  <c r="D734" i="1"/>
  <c r="E734" i="1" s="1"/>
  <c r="G734" i="1" s="1"/>
  <c r="H735" i="1" s="1"/>
  <c r="A735" i="1"/>
  <c r="L734" i="1"/>
  <c r="Q734" i="1"/>
  <c r="P734" i="1"/>
  <c r="M733" i="1"/>
  <c r="N733" i="1" s="1"/>
  <c r="C726" i="1"/>
  <c r="K725" i="1"/>
  <c r="O725" i="1" s="1"/>
  <c r="I734" i="1"/>
  <c r="I735" i="1" l="1"/>
  <c r="J735" i="1" s="1"/>
  <c r="P735" i="1"/>
  <c r="M734" i="1"/>
  <c r="N734" i="1" s="1"/>
  <c r="Q735" i="1"/>
  <c r="C727" i="1"/>
  <c r="K726" i="1"/>
  <c r="O726" i="1" s="1"/>
  <c r="L735" i="1"/>
  <c r="D735" i="1"/>
  <c r="E735" i="1" s="1"/>
  <c r="G735" i="1" s="1"/>
  <c r="H736" i="1" s="1"/>
  <c r="A736" i="1"/>
  <c r="J734" i="1"/>
  <c r="B725" i="1"/>
  <c r="I736" i="1" l="1"/>
  <c r="J736" i="1" s="1"/>
  <c r="B726" i="1"/>
  <c r="Q736" i="1"/>
  <c r="P736" i="1"/>
  <c r="M735" i="1"/>
  <c r="N735" i="1" s="1"/>
  <c r="C728" i="1"/>
  <c r="K727" i="1"/>
  <c r="O727" i="1" s="1"/>
  <c r="A737" i="1"/>
  <c r="D736" i="1"/>
  <c r="L736" i="1"/>
  <c r="B727" i="1" l="1"/>
  <c r="E736" i="1"/>
  <c r="A738" i="1"/>
  <c r="D737" i="1"/>
  <c r="E737" i="1" s="1"/>
  <c r="G737" i="1" s="1"/>
  <c r="L737" i="1"/>
  <c r="M736" i="1"/>
  <c r="N736" i="1" s="1"/>
  <c r="P737" i="1"/>
  <c r="Q737" i="1"/>
  <c r="C729" i="1"/>
  <c r="K728" i="1"/>
  <c r="O728" i="1" s="1"/>
  <c r="I737" i="1"/>
  <c r="I738" i="1" l="1"/>
  <c r="C730" i="1"/>
  <c r="K729" i="1"/>
  <c r="O729" i="1" s="1"/>
  <c r="A739" i="1"/>
  <c r="D738" i="1"/>
  <c r="E738" i="1" s="1"/>
  <c r="G738" i="1" s="1"/>
  <c r="L738" i="1"/>
  <c r="B728" i="1"/>
  <c r="M737" i="1"/>
  <c r="N737" i="1" s="1"/>
  <c r="P738" i="1"/>
  <c r="Q738" i="1"/>
  <c r="G736" i="1"/>
  <c r="H737" i="1" s="1"/>
  <c r="J737" i="1" s="1"/>
  <c r="H738" i="1"/>
  <c r="H739" i="1" l="1"/>
  <c r="J738" i="1"/>
  <c r="B729" i="1"/>
  <c r="M738" i="1"/>
  <c r="N738" i="1" s="1"/>
  <c r="P739" i="1"/>
  <c r="Q739" i="1"/>
  <c r="I739" i="1"/>
  <c r="L739" i="1"/>
  <c r="D739" i="1"/>
  <c r="A740" i="1"/>
  <c r="C731" i="1"/>
  <c r="K730" i="1"/>
  <c r="O730" i="1" s="1"/>
  <c r="I740" i="1" l="1"/>
  <c r="C732" i="1"/>
  <c r="K731" i="1"/>
  <c r="O731" i="1" s="1"/>
  <c r="P740" i="1"/>
  <c r="M739" i="1"/>
  <c r="N739" i="1" s="1"/>
  <c r="Q740" i="1"/>
  <c r="B730" i="1"/>
  <c r="D740" i="1"/>
  <c r="E740" i="1" s="1"/>
  <c r="G740" i="1" s="1"/>
  <c r="L740" i="1"/>
  <c r="A741" i="1"/>
  <c r="J739" i="1"/>
  <c r="E739" i="1"/>
  <c r="G739" i="1" s="1"/>
  <c r="H740" i="1" s="1"/>
  <c r="J740" i="1" l="1"/>
  <c r="H741" i="1"/>
  <c r="D741" i="1"/>
  <c r="L741" i="1"/>
  <c r="A742" i="1"/>
  <c r="P741" i="1"/>
  <c r="M740" i="1"/>
  <c r="N740" i="1" s="1"/>
  <c r="Q741" i="1"/>
  <c r="C733" i="1"/>
  <c r="K732" i="1"/>
  <c r="O732" i="1" s="1"/>
  <c r="I741" i="1"/>
  <c r="B731" i="1"/>
  <c r="I742" i="1" l="1"/>
  <c r="C734" i="1"/>
  <c r="K733" i="1"/>
  <c r="O733" i="1" s="1"/>
  <c r="J741" i="1"/>
  <c r="D742" i="1"/>
  <c r="E742" i="1" s="1"/>
  <c r="G742" i="1" s="1"/>
  <c r="L742" i="1"/>
  <c r="A743" i="1"/>
  <c r="B732" i="1"/>
  <c r="P742" i="1"/>
  <c r="Q742" i="1"/>
  <c r="M741" i="1"/>
  <c r="N741" i="1" s="1"/>
  <c r="E741" i="1"/>
  <c r="G741" i="1" s="1"/>
  <c r="H742" i="1" s="1"/>
  <c r="J742" i="1" s="1"/>
  <c r="H743" i="1" l="1"/>
  <c r="B733" i="1"/>
  <c r="D743" i="1"/>
  <c r="E743" i="1" s="1"/>
  <c r="G743" i="1" s="1"/>
  <c r="H744" i="1" s="1"/>
  <c r="L743" i="1"/>
  <c r="A744" i="1"/>
  <c r="C735" i="1"/>
  <c r="K734" i="1"/>
  <c r="O734" i="1" s="1"/>
  <c r="Q743" i="1"/>
  <c r="P743" i="1"/>
  <c r="M742" i="1"/>
  <c r="N742" i="1" s="1"/>
  <c r="I743" i="1"/>
  <c r="I744" i="1" l="1"/>
  <c r="J744" i="1" s="1"/>
  <c r="B734" i="1"/>
  <c r="M743" i="1"/>
  <c r="N743" i="1" s="1"/>
  <c r="Q744" i="1"/>
  <c r="P744" i="1"/>
  <c r="L744" i="1"/>
  <c r="D744" i="1"/>
  <c r="E744" i="1" s="1"/>
  <c r="G744" i="1" s="1"/>
  <c r="H745" i="1" s="1"/>
  <c r="A745" i="1"/>
  <c r="C736" i="1"/>
  <c r="K735" i="1"/>
  <c r="O735" i="1" s="1"/>
  <c r="J743" i="1"/>
  <c r="B735" i="1" l="1"/>
  <c r="C737" i="1"/>
  <c r="K736" i="1"/>
  <c r="O736" i="1" s="1"/>
  <c r="L745" i="1"/>
  <c r="D745" i="1"/>
  <c r="E745" i="1" s="1"/>
  <c r="G745" i="1" s="1"/>
  <c r="H746" i="1" s="1"/>
  <c r="A746" i="1"/>
  <c r="Q745" i="1"/>
  <c r="M744" i="1"/>
  <c r="N744" i="1" s="1"/>
  <c r="P745" i="1"/>
  <c r="I745" i="1"/>
  <c r="I746" i="1" l="1"/>
  <c r="J746" i="1" s="1"/>
  <c r="B736" i="1"/>
  <c r="A747" i="1"/>
  <c r="D746" i="1"/>
  <c r="E746" i="1" s="1"/>
  <c r="L746" i="1"/>
  <c r="C738" i="1"/>
  <c r="K737" i="1"/>
  <c r="O737" i="1" s="1"/>
  <c r="P746" i="1"/>
  <c r="M745" i="1"/>
  <c r="N745" i="1" s="1"/>
  <c r="Q746" i="1"/>
  <c r="J745" i="1"/>
  <c r="C739" i="1" l="1"/>
  <c r="K738" i="1"/>
  <c r="O738" i="1" s="1"/>
  <c r="D747" i="1"/>
  <c r="E747" i="1" s="1"/>
  <c r="G747" i="1" s="1"/>
  <c r="H748" i="1" s="1"/>
  <c r="A748" i="1"/>
  <c r="L747" i="1"/>
  <c r="G746" i="1"/>
  <c r="H747" i="1" s="1"/>
  <c r="B737" i="1"/>
  <c r="M746" i="1"/>
  <c r="N746" i="1" s="1"/>
  <c r="P747" i="1"/>
  <c r="Q747" i="1"/>
  <c r="I747" i="1"/>
  <c r="J747" i="1" l="1"/>
  <c r="I748" i="1"/>
  <c r="J748" i="1" s="1"/>
  <c r="B738" i="1"/>
  <c r="M747" i="1"/>
  <c r="N747" i="1" s="1"/>
  <c r="Q748" i="1"/>
  <c r="P748" i="1"/>
  <c r="L748" i="1"/>
  <c r="D748" i="1"/>
  <c r="E748" i="1" s="1"/>
  <c r="G748" i="1" s="1"/>
  <c r="H749" i="1" s="1"/>
  <c r="A749" i="1"/>
  <c r="C740" i="1"/>
  <c r="K739" i="1"/>
  <c r="O739" i="1" s="1"/>
  <c r="B739" i="1" l="1"/>
  <c r="P749" i="1"/>
  <c r="M748" i="1"/>
  <c r="N748" i="1" s="1"/>
  <c r="Q749" i="1"/>
  <c r="D749" i="1"/>
  <c r="L749" i="1"/>
  <c r="A750" i="1"/>
  <c r="C741" i="1"/>
  <c r="K740" i="1"/>
  <c r="O740" i="1" s="1"/>
  <c r="I749" i="1"/>
  <c r="I750" i="1" l="1"/>
  <c r="B740" i="1"/>
  <c r="D750" i="1"/>
  <c r="L750" i="1"/>
  <c r="A751" i="1"/>
  <c r="Q750" i="1"/>
  <c r="M749" i="1"/>
  <c r="N749" i="1" s="1"/>
  <c r="P750" i="1"/>
  <c r="C742" i="1"/>
  <c r="K741" i="1"/>
  <c r="O741" i="1" s="1"/>
  <c r="E749" i="1"/>
  <c r="G749" i="1" s="1"/>
  <c r="H750" i="1" s="1"/>
  <c r="J749" i="1"/>
  <c r="J750" i="1" l="1"/>
  <c r="I751" i="1"/>
  <c r="B741" i="1"/>
  <c r="C743" i="1"/>
  <c r="K742" i="1"/>
  <c r="O742" i="1" s="1"/>
  <c r="D751" i="1"/>
  <c r="E751" i="1" s="1"/>
  <c r="G751" i="1" s="1"/>
  <c r="H752" i="1" s="1"/>
  <c r="A752" i="1"/>
  <c r="L751" i="1"/>
  <c r="Q751" i="1"/>
  <c r="P751" i="1"/>
  <c r="M750" i="1"/>
  <c r="N750" i="1" s="1"/>
  <c r="E750" i="1"/>
  <c r="G750" i="1" s="1"/>
  <c r="H751" i="1" s="1"/>
  <c r="J751" i="1" s="1"/>
  <c r="I752" i="1" l="1"/>
  <c r="J752" i="1" s="1"/>
  <c r="B742" i="1"/>
  <c r="Q752" i="1"/>
  <c r="M751" i="1"/>
  <c r="N751" i="1" s="1"/>
  <c r="P752" i="1"/>
  <c r="L752" i="1"/>
  <c r="A753" i="1"/>
  <c r="D752" i="1"/>
  <c r="E752" i="1" s="1"/>
  <c r="G752" i="1" s="1"/>
  <c r="H753" i="1" s="1"/>
  <c r="C744" i="1"/>
  <c r="K743" i="1"/>
  <c r="O743" i="1" s="1"/>
  <c r="B743" i="1" l="1"/>
  <c r="L753" i="1"/>
  <c r="A754" i="1"/>
  <c r="D753" i="1"/>
  <c r="Q753" i="1"/>
  <c r="M752" i="1"/>
  <c r="N752" i="1" s="1"/>
  <c r="P753" i="1"/>
  <c r="C745" i="1"/>
  <c r="K744" i="1"/>
  <c r="O744" i="1" s="1"/>
  <c r="I753" i="1"/>
  <c r="I754" i="1" l="1"/>
  <c r="E753" i="1"/>
  <c r="G753" i="1" s="1"/>
  <c r="H754" i="1" s="1"/>
  <c r="C746" i="1"/>
  <c r="K745" i="1"/>
  <c r="O745" i="1" s="1"/>
  <c r="L754" i="1"/>
  <c r="A755" i="1"/>
  <c r="D754" i="1"/>
  <c r="E754" i="1" s="1"/>
  <c r="G754" i="1" s="1"/>
  <c r="H755" i="1" s="1"/>
  <c r="Q754" i="1"/>
  <c r="M753" i="1"/>
  <c r="N753" i="1" s="1"/>
  <c r="P754" i="1"/>
  <c r="B744" i="1"/>
  <c r="J753" i="1"/>
  <c r="J754" i="1" l="1"/>
  <c r="I755" i="1"/>
  <c r="J755" i="1" s="1"/>
  <c r="A756" i="1"/>
  <c r="D755" i="1"/>
  <c r="E755" i="1" s="1"/>
  <c r="G755" i="1" s="1"/>
  <c r="H756" i="1" s="1"/>
  <c r="L755" i="1"/>
  <c r="Q755" i="1"/>
  <c r="M754" i="1"/>
  <c r="N754" i="1" s="1"/>
  <c r="P755" i="1"/>
  <c r="C747" i="1"/>
  <c r="K746" i="1"/>
  <c r="O746" i="1" s="1"/>
  <c r="B745" i="1"/>
  <c r="B746" i="1" l="1"/>
  <c r="M755" i="1"/>
  <c r="N755" i="1" s="1"/>
  <c r="Q756" i="1"/>
  <c r="P756" i="1"/>
  <c r="C748" i="1"/>
  <c r="K747" i="1"/>
  <c r="I756" i="1"/>
  <c r="L756" i="1"/>
  <c r="D756" i="1"/>
  <c r="E756" i="1" s="1"/>
  <c r="G756" i="1" s="1"/>
  <c r="H757" i="1" s="1"/>
  <c r="A757" i="1"/>
  <c r="C749" i="1" l="1"/>
  <c r="K748" i="1"/>
  <c r="O748" i="1" s="1"/>
  <c r="I757" i="1"/>
  <c r="J756" i="1"/>
  <c r="O747" i="1"/>
  <c r="Q757" i="1"/>
  <c r="P757" i="1"/>
  <c r="M756" i="1"/>
  <c r="N756" i="1" s="1"/>
  <c r="D757" i="1"/>
  <c r="A758" i="1"/>
  <c r="L757" i="1"/>
  <c r="B747" i="1"/>
  <c r="B748" i="1" l="1"/>
  <c r="M757" i="1"/>
  <c r="N757" i="1" s="1"/>
  <c r="Q758" i="1"/>
  <c r="P758" i="1"/>
  <c r="C750" i="1"/>
  <c r="K749" i="1"/>
  <c r="B749" i="1" s="1"/>
  <c r="E757" i="1"/>
  <c r="G757" i="1" s="1"/>
  <c r="H758" i="1" s="1"/>
  <c r="A759" i="1"/>
  <c r="D758" i="1"/>
  <c r="E758" i="1" s="1"/>
  <c r="G758" i="1" s="1"/>
  <c r="H759" i="1" s="1"/>
  <c r="L758" i="1"/>
  <c r="I758" i="1"/>
  <c r="J757" i="1"/>
  <c r="P759" i="1" l="1"/>
  <c r="M758" i="1"/>
  <c r="N758" i="1" s="1"/>
  <c r="Q759" i="1"/>
  <c r="I759" i="1"/>
  <c r="L759" i="1"/>
  <c r="A760" i="1"/>
  <c r="D759" i="1"/>
  <c r="E759" i="1" s="1"/>
  <c r="G759" i="1" s="1"/>
  <c r="H760" i="1" s="1"/>
  <c r="O749" i="1"/>
  <c r="J758" i="1"/>
  <c r="C751" i="1"/>
  <c r="K750" i="1"/>
  <c r="O750" i="1" s="1"/>
  <c r="B750" i="1" l="1"/>
  <c r="I760" i="1"/>
  <c r="J760" i="1" s="1"/>
  <c r="C752" i="1"/>
  <c r="K751" i="1"/>
  <c r="O751" i="1" s="1"/>
  <c r="D760" i="1"/>
  <c r="A761" i="1"/>
  <c r="L760" i="1"/>
  <c r="J759" i="1"/>
  <c r="Q760" i="1"/>
  <c r="M759" i="1"/>
  <c r="N759" i="1" s="1"/>
  <c r="P760" i="1"/>
  <c r="I761" i="1" l="1"/>
  <c r="E760" i="1"/>
  <c r="G760" i="1" s="1"/>
  <c r="H761" i="1" s="1"/>
  <c r="C753" i="1"/>
  <c r="K752" i="1"/>
  <c r="O752" i="1" s="1"/>
  <c r="A762" i="1"/>
  <c r="D761" i="1"/>
  <c r="E761" i="1" s="1"/>
  <c r="G761" i="1" s="1"/>
  <c r="L761" i="1"/>
  <c r="M760" i="1"/>
  <c r="N760" i="1" s="1"/>
  <c r="Q761" i="1"/>
  <c r="P761" i="1"/>
  <c r="B751" i="1"/>
  <c r="J761" i="1" l="1"/>
  <c r="H762" i="1"/>
  <c r="B752" i="1"/>
  <c r="L762" i="1"/>
  <c r="A763" i="1"/>
  <c r="D762" i="1"/>
  <c r="E762" i="1" s="1"/>
  <c r="G762" i="1" s="1"/>
  <c r="H763" i="1" s="1"/>
  <c r="M761" i="1"/>
  <c r="N761" i="1" s="1"/>
  <c r="Q762" i="1"/>
  <c r="P762" i="1"/>
  <c r="C754" i="1"/>
  <c r="K753" i="1"/>
  <c r="O753" i="1" s="1"/>
  <c r="I762" i="1"/>
  <c r="I763" i="1" l="1"/>
  <c r="J763" i="1" s="1"/>
  <c r="J762" i="1"/>
  <c r="B753" i="1"/>
  <c r="D763" i="1"/>
  <c r="E763" i="1" s="1"/>
  <c r="G763" i="1" s="1"/>
  <c r="H764" i="1" s="1"/>
  <c r="A764" i="1"/>
  <c r="L763" i="1"/>
  <c r="C755" i="1"/>
  <c r="K754" i="1"/>
  <c r="O754" i="1" s="1"/>
  <c r="Q763" i="1"/>
  <c r="P763" i="1"/>
  <c r="M762" i="1"/>
  <c r="N762" i="1" s="1"/>
  <c r="B754" i="1" l="1"/>
  <c r="C756" i="1"/>
  <c r="K755" i="1"/>
  <c r="O755" i="1" s="1"/>
  <c r="M763" i="1"/>
  <c r="N763" i="1" s="1"/>
  <c r="Q764" i="1"/>
  <c r="P764" i="1"/>
  <c r="L764" i="1"/>
  <c r="A765" i="1"/>
  <c r="D764" i="1"/>
  <c r="I764" i="1"/>
  <c r="B755" i="1" l="1"/>
  <c r="I765" i="1"/>
  <c r="L765" i="1"/>
  <c r="D765" i="1"/>
  <c r="E765" i="1" s="1"/>
  <c r="G765" i="1" s="1"/>
  <c r="A766" i="1"/>
  <c r="J764" i="1"/>
  <c r="E764" i="1"/>
  <c r="G764" i="1" s="1"/>
  <c r="H765" i="1" s="1"/>
  <c r="J765" i="1" s="1"/>
  <c r="P765" i="1"/>
  <c r="M764" i="1"/>
  <c r="N764" i="1" s="1"/>
  <c r="Q765" i="1"/>
  <c r="C757" i="1"/>
  <c r="K756" i="1"/>
  <c r="O756" i="1" s="1"/>
  <c r="H766" i="1" l="1"/>
  <c r="B756" i="1"/>
  <c r="D766" i="1"/>
  <c r="E766" i="1" s="1"/>
  <c r="G766" i="1" s="1"/>
  <c r="H767" i="1" s="1"/>
  <c r="A767" i="1"/>
  <c r="L766" i="1"/>
  <c r="C758" i="1"/>
  <c r="K757" i="1"/>
  <c r="O757" i="1" s="1"/>
  <c r="Q766" i="1"/>
  <c r="P766" i="1"/>
  <c r="M765" i="1"/>
  <c r="N765" i="1" s="1"/>
  <c r="I766" i="1"/>
  <c r="I767" i="1" l="1"/>
  <c r="J767" i="1" s="1"/>
  <c r="C759" i="1"/>
  <c r="K758" i="1"/>
  <c r="O758" i="1" s="1"/>
  <c r="L767" i="1"/>
  <c r="D767" i="1"/>
  <c r="E767" i="1" s="1"/>
  <c r="G767" i="1" s="1"/>
  <c r="H768" i="1" s="1"/>
  <c r="A768" i="1"/>
  <c r="B757" i="1"/>
  <c r="M766" i="1"/>
  <c r="N766" i="1" s="1"/>
  <c r="Q767" i="1"/>
  <c r="P767" i="1"/>
  <c r="J766" i="1"/>
  <c r="B758" i="1" l="1"/>
  <c r="P768" i="1"/>
  <c r="M767" i="1"/>
  <c r="N767" i="1" s="1"/>
  <c r="Q768" i="1"/>
  <c r="I768" i="1"/>
  <c r="J768" i="1" s="1"/>
  <c r="D768" i="1"/>
  <c r="E768" i="1" s="1"/>
  <c r="G768" i="1" s="1"/>
  <c r="H769" i="1" s="1"/>
  <c r="L768" i="1"/>
  <c r="A769" i="1"/>
  <c r="C760" i="1"/>
  <c r="K759" i="1"/>
  <c r="O759" i="1" s="1"/>
  <c r="B759" i="1" l="1"/>
  <c r="I769" i="1"/>
  <c r="L769" i="1"/>
  <c r="A770" i="1"/>
  <c r="D769" i="1"/>
  <c r="E769" i="1" s="1"/>
  <c r="G769" i="1" s="1"/>
  <c r="H770" i="1" s="1"/>
  <c r="C761" i="1"/>
  <c r="K760" i="1"/>
  <c r="O760" i="1" s="1"/>
  <c r="P769" i="1"/>
  <c r="M768" i="1"/>
  <c r="N768" i="1" s="1"/>
  <c r="Q769" i="1"/>
  <c r="P770" i="1" l="1"/>
  <c r="M769" i="1"/>
  <c r="N769" i="1" s="1"/>
  <c r="Q770" i="1"/>
  <c r="B760" i="1"/>
  <c r="I770" i="1"/>
  <c r="J770" i="1" s="1"/>
  <c r="C762" i="1"/>
  <c r="K761" i="1"/>
  <c r="O761" i="1" s="1"/>
  <c r="D770" i="1"/>
  <c r="E770" i="1" s="1"/>
  <c r="G770" i="1" s="1"/>
  <c r="H771" i="1" s="1"/>
  <c r="A771" i="1"/>
  <c r="L770" i="1"/>
  <c r="J769" i="1"/>
  <c r="C763" i="1" l="1"/>
  <c r="K762" i="1"/>
  <c r="O762" i="1" s="1"/>
  <c r="B761" i="1"/>
  <c r="L771" i="1"/>
  <c r="A772" i="1"/>
  <c r="D771" i="1"/>
  <c r="E771" i="1" s="1"/>
  <c r="G771" i="1" s="1"/>
  <c r="H772" i="1" s="1"/>
  <c r="M770" i="1"/>
  <c r="N770" i="1" s="1"/>
  <c r="Q771" i="1"/>
  <c r="P771" i="1"/>
  <c r="I771" i="1"/>
  <c r="J771" i="1" s="1"/>
  <c r="B762" i="1" l="1"/>
  <c r="Q772" i="1"/>
  <c r="M771" i="1"/>
  <c r="N771" i="1" s="1"/>
  <c r="P772" i="1"/>
  <c r="I772" i="1"/>
  <c r="D772" i="1"/>
  <c r="E772" i="1" s="1"/>
  <c r="G772" i="1" s="1"/>
  <c r="H773" i="1" s="1"/>
  <c r="L772" i="1"/>
  <c r="A773" i="1"/>
  <c r="C764" i="1"/>
  <c r="K763" i="1"/>
  <c r="O763" i="1" s="1"/>
  <c r="B763" i="1" l="1"/>
  <c r="D773" i="1"/>
  <c r="E773" i="1" s="1"/>
  <c r="G773" i="1" s="1"/>
  <c r="H774" i="1" s="1"/>
  <c r="L773" i="1"/>
  <c r="A774" i="1"/>
  <c r="I773" i="1"/>
  <c r="J772" i="1"/>
  <c r="C765" i="1"/>
  <c r="K764" i="1"/>
  <c r="O764" i="1" s="1"/>
  <c r="Q773" i="1"/>
  <c r="M772" i="1"/>
  <c r="N772" i="1" s="1"/>
  <c r="P773" i="1"/>
  <c r="B764" i="1" l="1"/>
  <c r="P774" i="1"/>
  <c r="Q774" i="1"/>
  <c r="M773" i="1"/>
  <c r="N773" i="1" s="1"/>
  <c r="I774" i="1"/>
  <c r="C766" i="1"/>
  <c r="K765" i="1"/>
  <c r="O765" i="1" s="1"/>
  <c r="D774" i="1"/>
  <c r="E774" i="1" s="1"/>
  <c r="G774" i="1" s="1"/>
  <c r="H775" i="1" s="1"/>
  <c r="L774" i="1"/>
  <c r="A775" i="1"/>
  <c r="J773" i="1"/>
  <c r="B765" i="1" l="1"/>
  <c r="I775" i="1"/>
  <c r="J775" i="1" s="1"/>
  <c r="D775" i="1"/>
  <c r="E775" i="1" s="1"/>
  <c r="G775" i="1" s="1"/>
  <c r="H776" i="1" s="1"/>
  <c r="L775" i="1"/>
  <c r="A776" i="1"/>
  <c r="Q775" i="1"/>
  <c r="M774" i="1"/>
  <c r="N774" i="1" s="1"/>
  <c r="P775" i="1"/>
  <c r="C767" i="1"/>
  <c r="K766" i="1"/>
  <c r="O766" i="1" s="1"/>
  <c r="J774" i="1"/>
  <c r="I776" i="1" l="1"/>
  <c r="J776" i="1" s="1"/>
  <c r="D776" i="1"/>
  <c r="E776" i="1" s="1"/>
  <c r="G776" i="1" s="1"/>
  <c r="H777" i="1" s="1"/>
  <c r="A777" i="1"/>
  <c r="L776" i="1"/>
  <c r="C768" i="1"/>
  <c r="K767" i="1"/>
  <c r="O767" i="1" s="1"/>
  <c r="B766" i="1"/>
  <c r="P776" i="1"/>
  <c r="Q776" i="1"/>
  <c r="M775" i="1"/>
  <c r="N775" i="1" s="1"/>
  <c r="I777" i="1" l="1"/>
  <c r="J777" i="1" s="1"/>
  <c r="B767" i="1"/>
  <c r="P777" i="1"/>
  <c r="Q777" i="1"/>
  <c r="M776" i="1"/>
  <c r="N776" i="1" s="1"/>
  <c r="C769" i="1"/>
  <c r="K768" i="1"/>
  <c r="O768" i="1" s="1"/>
  <c r="D777" i="1"/>
  <c r="E777" i="1" s="1"/>
  <c r="G777" i="1" s="1"/>
  <c r="H778" i="1" s="1"/>
  <c r="A778" i="1"/>
  <c r="L777" i="1"/>
  <c r="B768" i="1" l="1"/>
  <c r="Q778" i="1"/>
  <c r="M777" i="1"/>
  <c r="N777" i="1" s="1"/>
  <c r="P778" i="1"/>
  <c r="D778" i="1"/>
  <c r="E778" i="1" s="1"/>
  <c r="G778" i="1" s="1"/>
  <c r="H779" i="1" s="1"/>
  <c r="L778" i="1"/>
  <c r="A779" i="1"/>
  <c r="C770" i="1"/>
  <c r="K769" i="1"/>
  <c r="O769" i="1" s="1"/>
  <c r="I778" i="1"/>
  <c r="P779" i="1" l="1"/>
  <c r="M778" i="1"/>
  <c r="N778" i="1" s="1"/>
  <c r="Q779" i="1"/>
  <c r="I779" i="1"/>
  <c r="C771" i="1"/>
  <c r="K770" i="1"/>
  <c r="O770" i="1" s="1"/>
  <c r="J778" i="1"/>
  <c r="B769" i="1"/>
  <c r="D779" i="1"/>
  <c r="E779" i="1" s="1"/>
  <c r="G779" i="1" s="1"/>
  <c r="H780" i="1" s="1"/>
  <c r="L779" i="1"/>
  <c r="A780" i="1"/>
  <c r="I780" i="1" l="1"/>
  <c r="J780" i="1" s="1"/>
  <c r="B770" i="1"/>
  <c r="D780" i="1"/>
  <c r="E780" i="1" s="1"/>
  <c r="G780" i="1" s="1"/>
  <c r="H781" i="1" s="1"/>
  <c r="L780" i="1"/>
  <c r="A781" i="1"/>
  <c r="Q780" i="1"/>
  <c r="M779" i="1"/>
  <c r="N779" i="1" s="1"/>
  <c r="P780" i="1"/>
  <c r="C772" i="1"/>
  <c r="K771" i="1"/>
  <c r="J779" i="1"/>
  <c r="D781" i="1" l="1"/>
  <c r="E781" i="1" s="1"/>
  <c r="G781" i="1" s="1"/>
  <c r="H782" i="1" s="1"/>
  <c r="L781" i="1"/>
  <c r="A782" i="1"/>
  <c r="B771" i="1"/>
  <c r="O771" i="1"/>
  <c r="C773" i="1"/>
  <c r="K772" i="1"/>
  <c r="O772" i="1" s="1"/>
  <c r="Q781" i="1"/>
  <c r="P781" i="1"/>
  <c r="M780" i="1"/>
  <c r="N780" i="1" s="1"/>
  <c r="I781" i="1"/>
  <c r="I782" i="1" l="1"/>
  <c r="J782" i="1" s="1"/>
  <c r="B772" i="1"/>
  <c r="D782" i="1"/>
  <c r="E782" i="1" s="1"/>
  <c r="G782" i="1" s="1"/>
  <c r="H783" i="1" s="1"/>
  <c r="A783" i="1"/>
  <c r="L782" i="1"/>
  <c r="J781" i="1"/>
  <c r="Q782" i="1"/>
  <c r="P782" i="1"/>
  <c r="M781" i="1"/>
  <c r="N781" i="1" s="1"/>
  <c r="C774" i="1"/>
  <c r="K773" i="1"/>
  <c r="I783" i="1" l="1"/>
  <c r="J783" i="1" s="1"/>
  <c r="O773" i="1"/>
  <c r="B773" i="1"/>
  <c r="D783" i="1"/>
  <c r="E783" i="1" s="1"/>
  <c r="G783" i="1" s="1"/>
  <c r="H784" i="1" s="1"/>
  <c r="L783" i="1"/>
  <c r="A784" i="1"/>
  <c r="C775" i="1"/>
  <c r="K774" i="1"/>
  <c r="P783" i="1"/>
  <c r="M782" i="1"/>
  <c r="N782" i="1" s="1"/>
  <c r="Q783" i="1"/>
  <c r="O774" i="1" l="1"/>
  <c r="B774" i="1"/>
  <c r="D784" i="1"/>
  <c r="E784" i="1" s="1"/>
  <c r="G784" i="1" s="1"/>
  <c r="H785" i="1" s="1"/>
  <c r="L784" i="1"/>
  <c r="A785" i="1"/>
  <c r="P784" i="1"/>
  <c r="Q784" i="1"/>
  <c r="M783" i="1"/>
  <c r="N783" i="1" s="1"/>
  <c r="C776" i="1"/>
  <c r="K775" i="1"/>
  <c r="I784" i="1"/>
  <c r="I785" i="1" l="1"/>
  <c r="J785" i="1" s="1"/>
  <c r="O775" i="1"/>
  <c r="B775" i="1"/>
  <c r="J784" i="1"/>
  <c r="D785" i="1"/>
  <c r="E785" i="1" s="1"/>
  <c r="G785" i="1" s="1"/>
  <c r="H786" i="1" s="1"/>
  <c r="L785" i="1"/>
  <c r="A786" i="1"/>
  <c r="C777" i="1"/>
  <c r="K776" i="1"/>
  <c r="Q785" i="1"/>
  <c r="M784" i="1"/>
  <c r="N784" i="1" s="1"/>
  <c r="P785" i="1"/>
  <c r="O776" i="1" l="1"/>
  <c r="B776" i="1"/>
  <c r="P786" i="1"/>
  <c r="Q786" i="1"/>
  <c r="M785" i="1"/>
  <c r="N785" i="1" s="1"/>
  <c r="C778" i="1"/>
  <c r="K777" i="1"/>
  <c r="D786" i="1"/>
  <c r="E786" i="1" s="1"/>
  <c r="G786" i="1" s="1"/>
  <c r="H787" i="1" s="1"/>
  <c r="L786" i="1"/>
  <c r="A787" i="1"/>
  <c r="I786" i="1"/>
  <c r="O777" i="1" l="1"/>
  <c r="B777" i="1"/>
  <c r="Q787" i="1"/>
  <c r="M786" i="1"/>
  <c r="N786" i="1" s="1"/>
  <c r="P787" i="1"/>
  <c r="I787" i="1"/>
  <c r="D787" i="1"/>
  <c r="E787" i="1" s="1"/>
  <c r="G787" i="1" s="1"/>
  <c r="H788" i="1" s="1"/>
  <c r="L787" i="1"/>
  <c r="A788" i="1"/>
  <c r="C779" i="1"/>
  <c r="K778" i="1"/>
  <c r="O778" i="1" s="1"/>
  <c r="J786" i="1"/>
  <c r="B778" i="1" l="1"/>
  <c r="I788" i="1"/>
  <c r="J788" i="1" s="1"/>
  <c r="C780" i="1"/>
  <c r="K779" i="1"/>
  <c r="J787" i="1"/>
  <c r="D788" i="1"/>
  <c r="E788" i="1" s="1"/>
  <c r="A789" i="1"/>
  <c r="L788" i="1"/>
  <c r="P788" i="1"/>
  <c r="Q788" i="1"/>
  <c r="M787" i="1"/>
  <c r="N787" i="1" s="1"/>
  <c r="O779" i="1" l="1"/>
  <c r="B779" i="1"/>
  <c r="P789" i="1"/>
  <c r="M788" i="1"/>
  <c r="N788" i="1" s="1"/>
  <c r="Q789" i="1"/>
  <c r="I789" i="1"/>
  <c r="D789" i="1"/>
  <c r="E789" i="1" s="1"/>
  <c r="G789" i="1" s="1"/>
  <c r="H790" i="1" s="1"/>
  <c r="A790" i="1"/>
  <c r="L789" i="1"/>
  <c r="G788" i="1"/>
  <c r="H789" i="1" s="1"/>
  <c r="C781" i="1"/>
  <c r="K780" i="1"/>
  <c r="J789" i="1" l="1"/>
  <c r="O780" i="1"/>
  <c r="B780" i="1"/>
  <c r="M789" i="1"/>
  <c r="N789" i="1" s="1"/>
  <c r="Q790" i="1"/>
  <c r="P790" i="1"/>
  <c r="I790" i="1"/>
  <c r="J790" i="1" s="1"/>
  <c r="C782" i="1"/>
  <c r="K781" i="1"/>
  <c r="O781" i="1" s="1"/>
  <c r="A791" i="1"/>
  <c r="D790" i="1"/>
  <c r="E790" i="1" s="1"/>
  <c r="G790" i="1" s="1"/>
  <c r="H791" i="1" s="1"/>
  <c r="L790" i="1"/>
  <c r="B781" i="1" l="1"/>
  <c r="M790" i="1"/>
  <c r="N790" i="1" s="1"/>
  <c r="P791" i="1"/>
  <c r="Q791" i="1"/>
  <c r="C783" i="1"/>
  <c r="K782" i="1"/>
  <c r="A792" i="1"/>
  <c r="D791" i="1"/>
  <c r="E791" i="1" s="1"/>
  <c r="G791" i="1" s="1"/>
  <c r="H792" i="1" s="1"/>
  <c r="L791" i="1"/>
  <c r="I791" i="1"/>
  <c r="O782" i="1" l="1"/>
  <c r="B782" i="1"/>
  <c r="I792" i="1"/>
  <c r="J792" i="1" s="1"/>
  <c r="A793" i="1"/>
  <c r="D792" i="1"/>
  <c r="E792" i="1" s="1"/>
  <c r="G792" i="1" s="1"/>
  <c r="H793" i="1" s="1"/>
  <c r="L792" i="1"/>
  <c r="C784" i="1"/>
  <c r="K783" i="1"/>
  <c r="M791" i="1"/>
  <c r="N791" i="1" s="1"/>
  <c r="Q792" i="1"/>
  <c r="P792" i="1"/>
  <c r="J791" i="1"/>
  <c r="O783" i="1" l="1"/>
  <c r="B783" i="1"/>
  <c r="I793" i="1"/>
  <c r="J793" i="1" s="1"/>
  <c r="A794" i="1"/>
  <c r="D793" i="1"/>
  <c r="E793" i="1" s="1"/>
  <c r="G793" i="1" s="1"/>
  <c r="H794" i="1" s="1"/>
  <c r="L793" i="1"/>
  <c r="C785" i="1"/>
  <c r="K784" i="1"/>
  <c r="M792" i="1"/>
  <c r="N792" i="1" s="1"/>
  <c r="Q793" i="1"/>
  <c r="P793" i="1"/>
  <c r="O784" i="1" l="1"/>
  <c r="B784" i="1"/>
  <c r="C786" i="1"/>
  <c r="K785" i="1"/>
  <c r="D794" i="1"/>
  <c r="E794" i="1" s="1"/>
  <c r="G794" i="1" s="1"/>
  <c r="H795" i="1" s="1"/>
  <c r="A795" i="1"/>
  <c r="L794" i="1"/>
  <c r="M793" i="1"/>
  <c r="N793" i="1" s="1"/>
  <c r="P794" i="1"/>
  <c r="Q794" i="1"/>
  <c r="I794" i="1"/>
  <c r="O785" i="1" l="1"/>
  <c r="B785" i="1"/>
  <c r="I795" i="1"/>
  <c r="J795" i="1" s="1"/>
  <c r="M794" i="1"/>
  <c r="N794" i="1" s="1"/>
  <c r="Q795" i="1"/>
  <c r="P795" i="1"/>
  <c r="A796" i="1"/>
  <c r="D795" i="1"/>
  <c r="L795" i="1"/>
  <c r="C787" i="1"/>
  <c r="K786" i="1"/>
  <c r="J794" i="1"/>
  <c r="O786" i="1" l="1"/>
  <c r="B786" i="1"/>
  <c r="I796" i="1"/>
  <c r="E795" i="1"/>
  <c r="G795" i="1" s="1"/>
  <c r="H796" i="1" s="1"/>
  <c r="C788" i="1"/>
  <c r="K787" i="1"/>
  <c r="A797" i="1"/>
  <c r="D796" i="1"/>
  <c r="E796" i="1" s="1"/>
  <c r="G796" i="1" s="1"/>
  <c r="H797" i="1" s="1"/>
  <c r="L796" i="1"/>
  <c r="M795" i="1"/>
  <c r="N795" i="1" s="1"/>
  <c r="Q796" i="1"/>
  <c r="P796" i="1"/>
  <c r="J796" i="1" l="1"/>
  <c r="O787" i="1"/>
  <c r="B787" i="1"/>
  <c r="C789" i="1"/>
  <c r="K788" i="1"/>
  <c r="A798" i="1"/>
  <c r="D797" i="1"/>
  <c r="E797" i="1" s="1"/>
  <c r="G797" i="1" s="1"/>
  <c r="H798" i="1" s="1"/>
  <c r="L797" i="1"/>
  <c r="M796" i="1"/>
  <c r="N796" i="1" s="1"/>
  <c r="P797" i="1"/>
  <c r="Q797" i="1"/>
  <c r="I797" i="1"/>
  <c r="O788" i="1" l="1"/>
  <c r="B788" i="1"/>
  <c r="I798" i="1"/>
  <c r="J798" i="1" s="1"/>
  <c r="A799" i="1"/>
  <c r="D798" i="1"/>
  <c r="E798" i="1" s="1"/>
  <c r="G798" i="1" s="1"/>
  <c r="H799" i="1" s="1"/>
  <c r="L798" i="1"/>
  <c r="M797" i="1"/>
  <c r="N797" i="1" s="1"/>
  <c r="P798" i="1"/>
  <c r="Q798" i="1"/>
  <c r="C790" i="1"/>
  <c r="K789" i="1"/>
  <c r="J797" i="1"/>
  <c r="O789" i="1" l="1"/>
  <c r="B789" i="1"/>
  <c r="D799" i="1"/>
  <c r="L799" i="1"/>
  <c r="A800" i="1"/>
  <c r="C791" i="1"/>
  <c r="K790" i="1"/>
  <c r="M798" i="1"/>
  <c r="N798" i="1" s="1"/>
  <c r="Q799" i="1"/>
  <c r="P799" i="1"/>
  <c r="I799" i="1"/>
  <c r="O790" i="1" l="1"/>
  <c r="B790" i="1"/>
  <c r="M799" i="1"/>
  <c r="N799" i="1" s="1"/>
  <c r="P800" i="1"/>
  <c r="Q800" i="1"/>
  <c r="I800" i="1"/>
  <c r="E799" i="1"/>
  <c r="G799" i="1" s="1"/>
  <c r="H800" i="1" s="1"/>
  <c r="L800" i="1"/>
  <c r="D800" i="1"/>
  <c r="E800" i="1" s="1"/>
  <c r="G800" i="1" s="1"/>
  <c r="H801" i="1" s="1"/>
  <c r="A801" i="1"/>
  <c r="C792" i="1"/>
  <c r="K791" i="1"/>
  <c r="J799" i="1"/>
  <c r="J800" i="1" l="1"/>
  <c r="O791" i="1"/>
  <c r="B791" i="1"/>
  <c r="I801" i="1"/>
  <c r="L801" i="1"/>
  <c r="D801" i="1"/>
  <c r="E801" i="1" s="1"/>
  <c r="G801" i="1" s="1"/>
  <c r="H802" i="1" s="1"/>
  <c r="A802" i="1"/>
  <c r="C793" i="1"/>
  <c r="K792" i="1"/>
  <c r="O792" i="1" s="1"/>
  <c r="P801" i="1"/>
  <c r="M800" i="1"/>
  <c r="N800" i="1" s="1"/>
  <c r="Q801" i="1"/>
  <c r="B792" i="1" l="1"/>
  <c r="L802" i="1"/>
  <c r="A803" i="1"/>
  <c r="D802" i="1"/>
  <c r="E802" i="1" s="1"/>
  <c r="G802" i="1" s="1"/>
  <c r="H803" i="1" s="1"/>
  <c r="C794" i="1"/>
  <c r="K793" i="1"/>
  <c r="P802" i="1"/>
  <c r="M801" i="1"/>
  <c r="N801" i="1" s="1"/>
  <c r="Q802" i="1"/>
  <c r="I802" i="1"/>
  <c r="J801" i="1"/>
  <c r="O793" i="1" l="1"/>
  <c r="B793" i="1"/>
  <c r="I803" i="1"/>
  <c r="J803" i="1" s="1"/>
  <c r="C795" i="1"/>
  <c r="K794" i="1"/>
  <c r="O794" i="1" s="1"/>
  <c r="L803" i="1"/>
  <c r="D803" i="1"/>
  <c r="E803" i="1" s="1"/>
  <c r="G803" i="1" s="1"/>
  <c r="H804" i="1" s="1"/>
  <c r="A804" i="1"/>
  <c r="J802" i="1"/>
  <c r="P803" i="1"/>
  <c r="Q803" i="1"/>
  <c r="M802" i="1"/>
  <c r="N802" i="1" s="1"/>
  <c r="B794" i="1" l="1"/>
  <c r="I804" i="1"/>
  <c r="J804" i="1" s="1"/>
  <c r="P804" i="1"/>
  <c r="M803" i="1"/>
  <c r="N803" i="1" s="1"/>
  <c r="Q804" i="1"/>
  <c r="L804" i="1"/>
  <c r="D804" i="1"/>
  <c r="E804" i="1" s="1"/>
  <c r="G804" i="1" s="1"/>
  <c r="H805" i="1" s="1"/>
  <c r="A805" i="1"/>
  <c r="C796" i="1"/>
  <c r="K795" i="1"/>
  <c r="O795" i="1" l="1"/>
  <c r="B795" i="1"/>
  <c r="Q805" i="1"/>
  <c r="P805" i="1"/>
  <c r="M804" i="1"/>
  <c r="N804" i="1" s="1"/>
  <c r="C797" i="1"/>
  <c r="K796" i="1"/>
  <c r="L805" i="1"/>
  <c r="D805" i="1"/>
  <c r="E805" i="1" s="1"/>
  <c r="G805" i="1" s="1"/>
  <c r="H806" i="1" s="1"/>
  <c r="A806" i="1"/>
  <c r="I805" i="1"/>
  <c r="O796" i="1" l="1"/>
  <c r="B796" i="1"/>
  <c r="I806" i="1"/>
  <c r="J806" i="1" s="1"/>
  <c r="P806" i="1"/>
  <c r="M805" i="1"/>
  <c r="N805" i="1" s="1"/>
  <c r="Q806" i="1"/>
  <c r="J805" i="1"/>
  <c r="L806" i="1"/>
  <c r="A807" i="1"/>
  <c r="D806" i="1"/>
  <c r="E806" i="1" s="1"/>
  <c r="G806" i="1" s="1"/>
  <c r="H807" i="1" s="1"/>
  <c r="C798" i="1"/>
  <c r="K797" i="1"/>
  <c r="O797" i="1" l="1"/>
  <c r="B797" i="1"/>
  <c r="I807" i="1"/>
  <c r="J807" i="1" s="1"/>
  <c r="C799" i="1"/>
  <c r="K798" i="1"/>
  <c r="L807" i="1"/>
  <c r="A808" i="1"/>
  <c r="D807" i="1"/>
  <c r="E807" i="1" s="1"/>
  <c r="G807" i="1" s="1"/>
  <c r="H808" i="1" s="1"/>
  <c r="Q807" i="1"/>
  <c r="P807" i="1"/>
  <c r="M806" i="1"/>
  <c r="N806" i="1" s="1"/>
  <c r="O798" i="1" l="1"/>
  <c r="B798" i="1"/>
  <c r="C800" i="1"/>
  <c r="K799" i="1"/>
  <c r="L808" i="1"/>
  <c r="A809" i="1"/>
  <c r="D808" i="1"/>
  <c r="E808" i="1" s="1"/>
  <c r="G808" i="1" s="1"/>
  <c r="H809" i="1" s="1"/>
  <c r="Q808" i="1"/>
  <c r="M807" i="1"/>
  <c r="N807" i="1" s="1"/>
  <c r="P808" i="1"/>
  <c r="I808" i="1"/>
  <c r="O799" i="1" l="1"/>
  <c r="B799" i="1"/>
  <c r="I809" i="1"/>
  <c r="J809" i="1" s="1"/>
  <c r="C801" i="1"/>
  <c r="K800" i="1"/>
  <c r="L809" i="1"/>
  <c r="A810" i="1"/>
  <c r="D809" i="1"/>
  <c r="E809" i="1" s="1"/>
  <c r="G809" i="1" s="1"/>
  <c r="H810" i="1" s="1"/>
  <c r="J808" i="1"/>
  <c r="Q809" i="1"/>
  <c r="P809" i="1"/>
  <c r="M808" i="1"/>
  <c r="N808" i="1" s="1"/>
  <c r="O800" i="1" l="1"/>
  <c r="B800" i="1"/>
  <c r="I810" i="1"/>
  <c r="J810" i="1" s="1"/>
  <c r="L810" i="1"/>
  <c r="D810" i="1"/>
  <c r="E810" i="1" s="1"/>
  <c r="G810" i="1" s="1"/>
  <c r="H811" i="1" s="1"/>
  <c r="A811" i="1"/>
  <c r="P810" i="1"/>
  <c r="M809" i="1"/>
  <c r="N809" i="1" s="1"/>
  <c r="Q810" i="1"/>
  <c r="C802" i="1"/>
  <c r="K801" i="1"/>
  <c r="O801" i="1" l="1"/>
  <c r="B801" i="1"/>
  <c r="I811" i="1"/>
  <c r="J811" i="1" s="1"/>
  <c r="C803" i="1"/>
  <c r="K802" i="1"/>
  <c r="L811" i="1"/>
  <c r="D811" i="1"/>
  <c r="E811" i="1" s="1"/>
  <c r="G811" i="1" s="1"/>
  <c r="H812" i="1" s="1"/>
  <c r="A812" i="1"/>
  <c r="P811" i="1"/>
  <c r="Q811" i="1"/>
  <c r="M810" i="1"/>
  <c r="N810" i="1" s="1"/>
  <c r="O802" i="1" l="1"/>
  <c r="B802" i="1"/>
  <c r="Q812" i="1"/>
  <c r="M811" i="1"/>
  <c r="N811" i="1" s="1"/>
  <c r="P812" i="1"/>
  <c r="L812" i="1"/>
  <c r="A813" i="1"/>
  <c r="D812" i="1"/>
  <c r="E812" i="1" s="1"/>
  <c r="G812" i="1" s="1"/>
  <c r="H813" i="1" s="1"/>
  <c r="C804" i="1"/>
  <c r="K803" i="1"/>
  <c r="I812" i="1"/>
  <c r="O803" i="1" l="1"/>
  <c r="B803" i="1"/>
  <c r="I813" i="1"/>
  <c r="J813" i="1" s="1"/>
  <c r="J812" i="1"/>
  <c r="L813" i="1"/>
  <c r="D813" i="1"/>
  <c r="E813" i="1" s="1"/>
  <c r="G813" i="1" s="1"/>
  <c r="H814" i="1" s="1"/>
  <c r="A814" i="1"/>
  <c r="C805" i="1"/>
  <c r="K804" i="1"/>
  <c r="P813" i="1"/>
  <c r="Q813" i="1"/>
  <c r="M812" i="1"/>
  <c r="N812" i="1" s="1"/>
  <c r="O804" i="1" l="1"/>
  <c r="B804" i="1"/>
  <c r="C806" i="1"/>
  <c r="K805" i="1"/>
  <c r="P814" i="1"/>
  <c r="M813" i="1"/>
  <c r="N813" i="1" s="1"/>
  <c r="Q814" i="1"/>
  <c r="L814" i="1"/>
  <c r="A815" i="1"/>
  <c r="D814" i="1"/>
  <c r="E814" i="1" s="1"/>
  <c r="G814" i="1" s="1"/>
  <c r="H815" i="1" s="1"/>
  <c r="I814" i="1"/>
  <c r="O805" i="1" l="1"/>
  <c r="B805" i="1"/>
  <c r="I815" i="1"/>
  <c r="J815" i="1" s="1"/>
  <c r="L815" i="1"/>
  <c r="A816" i="1"/>
  <c r="D815" i="1"/>
  <c r="E815" i="1" s="1"/>
  <c r="G815" i="1" s="1"/>
  <c r="H816" i="1" s="1"/>
  <c r="Q815" i="1"/>
  <c r="M814" i="1"/>
  <c r="N814" i="1" s="1"/>
  <c r="P815" i="1"/>
  <c r="C807" i="1"/>
  <c r="K806" i="1"/>
  <c r="J814" i="1"/>
  <c r="O806" i="1" l="1"/>
  <c r="B806" i="1"/>
  <c r="Q816" i="1"/>
  <c r="M815" i="1"/>
  <c r="N815" i="1" s="1"/>
  <c r="P816" i="1"/>
  <c r="C808" i="1"/>
  <c r="K807" i="1"/>
  <c r="L816" i="1"/>
  <c r="D816" i="1"/>
  <c r="E816" i="1" s="1"/>
  <c r="G816" i="1" s="1"/>
  <c r="H817" i="1" s="1"/>
  <c r="A817" i="1"/>
  <c r="I816" i="1"/>
  <c r="J816" i="1" s="1"/>
  <c r="O807" i="1" l="1"/>
  <c r="B807" i="1"/>
  <c r="C809" i="1"/>
  <c r="K808" i="1"/>
  <c r="P817" i="1"/>
  <c r="M816" i="1"/>
  <c r="N816" i="1" s="1"/>
  <c r="Q817" i="1"/>
  <c r="I817" i="1"/>
  <c r="J817" i="1" s="1"/>
  <c r="L817" i="1"/>
  <c r="D817" i="1"/>
  <c r="E817" i="1" s="1"/>
  <c r="G817" i="1" s="1"/>
  <c r="H818" i="1" s="1"/>
  <c r="A818" i="1"/>
  <c r="O808" i="1" l="1"/>
  <c r="B808" i="1"/>
  <c r="L818" i="1"/>
  <c r="D818" i="1"/>
  <c r="E818" i="1" s="1"/>
  <c r="G818" i="1" s="1"/>
  <c r="H819" i="1" s="1"/>
  <c r="A819" i="1"/>
  <c r="Q818" i="1"/>
  <c r="M817" i="1"/>
  <c r="N817" i="1" s="1"/>
  <c r="P818" i="1"/>
  <c r="I818" i="1"/>
  <c r="C810" i="1"/>
  <c r="K809" i="1"/>
  <c r="O809" i="1" l="1"/>
  <c r="B809" i="1"/>
  <c r="I819" i="1"/>
  <c r="J819" i="1" s="1"/>
  <c r="C811" i="1"/>
  <c r="K810" i="1"/>
  <c r="L819" i="1"/>
  <c r="D819" i="1"/>
  <c r="E819" i="1" s="1"/>
  <c r="G819" i="1" s="1"/>
  <c r="H820" i="1" s="1"/>
  <c r="A820" i="1"/>
  <c r="J818" i="1"/>
  <c r="P819" i="1"/>
  <c r="M818" i="1"/>
  <c r="N818" i="1" s="1"/>
  <c r="Q819" i="1"/>
  <c r="O810" i="1" l="1"/>
  <c r="B810" i="1"/>
  <c r="I820" i="1"/>
  <c r="J820" i="1" s="1"/>
  <c r="L820" i="1"/>
  <c r="D820" i="1"/>
  <c r="E820" i="1" s="1"/>
  <c r="G820" i="1" s="1"/>
  <c r="H821" i="1" s="1"/>
  <c r="A821" i="1"/>
  <c r="C812" i="1"/>
  <c r="K811" i="1"/>
  <c r="P820" i="1"/>
  <c r="M819" i="1"/>
  <c r="N819" i="1" s="1"/>
  <c r="Q820" i="1"/>
  <c r="O811" i="1" l="1"/>
  <c r="B811" i="1"/>
  <c r="Q821" i="1"/>
  <c r="M820" i="1"/>
  <c r="N820" i="1" s="1"/>
  <c r="P821" i="1"/>
  <c r="C813" i="1"/>
  <c r="K812" i="1"/>
  <c r="I821" i="1"/>
  <c r="J821" i="1" s="1"/>
  <c r="L821" i="1"/>
  <c r="D821" i="1"/>
  <c r="E821" i="1" s="1"/>
  <c r="G821" i="1" s="1"/>
  <c r="H822" i="1" s="1"/>
  <c r="A822" i="1"/>
  <c r="O812" i="1" l="1"/>
  <c r="B812" i="1"/>
  <c r="Q822" i="1"/>
  <c r="M821" i="1"/>
  <c r="N821" i="1" s="1"/>
  <c r="P822" i="1"/>
  <c r="C814" i="1"/>
  <c r="K813" i="1"/>
  <c r="I822" i="1"/>
  <c r="J822" i="1" s="1"/>
  <c r="L822" i="1"/>
  <c r="A823" i="1"/>
  <c r="D822" i="1"/>
  <c r="E822" i="1" s="1"/>
  <c r="G822" i="1" s="1"/>
  <c r="H823" i="1" s="1"/>
  <c r="O813" i="1" l="1"/>
  <c r="B813" i="1"/>
  <c r="C815" i="1"/>
  <c r="K814" i="1"/>
  <c r="L823" i="1"/>
  <c r="D823" i="1"/>
  <c r="E823" i="1" s="1"/>
  <c r="G823" i="1" s="1"/>
  <c r="H824" i="1" s="1"/>
  <c r="A824" i="1"/>
  <c r="I823" i="1"/>
  <c r="Q823" i="1"/>
  <c r="M822" i="1"/>
  <c r="N822" i="1" s="1"/>
  <c r="P823" i="1"/>
  <c r="O814" i="1" l="1"/>
  <c r="B814" i="1"/>
  <c r="I824" i="1"/>
  <c r="J824" i="1" s="1"/>
  <c r="J823" i="1"/>
  <c r="L824" i="1"/>
  <c r="D824" i="1"/>
  <c r="E824" i="1" s="1"/>
  <c r="G824" i="1" s="1"/>
  <c r="H825" i="1" s="1"/>
  <c r="A825" i="1"/>
  <c r="C816" i="1"/>
  <c r="K815" i="1"/>
  <c r="P824" i="1"/>
  <c r="M823" i="1"/>
  <c r="N823" i="1" s="1"/>
  <c r="Q824" i="1"/>
  <c r="O815" i="1" l="1"/>
  <c r="B815" i="1"/>
  <c r="C817" i="1"/>
  <c r="K816" i="1"/>
  <c r="P825" i="1"/>
  <c r="M824" i="1"/>
  <c r="N824" i="1" s="1"/>
  <c r="Q825" i="1"/>
  <c r="I825" i="1"/>
  <c r="L825" i="1"/>
  <c r="A826" i="1"/>
  <c r="D825" i="1"/>
  <c r="E825" i="1" s="1"/>
  <c r="G825" i="1" s="1"/>
  <c r="H826" i="1" s="1"/>
  <c r="O816" i="1" l="1"/>
  <c r="B816" i="1"/>
  <c r="L826" i="1"/>
  <c r="A827" i="1"/>
  <c r="D826" i="1"/>
  <c r="E826" i="1" s="1"/>
  <c r="G826" i="1" s="1"/>
  <c r="H827" i="1" s="1"/>
  <c r="I826" i="1"/>
  <c r="Q826" i="1"/>
  <c r="M825" i="1"/>
  <c r="N825" i="1" s="1"/>
  <c r="P826" i="1"/>
  <c r="C818" i="1"/>
  <c r="K817" i="1"/>
  <c r="J825" i="1"/>
  <c r="O817" i="1" l="1"/>
  <c r="B817" i="1"/>
  <c r="I827" i="1"/>
  <c r="J827" i="1" s="1"/>
  <c r="L827" i="1"/>
  <c r="A828" i="1"/>
  <c r="D827" i="1"/>
  <c r="E827" i="1" s="1"/>
  <c r="G827" i="1" s="1"/>
  <c r="H828" i="1" s="1"/>
  <c r="C819" i="1"/>
  <c r="K818" i="1"/>
  <c r="P827" i="1"/>
  <c r="Q827" i="1"/>
  <c r="M826" i="1"/>
  <c r="N826" i="1" s="1"/>
  <c r="J826" i="1"/>
  <c r="I828" i="1" l="1"/>
  <c r="J828" i="1" s="1"/>
  <c r="O818" i="1"/>
  <c r="B818" i="1"/>
  <c r="C820" i="1"/>
  <c r="K819" i="1"/>
  <c r="L828" i="1"/>
  <c r="D828" i="1"/>
  <c r="E828" i="1" s="1"/>
  <c r="G828" i="1" s="1"/>
  <c r="H829" i="1" s="1"/>
  <c r="A829" i="1"/>
  <c r="P828" i="1"/>
  <c r="M827" i="1"/>
  <c r="N827" i="1" s="1"/>
  <c r="Q828" i="1"/>
  <c r="I829" i="1" l="1"/>
  <c r="J829" i="1" s="1"/>
  <c r="O819" i="1"/>
  <c r="B819" i="1"/>
  <c r="Q829" i="1"/>
  <c r="M828" i="1"/>
  <c r="N828" i="1" s="1"/>
  <c r="P829" i="1"/>
  <c r="L829" i="1"/>
  <c r="D829" i="1"/>
  <c r="E829" i="1" s="1"/>
  <c r="G829" i="1" s="1"/>
  <c r="H830" i="1" s="1"/>
  <c r="A830" i="1"/>
  <c r="C821" i="1"/>
  <c r="K820" i="1"/>
  <c r="O820" i="1" l="1"/>
  <c r="B820" i="1"/>
  <c r="P830" i="1"/>
  <c r="M829" i="1"/>
  <c r="N829" i="1" s="1"/>
  <c r="Q830" i="1"/>
  <c r="C822" i="1"/>
  <c r="K821" i="1"/>
  <c r="L830" i="1"/>
  <c r="D830" i="1"/>
  <c r="E830" i="1" s="1"/>
  <c r="G830" i="1" s="1"/>
  <c r="H831" i="1" s="1"/>
  <c r="A831" i="1"/>
  <c r="I830" i="1"/>
  <c r="O821" i="1" l="1"/>
  <c r="B821" i="1"/>
  <c r="I831" i="1"/>
  <c r="J831" i="1" s="1"/>
  <c r="J830" i="1"/>
  <c r="P831" i="1"/>
  <c r="Q831" i="1"/>
  <c r="M830" i="1"/>
  <c r="N830" i="1" s="1"/>
  <c r="L831" i="1"/>
  <c r="D831" i="1"/>
  <c r="E831" i="1" s="1"/>
  <c r="G831" i="1" s="1"/>
  <c r="H832" i="1" s="1"/>
  <c r="A832" i="1"/>
  <c r="C823" i="1"/>
  <c r="K822" i="1"/>
  <c r="O822" i="1" l="1"/>
  <c r="B822" i="1"/>
  <c r="P832" i="1"/>
  <c r="M831" i="1"/>
  <c r="N831" i="1" s="1"/>
  <c r="Q832" i="1"/>
  <c r="C824" i="1"/>
  <c r="K823" i="1"/>
  <c r="I832" i="1"/>
  <c r="L832" i="1"/>
  <c r="A833" i="1"/>
  <c r="D832" i="1"/>
  <c r="E832" i="1" s="1"/>
  <c r="O823" i="1" l="1"/>
  <c r="B823" i="1"/>
  <c r="C825" i="1"/>
  <c r="K824" i="1"/>
  <c r="P833" i="1"/>
  <c r="M832" i="1"/>
  <c r="N832" i="1" s="1"/>
  <c r="Q833" i="1"/>
  <c r="I833" i="1"/>
  <c r="D833" i="1"/>
  <c r="E833" i="1" s="1"/>
  <c r="G833" i="1" s="1"/>
  <c r="H834" i="1" s="1"/>
  <c r="L833" i="1"/>
  <c r="A834" i="1"/>
  <c r="G832" i="1"/>
  <c r="H833" i="1" s="1"/>
  <c r="J833" i="1" s="1"/>
  <c r="J832" i="1"/>
  <c r="O824" i="1" l="1"/>
  <c r="B824" i="1"/>
  <c r="A835" i="1"/>
  <c r="D834" i="1"/>
  <c r="E834" i="1" s="1"/>
  <c r="G834" i="1" s="1"/>
  <c r="H835" i="1" s="1"/>
  <c r="L834" i="1"/>
  <c r="M833" i="1"/>
  <c r="N833" i="1" s="1"/>
  <c r="P834" i="1"/>
  <c r="Q834" i="1"/>
  <c r="I834" i="1"/>
  <c r="J834" i="1" s="1"/>
  <c r="C826" i="1"/>
  <c r="K825" i="1"/>
  <c r="O825" i="1" l="1"/>
  <c r="B825" i="1"/>
  <c r="I835" i="1"/>
  <c r="J835" i="1" s="1"/>
  <c r="M834" i="1"/>
  <c r="N834" i="1" s="1"/>
  <c r="Q835" i="1"/>
  <c r="P835" i="1"/>
  <c r="C827" i="1"/>
  <c r="K826" i="1"/>
  <c r="A836" i="1"/>
  <c r="L835" i="1"/>
  <c r="D835" i="1"/>
  <c r="E835" i="1" s="1"/>
  <c r="G835" i="1" s="1"/>
  <c r="H836" i="1" s="1"/>
  <c r="O826" i="1" l="1"/>
  <c r="B826" i="1"/>
  <c r="M835" i="1"/>
  <c r="N835" i="1" s="1"/>
  <c r="Q836" i="1"/>
  <c r="P836" i="1"/>
  <c r="C828" i="1"/>
  <c r="K827" i="1"/>
  <c r="D836" i="1"/>
  <c r="E836" i="1" s="1"/>
  <c r="G836" i="1" s="1"/>
  <c r="H837" i="1" s="1"/>
  <c r="A837" i="1"/>
  <c r="L836" i="1"/>
  <c r="I836" i="1"/>
  <c r="O827" i="1" l="1"/>
  <c r="B827" i="1"/>
  <c r="I837" i="1"/>
  <c r="J837" i="1" s="1"/>
  <c r="A838" i="1"/>
  <c r="L837" i="1"/>
  <c r="D837" i="1"/>
  <c r="E837" i="1" s="1"/>
  <c r="G837" i="1" s="1"/>
  <c r="H838" i="1" s="1"/>
  <c r="M836" i="1"/>
  <c r="N836" i="1" s="1"/>
  <c r="P837" i="1"/>
  <c r="Q837" i="1"/>
  <c r="C829" i="1"/>
  <c r="K828" i="1"/>
  <c r="J836" i="1"/>
  <c r="O828" i="1" l="1"/>
  <c r="B828" i="1"/>
  <c r="C830" i="1"/>
  <c r="K829" i="1"/>
  <c r="Q838" i="1"/>
  <c r="M837" i="1"/>
  <c r="N837" i="1" s="1"/>
  <c r="P838" i="1"/>
  <c r="A839" i="1"/>
  <c r="D838" i="1"/>
  <c r="E838" i="1" s="1"/>
  <c r="G838" i="1" s="1"/>
  <c r="H839" i="1" s="1"/>
  <c r="L838" i="1"/>
  <c r="I838" i="1"/>
  <c r="O829" i="1" l="1"/>
  <c r="B829" i="1"/>
  <c r="I839" i="1"/>
  <c r="J839" i="1" s="1"/>
  <c r="Q839" i="1"/>
  <c r="M838" i="1"/>
  <c r="N838" i="1" s="1"/>
  <c r="P839" i="1"/>
  <c r="D839" i="1"/>
  <c r="E839" i="1" s="1"/>
  <c r="G839" i="1" s="1"/>
  <c r="H840" i="1" s="1"/>
  <c r="L839" i="1"/>
  <c r="A840" i="1"/>
  <c r="C831" i="1"/>
  <c r="K830" i="1"/>
  <c r="J838" i="1"/>
  <c r="O830" i="1" l="1"/>
  <c r="B830" i="1"/>
  <c r="M839" i="1"/>
  <c r="N839" i="1" s="1"/>
  <c r="P840" i="1"/>
  <c r="Q840" i="1"/>
  <c r="C832" i="1"/>
  <c r="K831" i="1"/>
  <c r="O831" i="1" s="1"/>
  <c r="A841" i="1"/>
  <c r="D840" i="1"/>
  <c r="E840" i="1" s="1"/>
  <c r="G840" i="1" s="1"/>
  <c r="H841" i="1" s="1"/>
  <c r="L840" i="1"/>
  <c r="I840" i="1"/>
  <c r="B831" i="1" l="1"/>
  <c r="I841" i="1"/>
  <c r="J841" i="1" s="1"/>
  <c r="D841" i="1"/>
  <c r="E841" i="1" s="1"/>
  <c r="G841" i="1" s="1"/>
  <c r="H842" i="1" s="1"/>
  <c r="L841" i="1"/>
  <c r="A842" i="1"/>
  <c r="C833" i="1"/>
  <c r="K832" i="1"/>
  <c r="O832" i="1" s="1"/>
  <c r="P841" i="1"/>
  <c r="M840" i="1"/>
  <c r="N840" i="1" s="1"/>
  <c r="Q841" i="1"/>
  <c r="J840" i="1"/>
  <c r="B832" i="1" l="1"/>
  <c r="D842" i="1"/>
  <c r="E842" i="1" s="1"/>
  <c r="G842" i="1" s="1"/>
  <c r="H843" i="1" s="1"/>
  <c r="A843" i="1"/>
  <c r="L842" i="1"/>
  <c r="C834" i="1"/>
  <c r="K833" i="1"/>
  <c r="O833" i="1" s="1"/>
  <c r="M841" i="1"/>
  <c r="N841" i="1" s="1"/>
  <c r="P842" i="1"/>
  <c r="Q842" i="1"/>
  <c r="I842" i="1"/>
  <c r="B833" i="1" l="1"/>
  <c r="I843" i="1"/>
  <c r="J843" i="1" s="1"/>
  <c r="P843" i="1"/>
  <c r="M842" i="1"/>
  <c r="N842" i="1" s="1"/>
  <c r="Q843" i="1"/>
  <c r="J842" i="1"/>
  <c r="A844" i="1"/>
  <c r="L843" i="1"/>
  <c r="D843" i="1"/>
  <c r="C835" i="1"/>
  <c r="K834" i="1"/>
  <c r="O834" i="1" l="1"/>
  <c r="B834" i="1"/>
  <c r="C836" i="1"/>
  <c r="K835" i="1"/>
  <c r="E843" i="1"/>
  <c r="G843" i="1" s="1"/>
  <c r="H844" i="1" s="1"/>
  <c r="M843" i="1"/>
  <c r="N843" i="1" s="1"/>
  <c r="P844" i="1"/>
  <c r="Q844" i="1"/>
  <c r="I844" i="1"/>
  <c r="L844" i="1"/>
  <c r="D844" i="1"/>
  <c r="E844" i="1" s="1"/>
  <c r="G844" i="1" s="1"/>
  <c r="H845" i="1" s="1"/>
  <c r="A845" i="1"/>
  <c r="J844" i="1" l="1"/>
  <c r="O835" i="1"/>
  <c r="B835" i="1"/>
  <c r="I845" i="1"/>
  <c r="J845" i="1" s="1"/>
  <c r="D845" i="1"/>
  <c r="E845" i="1" s="1"/>
  <c r="G845" i="1" s="1"/>
  <c r="H846" i="1" s="1"/>
  <c r="L845" i="1"/>
  <c r="A846" i="1"/>
  <c r="P845" i="1"/>
  <c r="Q845" i="1"/>
  <c r="M844" i="1"/>
  <c r="N844" i="1" s="1"/>
  <c r="C837" i="1"/>
  <c r="K836" i="1"/>
  <c r="O836" i="1" l="1"/>
  <c r="B836" i="1"/>
  <c r="I846" i="1"/>
  <c r="J846" i="1" s="1"/>
  <c r="C838" i="1"/>
  <c r="K837" i="1"/>
  <c r="D846" i="1"/>
  <c r="E846" i="1" s="1"/>
  <c r="G846" i="1" s="1"/>
  <c r="H847" i="1" s="1"/>
  <c r="L846" i="1"/>
  <c r="A847" i="1"/>
  <c r="P846" i="1"/>
  <c r="Q846" i="1"/>
  <c r="M845" i="1"/>
  <c r="N845" i="1" s="1"/>
  <c r="O837" i="1" l="1"/>
  <c r="B837" i="1"/>
  <c r="I847" i="1"/>
  <c r="J847" i="1" s="1"/>
  <c r="D847" i="1"/>
  <c r="E847" i="1" s="1"/>
  <c r="G847" i="1" s="1"/>
  <c r="H848" i="1" s="1"/>
  <c r="A848" i="1"/>
  <c r="L847" i="1"/>
  <c r="C839" i="1"/>
  <c r="K838" i="1"/>
  <c r="Q847" i="1"/>
  <c r="M846" i="1"/>
  <c r="N846" i="1" s="1"/>
  <c r="P847" i="1"/>
  <c r="O838" i="1" l="1"/>
  <c r="B838" i="1"/>
  <c r="D848" i="1"/>
  <c r="E848" i="1" s="1"/>
  <c r="G848" i="1" s="1"/>
  <c r="H849" i="1" s="1"/>
  <c r="A849" i="1"/>
  <c r="L848" i="1"/>
  <c r="C840" i="1"/>
  <c r="K839" i="1"/>
  <c r="Q848" i="1"/>
  <c r="M847" i="1"/>
  <c r="N847" i="1" s="1"/>
  <c r="P848" i="1"/>
  <c r="I848" i="1"/>
  <c r="O839" i="1" l="1"/>
  <c r="B839" i="1"/>
  <c r="I849" i="1"/>
  <c r="J849" i="1" s="1"/>
  <c r="J848" i="1"/>
  <c r="C841" i="1"/>
  <c r="K840" i="1"/>
  <c r="D849" i="1"/>
  <c r="E849" i="1" s="1"/>
  <c r="G849" i="1" s="1"/>
  <c r="H850" i="1" s="1"/>
  <c r="L849" i="1"/>
  <c r="A850" i="1"/>
  <c r="P849" i="1"/>
  <c r="Q849" i="1"/>
  <c r="M848" i="1"/>
  <c r="N848" i="1" s="1"/>
  <c r="O840" i="1" l="1"/>
  <c r="B840" i="1"/>
  <c r="D850" i="1"/>
  <c r="E850" i="1" s="1"/>
  <c r="G850" i="1" s="1"/>
  <c r="H851" i="1" s="1"/>
  <c r="L850" i="1"/>
  <c r="A851" i="1"/>
  <c r="C842" i="1"/>
  <c r="K841" i="1"/>
  <c r="P850" i="1"/>
  <c r="M849" i="1"/>
  <c r="N849" i="1" s="1"/>
  <c r="Q850" i="1"/>
  <c r="I850" i="1"/>
  <c r="O841" i="1" l="1"/>
  <c r="B841" i="1"/>
  <c r="I851" i="1"/>
  <c r="J851" i="1" s="1"/>
  <c r="C843" i="1"/>
  <c r="K842" i="1"/>
  <c r="D851" i="1"/>
  <c r="E851" i="1" s="1"/>
  <c r="G851" i="1" s="1"/>
  <c r="H852" i="1" s="1"/>
  <c r="L851" i="1"/>
  <c r="A852" i="1"/>
  <c r="Q851" i="1"/>
  <c r="P851" i="1"/>
  <c r="M850" i="1"/>
  <c r="N850" i="1" s="1"/>
  <c r="J850" i="1"/>
  <c r="O842" i="1" l="1"/>
  <c r="B842" i="1"/>
  <c r="I852" i="1"/>
  <c r="J852" i="1" s="1"/>
  <c r="P852" i="1"/>
  <c r="Q852" i="1"/>
  <c r="M851" i="1"/>
  <c r="N851" i="1" s="1"/>
  <c r="A853" i="1"/>
  <c r="L852" i="1"/>
  <c r="D852" i="1"/>
  <c r="E852" i="1" s="1"/>
  <c r="G852" i="1" s="1"/>
  <c r="H853" i="1" s="1"/>
  <c r="C844" i="1"/>
  <c r="K843" i="1"/>
  <c r="I853" i="1" l="1"/>
  <c r="J853" i="1" s="1"/>
  <c r="O843" i="1"/>
  <c r="B843" i="1"/>
  <c r="P853" i="1"/>
  <c r="Q853" i="1"/>
  <c r="M852" i="1"/>
  <c r="N852" i="1" s="1"/>
  <c r="C845" i="1"/>
  <c r="K844" i="1"/>
  <c r="D853" i="1"/>
  <c r="E853" i="1" s="1"/>
  <c r="G853" i="1" s="1"/>
  <c r="H854" i="1" s="1"/>
  <c r="L853" i="1"/>
  <c r="A854" i="1"/>
  <c r="O844" i="1" l="1"/>
  <c r="B844" i="1"/>
  <c r="A855" i="1"/>
  <c r="D854" i="1"/>
  <c r="E854" i="1" s="1"/>
  <c r="G854" i="1" s="1"/>
  <c r="H855" i="1" s="1"/>
  <c r="L854" i="1"/>
  <c r="M853" i="1"/>
  <c r="N853" i="1" s="1"/>
  <c r="Q854" i="1"/>
  <c r="P854" i="1"/>
  <c r="C846" i="1"/>
  <c r="K845" i="1"/>
  <c r="I854" i="1"/>
  <c r="O845" i="1" l="1"/>
  <c r="B845" i="1"/>
  <c r="I855" i="1"/>
  <c r="J855" i="1" s="1"/>
  <c r="C847" i="1"/>
  <c r="K846" i="1"/>
  <c r="M854" i="1"/>
  <c r="N854" i="1" s="1"/>
  <c r="P855" i="1"/>
  <c r="Q855" i="1"/>
  <c r="J854" i="1"/>
  <c r="L855" i="1"/>
  <c r="D855" i="1"/>
  <c r="E855" i="1" s="1"/>
  <c r="G855" i="1" s="1"/>
  <c r="H856" i="1" s="1"/>
  <c r="A856" i="1"/>
  <c r="O846" i="1" l="1"/>
  <c r="B846" i="1"/>
  <c r="I856" i="1"/>
  <c r="J856" i="1" s="1"/>
  <c r="Q856" i="1"/>
  <c r="M855" i="1"/>
  <c r="N855" i="1" s="1"/>
  <c r="P856" i="1"/>
  <c r="L856" i="1"/>
  <c r="D856" i="1"/>
  <c r="E856" i="1" s="1"/>
  <c r="G856" i="1" s="1"/>
  <c r="H857" i="1" s="1"/>
  <c r="A857" i="1"/>
  <c r="C848" i="1"/>
  <c r="K847" i="1"/>
  <c r="O847" i="1" l="1"/>
  <c r="B847" i="1"/>
  <c r="C849" i="1"/>
  <c r="K848" i="1"/>
  <c r="P857" i="1"/>
  <c r="M856" i="1"/>
  <c r="N856" i="1" s="1"/>
  <c r="Q857" i="1"/>
  <c r="L857" i="1"/>
  <c r="D857" i="1"/>
  <c r="E857" i="1" s="1"/>
  <c r="G857" i="1" s="1"/>
  <c r="H858" i="1" s="1"/>
  <c r="A858" i="1"/>
  <c r="I857" i="1"/>
  <c r="O848" i="1" l="1"/>
  <c r="B848" i="1"/>
  <c r="P858" i="1"/>
  <c r="M857" i="1"/>
  <c r="N857" i="1" s="1"/>
  <c r="Q858" i="1"/>
  <c r="C850" i="1"/>
  <c r="K849" i="1"/>
  <c r="I858" i="1"/>
  <c r="L858" i="1"/>
  <c r="D858" i="1"/>
  <c r="E858" i="1" s="1"/>
  <c r="G858" i="1" s="1"/>
  <c r="H859" i="1" s="1"/>
  <c r="A859" i="1"/>
  <c r="J857" i="1"/>
  <c r="O849" i="1" l="1"/>
  <c r="B849" i="1"/>
  <c r="C851" i="1"/>
  <c r="K850" i="1"/>
  <c r="L859" i="1"/>
  <c r="D859" i="1"/>
  <c r="E859" i="1" s="1"/>
  <c r="G859" i="1" s="1"/>
  <c r="H860" i="1" s="1"/>
  <c r="A860" i="1"/>
  <c r="Q859" i="1"/>
  <c r="M858" i="1"/>
  <c r="N858" i="1" s="1"/>
  <c r="P859" i="1"/>
  <c r="I859" i="1"/>
  <c r="J858" i="1"/>
  <c r="O850" i="1" l="1"/>
  <c r="B850" i="1"/>
  <c r="I860" i="1"/>
  <c r="J860" i="1" s="1"/>
  <c r="Q860" i="1"/>
  <c r="M859" i="1"/>
  <c r="N859" i="1" s="1"/>
  <c r="P860" i="1"/>
  <c r="L860" i="1"/>
  <c r="D860" i="1"/>
  <c r="E860" i="1" s="1"/>
  <c r="G860" i="1" s="1"/>
  <c r="H861" i="1" s="1"/>
  <c r="A861" i="1"/>
  <c r="C852" i="1"/>
  <c r="K851" i="1"/>
  <c r="J859" i="1"/>
  <c r="O851" i="1" l="1"/>
  <c r="B851" i="1"/>
  <c r="I861" i="1"/>
  <c r="J861" i="1" s="1"/>
  <c r="C853" i="1"/>
  <c r="K852" i="1"/>
  <c r="L861" i="1"/>
  <c r="D861" i="1"/>
  <c r="E861" i="1" s="1"/>
  <c r="G861" i="1" s="1"/>
  <c r="H862" i="1" s="1"/>
  <c r="A862" i="1"/>
  <c r="Q861" i="1"/>
  <c r="M860" i="1"/>
  <c r="N860" i="1" s="1"/>
  <c r="P861" i="1"/>
  <c r="O852" i="1" l="1"/>
  <c r="B852" i="1"/>
  <c r="I862" i="1"/>
  <c r="J862" i="1" s="1"/>
  <c r="Q862" i="1"/>
  <c r="P862" i="1"/>
  <c r="M861" i="1"/>
  <c r="N861" i="1" s="1"/>
  <c r="L862" i="1"/>
  <c r="A863" i="1"/>
  <c r="D862" i="1"/>
  <c r="E862" i="1" s="1"/>
  <c r="G862" i="1" s="1"/>
  <c r="H863" i="1" s="1"/>
  <c r="C854" i="1"/>
  <c r="K853" i="1"/>
  <c r="O853" i="1" l="1"/>
  <c r="B853" i="1"/>
  <c r="C855" i="1"/>
  <c r="K854" i="1"/>
  <c r="L863" i="1"/>
  <c r="A864" i="1"/>
  <c r="D863" i="1"/>
  <c r="E863" i="1" s="1"/>
  <c r="G863" i="1" s="1"/>
  <c r="H864" i="1" s="1"/>
  <c r="Q863" i="1"/>
  <c r="M862" i="1"/>
  <c r="N862" i="1" s="1"/>
  <c r="P863" i="1"/>
  <c r="I863" i="1"/>
  <c r="O854" i="1" l="1"/>
  <c r="B854" i="1"/>
  <c r="I864" i="1"/>
  <c r="J864" i="1" s="1"/>
  <c r="J863" i="1"/>
  <c r="L864" i="1"/>
  <c r="D864" i="1"/>
  <c r="E864" i="1" s="1"/>
  <c r="G864" i="1" s="1"/>
  <c r="H865" i="1" s="1"/>
  <c r="A865" i="1"/>
  <c r="P864" i="1"/>
  <c r="Q864" i="1"/>
  <c r="M863" i="1"/>
  <c r="N863" i="1" s="1"/>
  <c r="C856" i="1"/>
  <c r="K855" i="1"/>
  <c r="O855" i="1" l="1"/>
  <c r="B855" i="1"/>
  <c r="P865" i="1"/>
  <c r="M864" i="1"/>
  <c r="N864" i="1" s="1"/>
  <c r="Q865" i="1"/>
  <c r="C857" i="1"/>
  <c r="K856" i="1"/>
  <c r="I865" i="1"/>
  <c r="J865" i="1" s="1"/>
  <c r="L865" i="1"/>
  <c r="D865" i="1"/>
  <c r="E865" i="1" s="1"/>
  <c r="G865" i="1" s="1"/>
  <c r="H866" i="1" s="1"/>
  <c r="A866" i="1"/>
  <c r="O856" i="1" l="1"/>
  <c r="B856" i="1"/>
  <c r="P866" i="1"/>
  <c r="Q866" i="1"/>
  <c r="M865" i="1"/>
  <c r="N865" i="1" s="1"/>
  <c r="C858" i="1"/>
  <c r="K857" i="1"/>
  <c r="L866" i="1"/>
  <c r="A867" i="1"/>
  <c r="D866" i="1"/>
  <c r="E866" i="1" s="1"/>
  <c r="G866" i="1" s="1"/>
  <c r="H867" i="1" s="1"/>
  <c r="I866" i="1"/>
  <c r="O857" i="1" l="1"/>
  <c r="B857" i="1"/>
  <c r="I867" i="1"/>
  <c r="J867" i="1" s="1"/>
  <c r="C859" i="1"/>
  <c r="K858" i="1"/>
  <c r="L867" i="1"/>
  <c r="D867" i="1"/>
  <c r="E867" i="1" s="1"/>
  <c r="G867" i="1" s="1"/>
  <c r="H868" i="1" s="1"/>
  <c r="A868" i="1"/>
  <c r="J866" i="1"/>
  <c r="Q867" i="1"/>
  <c r="M866" i="1"/>
  <c r="N866" i="1" s="1"/>
  <c r="P867" i="1"/>
  <c r="O858" i="1" l="1"/>
  <c r="B858" i="1"/>
  <c r="L868" i="1"/>
  <c r="D868" i="1"/>
  <c r="E868" i="1" s="1"/>
  <c r="G868" i="1" s="1"/>
  <c r="H869" i="1" s="1"/>
  <c r="A869" i="1"/>
  <c r="C860" i="1"/>
  <c r="K859" i="1"/>
  <c r="Q868" i="1"/>
  <c r="P868" i="1"/>
  <c r="M867" i="1"/>
  <c r="N867" i="1" s="1"/>
  <c r="I868" i="1"/>
  <c r="O859" i="1" l="1"/>
  <c r="B859" i="1"/>
  <c r="I869" i="1"/>
  <c r="J869" i="1" s="1"/>
  <c r="C861" i="1"/>
  <c r="K860" i="1"/>
  <c r="L869" i="1"/>
  <c r="D869" i="1"/>
  <c r="E869" i="1" s="1"/>
  <c r="G869" i="1" s="1"/>
  <c r="H870" i="1" s="1"/>
  <c r="A870" i="1"/>
  <c r="J868" i="1"/>
  <c r="P869" i="1"/>
  <c r="M868" i="1"/>
  <c r="N868" i="1" s="1"/>
  <c r="Q869" i="1"/>
  <c r="O860" i="1" l="1"/>
  <c r="B860" i="1"/>
  <c r="Q870" i="1"/>
  <c r="M869" i="1"/>
  <c r="N869" i="1" s="1"/>
  <c r="P870" i="1"/>
  <c r="L870" i="1"/>
  <c r="D870" i="1"/>
  <c r="E870" i="1" s="1"/>
  <c r="G870" i="1" s="1"/>
  <c r="H871" i="1" s="1"/>
  <c r="A871" i="1"/>
  <c r="C862" i="1"/>
  <c r="K861" i="1"/>
  <c r="I870" i="1"/>
  <c r="O861" i="1" l="1"/>
  <c r="B861" i="1"/>
  <c r="I871" i="1"/>
  <c r="J871" i="1" s="1"/>
  <c r="L871" i="1"/>
  <c r="D871" i="1"/>
  <c r="E871" i="1" s="1"/>
  <c r="G871" i="1" s="1"/>
  <c r="H872" i="1" s="1"/>
  <c r="A872" i="1"/>
  <c r="C863" i="1"/>
  <c r="K862" i="1"/>
  <c r="Q871" i="1"/>
  <c r="M870" i="1"/>
  <c r="N870" i="1" s="1"/>
  <c r="P871" i="1"/>
  <c r="J870" i="1"/>
  <c r="O862" i="1" l="1"/>
  <c r="B862" i="1"/>
  <c r="L872" i="1"/>
  <c r="D872" i="1"/>
  <c r="E872" i="1" s="1"/>
  <c r="G872" i="1" s="1"/>
  <c r="H873" i="1" s="1"/>
  <c r="A873" i="1"/>
  <c r="C864" i="1"/>
  <c r="K863" i="1"/>
  <c r="Q872" i="1"/>
  <c r="M871" i="1"/>
  <c r="N871" i="1" s="1"/>
  <c r="P872" i="1"/>
  <c r="I872" i="1"/>
  <c r="O863" i="1" l="1"/>
  <c r="B863" i="1"/>
  <c r="I873" i="1"/>
  <c r="J873" i="1" s="1"/>
  <c r="J872" i="1"/>
  <c r="D873" i="1"/>
  <c r="E873" i="1" s="1"/>
  <c r="G873" i="1" s="1"/>
  <c r="H874" i="1" s="1"/>
  <c r="L873" i="1"/>
  <c r="A874" i="1"/>
  <c r="C865" i="1"/>
  <c r="K864" i="1"/>
  <c r="P873" i="1"/>
  <c r="M872" i="1"/>
  <c r="N872" i="1" s="1"/>
  <c r="Q873" i="1"/>
  <c r="O864" i="1" l="1"/>
  <c r="B864" i="1"/>
  <c r="I874" i="1"/>
  <c r="J874" i="1" s="1"/>
  <c r="C866" i="1"/>
  <c r="K865" i="1"/>
  <c r="A875" i="1"/>
  <c r="L874" i="1"/>
  <c r="D874" i="1"/>
  <c r="E874" i="1" s="1"/>
  <c r="G874" i="1" s="1"/>
  <c r="H875" i="1" s="1"/>
  <c r="P874" i="1"/>
  <c r="M873" i="1"/>
  <c r="N873" i="1" s="1"/>
  <c r="Q874" i="1"/>
  <c r="O865" i="1" l="1"/>
  <c r="B865" i="1"/>
  <c r="Q875" i="1"/>
  <c r="M874" i="1"/>
  <c r="N874" i="1" s="1"/>
  <c r="P875" i="1"/>
  <c r="C867" i="1"/>
  <c r="K866" i="1"/>
  <c r="A876" i="1"/>
  <c r="D875" i="1"/>
  <c r="E875" i="1" s="1"/>
  <c r="G875" i="1" s="1"/>
  <c r="H876" i="1" s="1"/>
  <c r="L875" i="1"/>
  <c r="I875" i="1"/>
  <c r="O866" i="1" l="1"/>
  <c r="B866" i="1"/>
  <c r="I876" i="1"/>
  <c r="J876" i="1" s="1"/>
  <c r="C868" i="1"/>
  <c r="K867" i="1"/>
  <c r="J875" i="1"/>
  <c r="L876" i="1"/>
  <c r="A877" i="1"/>
  <c r="D876" i="1"/>
  <c r="E876" i="1" s="1"/>
  <c r="G876" i="1" s="1"/>
  <c r="H877" i="1" s="1"/>
  <c r="Q876" i="1"/>
  <c r="M875" i="1"/>
  <c r="N875" i="1" s="1"/>
  <c r="P876" i="1"/>
  <c r="O867" i="1" l="1"/>
  <c r="B867" i="1"/>
  <c r="D877" i="1"/>
  <c r="E877" i="1" s="1"/>
  <c r="G877" i="1" s="1"/>
  <c r="H878" i="1" s="1"/>
  <c r="A878" i="1"/>
  <c r="L877" i="1"/>
  <c r="Q877" i="1"/>
  <c r="M876" i="1"/>
  <c r="N876" i="1" s="1"/>
  <c r="P877" i="1"/>
  <c r="C869" i="1"/>
  <c r="K868" i="1"/>
  <c r="I877" i="1"/>
  <c r="O868" i="1" l="1"/>
  <c r="B868" i="1"/>
  <c r="I878" i="1"/>
  <c r="J878" i="1" s="1"/>
  <c r="P878" i="1"/>
  <c r="M877" i="1"/>
  <c r="N877" i="1" s="1"/>
  <c r="Q878" i="1"/>
  <c r="C870" i="1"/>
  <c r="K869" i="1"/>
  <c r="J877" i="1"/>
  <c r="L878" i="1"/>
  <c r="A879" i="1"/>
  <c r="D878" i="1"/>
  <c r="E878" i="1" s="1"/>
  <c r="G878" i="1" s="1"/>
  <c r="H879" i="1" s="1"/>
  <c r="O869" i="1" l="1"/>
  <c r="B869" i="1"/>
  <c r="M878" i="1"/>
  <c r="N878" i="1" s="1"/>
  <c r="Q879" i="1"/>
  <c r="P879" i="1"/>
  <c r="C871" i="1"/>
  <c r="K870" i="1"/>
  <c r="I879" i="1"/>
  <c r="J879" i="1" s="1"/>
  <c r="A880" i="1"/>
  <c r="D879" i="1"/>
  <c r="E879" i="1" s="1"/>
  <c r="G879" i="1" s="1"/>
  <c r="H880" i="1" s="1"/>
  <c r="L879" i="1"/>
  <c r="O870" i="1" l="1"/>
  <c r="B870" i="1"/>
  <c r="C872" i="1"/>
  <c r="K871" i="1"/>
  <c r="A881" i="1"/>
  <c r="L880" i="1"/>
  <c r="D880" i="1"/>
  <c r="E880" i="1" s="1"/>
  <c r="G880" i="1" s="1"/>
  <c r="H881" i="1" s="1"/>
  <c r="M879" i="1"/>
  <c r="N879" i="1" s="1"/>
  <c r="Q880" i="1"/>
  <c r="P880" i="1"/>
  <c r="I880" i="1"/>
  <c r="O871" i="1" l="1"/>
  <c r="B871" i="1"/>
  <c r="I881" i="1"/>
  <c r="J881" i="1" s="1"/>
  <c r="J880" i="1"/>
  <c r="A882" i="1"/>
  <c r="D881" i="1"/>
  <c r="E881" i="1" s="1"/>
  <c r="G881" i="1" s="1"/>
  <c r="H882" i="1" s="1"/>
  <c r="L881" i="1"/>
  <c r="P881" i="1"/>
  <c r="M880" i="1"/>
  <c r="N880" i="1" s="1"/>
  <c r="Q881" i="1"/>
  <c r="C873" i="1"/>
  <c r="K872" i="1"/>
  <c r="O872" i="1" l="1"/>
  <c r="B872" i="1"/>
  <c r="M881" i="1"/>
  <c r="N881" i="1" s="1"/>
  <c r="Q882" i="1"/>
  <c r="P882" i="1"/>
  <c r="C874" i="1"/>
  <c r="K873" i="1"/>
  <c r="I882" i="1"/>
  <c r="J882" i="1" s="1"/>
  <c r="A883" i="1"/>
  <c r="L882" i="1"/>
  <c r="D882" i="1"/>
  <c r="E882" i="1" s="1"/>
  <c r="G882" i="1" s="1"/>
  <c r="H883" i="1" s="1"/>
  <c r="O873" i="1" l="1"/>
  <c r="B873" i="1"/>
  <c r="C875" i="1"/>
  <c r="K874" i="1"/>
  <c r="M882" i="1"/>
  <c r="N882" i="1" s="1"/>
  <c r="P883" i="1"/>
  <c r="Q883" i="1"/>
  <c r="I883" i="1"/>
  <c r="A884" i="1"/>
  <c r="D883" i="1"/>
  <c r="E883" i="1" s="1"/>
  <c r="G883" i="1" s="1"/>
  <c r="H884" i="1" s="1"/>
  <c r="L883" i="1"/>
  <c r="O874" i="1" l="1"/>
  <c r="B874" i="1"/>
  <c r="C876" i="1"/>
  <c r="K875" i="1"/>
  <c r="D884" i="1"/>
  <c r="E884" i="1" s="1"/>
  <c r="G884" i="1" s="1"/>
  <c r="H885" i="1" s="1"/>
  <c r="A885" i="1"/>
  <c r="L884" i="1"/>
  <c r="P884" i="1"/>
  <c r="M883" i="1"/>
  <c r="N883" i="1" s="1"/>
  <c r="Q884" i="1"/>
  <c r="I884" i="1"/>
  <c r="J883" i="1"/>
  <c r="O875" i="1" l="1"/>
  <c r="B875" i="1"/>
  <c r="I885" i="1"/>
  <c r="J885" i="1" s="1"/>
  <c r="P885" i="1"/>
  <c r="M884" i="1"/>
  <c r="N884" i="1" s="1"/>
  <c r="Q885" i="1"/>
  <c r="C877" i="1"/>
  <c r="K876" i="1"/>
  <c r="O876" i="1" s="1"/>
  <c r="A886" i="1"/>
  <c r="D885" i="1"/>
  <c r="E885" i="1" s="1"/>
  <c r="G885" i="1" s="1"/>
  <c r="H886" i="1" s="1"/>
  <c r="L885" i="1"/>
  <c r="J884" i="1"/>
  <c r="B876" i="1" l="1"/>
  <c r="C878" i="1"/>
  <c r="K877" i="1"/>
  <c r="L886" i="1"/>
  <c r="A887" i="1"/>
  <c r="D886" i="1"/>
  <c r="E886" i="1" s="1"/>
  <c r="G886" i="1" s="1"/>
  <c r="H887" i="1" s="1"/>
  <c r="M885" i="1"/>
  <c r="N885" i="1" s="1"/>
  <c r="Q886" i="1"/>
  <c r="P886" i="1"/>
  <c r="I886" i="1"/>
  <c r="O877" i="1" l="1"/>
  <c r="B877" i="1"/>
  <c r="I887" i="1"/>
  <c r="J887" i="1" s="1"/>
  <c r="D887" i="1"/>
  <c r="E887" i="1" s="1"/>
  <c r="G887" i="1" s="1"/>
  <c r="H888" i="1" s="1"/>
  <c r="L887" i="1"/>
  <c r="A888" i="1"/>
  <c r="C879" i="1"/>
  <c r="K878" i="1"/>
  <c r="M886" i="1"/>
  <c r="N886" i="1" s="1"/>
  <c r="Q887" i="1"/>
  <c r="P887" i="1"/>
  <c r="J886" i="1"/>
  <c r="O878" i="1" l="1"/>
  <c r="B878" i="1"/>
  <c r="I888" i="1"/>
  <c r="J888" i="1" s="1"/>
  <c r="C880" i="1"/>
  <c r="K879" i="1"/>
  <c r="L888" i="1"/>
  <c r="A889" i="1"/>
  <c r="D888" i="1"/>
  <c r="E888" i="1" s="1"/>
  <c r="G888" i="1" s="1"/>
  <c r="H889" i="1" s="1"/>
  <c r="M887" i="1"/>
  <c r="N887" i="1" s="1"/>
  <c r="P888" i="1"/>
  <c r="Q888" i="1"/>
  <c r="O879" i="1" l="1"/>
  <c r="B879" i="1"/>
  <c r="I889" i="1"/>
  <c r="J889" i="1" s="1"/>
  <c r="C881" i="1"/>
  <c r="K880" i="1"/>
  <c r="L889" i="1"/>
  <c r="D889" i="1"/>
  <c r="E889" i="1" s="1"/>
  <c r="G889" i="1" s="1"/>
  <c r="H890" i="1" s="1"/>
  <c r="A890" i="1"/>
  <c r="Q889" i="1"/>
  <c r="M888" i="1"/>
  <c r="N888" i="1" s="1"/>
  <c r="P889" i="1"/>
  <c r="O880" i="1" l="1"/>
  <c r="B880" i="1"/>
  <c r="I890" i="1"/>
  <c r="J890" i="1" s="1"/>
  <c r="P890" i="1"/>
  <c r="M889" i="1"/>
  <c r="N889" i="1" s="1"/>
  <c r="Q890" i="1"/>
  <c r="L890" i="1"/>
  <c r="D890" i="1"/>
  <c r="E890" i="1" s="1"/>
  <c r="G890" i="1" s="1"/>
  <c r="H891" i="1" s="1"/>
  <c r="A891" i="1"/>
  <c r="C882" i="1"/>
  <c r="K881" i="1"/>
  <c r="O881" i="1" l="1"/>
  <c r="B881" i="1"/>
  <c r="C883" i="1"/>
  <c r="K882" i="1"/>
  <c r="L891" i="1"/>
  <c r="A892" i="1"/>
  <c r="D891" i="1"/>
  <c r="E891" i="1" s="1"/>
  <c r="G891" i="1" s="1"/>
  <c r="H892" i="1" s="1"/>
  <c r="M890" i="1"/>
  <c r="N890" i="1" s="1"/>
  <c r="Q891" i="1"/>
  <c r="P891" i="1"/>
  <c r="I891" i="1"/>
  <c r="O882" i="1" l="1"/>
  <c r="B882" i="1"/>
  <c r="I892" i="1"/>
  <c r="J892" i="1" s="1"/>
  <c r="J891" i="1"/>
  <c r="P892" i="1"/>
  <c r="M891" i="1"/>
  <c r="N891" i="1" s="1"/>
  <c r="Q892" i="1"/>
  <c r="C884" i="1"/>
  <c r="K883" i="1"/>
  <c r="O883" i="1" s="1"/>
  <c r="L892" i="1"/>
  <c r="D892" i="1"/>
  <c r="E892" i="1" s="1"/>
  <c r="G892" i="1" s="1"/>
  <c r="H893" i="1" s="1"/>
  <c r="A893" i="1"/>
  <c r="B883" i="1" l="1"/>
  <c r="L893" i="1"/>
  <c r="A894" i="1"/>
  <c r="D893" i="1"/>
  <c r="E893" i="1" s="1"/>
  <c r="G893" i="1" s="1"/>
  <c r="H894" i="1" s="1"/>
  <c r="C885" i="1"/>
  <c r="K884" i="1"/>
  <c r="M892" i="1"/>
  <c r="N892" i="1" s="1"/>
  <c r="P893" i="1"/>
  <c r="Q893" i="1"/>
  <c r="I893" i="1"/>
  <c r="O884" i="1" l="1"/>
  <c r="B884" i="1"/>
  <c r="I894" i="1"/>
  <c r="J894" i="1" s="1"/>
  <c r="J893" i="1"/>
  <c r="L894" i="1"/>
  <c r="D894" i="1"/>
  <c r="E894" i="1" s="1"/>
  <c r="G894" i="1" s="1"/>
  <c r="H895" i="1" s="1"/>
  <c r="A895" i="1"/>
  <c r="C886" i="1"/>
  <c r="K885" i="1"/>
  <c r="P894" i="1"/>
  <c r="M893" i="1"/>
  <c r="N893" i="1" s="1"/>
  <c r="Q894" i="1"/>
  <c r="O885" i="1" l="1"/>
  <c r="B885" i="1"/>
  <c r="I895" i="1"/>
  <c r="J895" i="1" s="1"/>
  <c r="L895" i="1"/>
  <c r="A896" i="1"/>
  <c r="D895" i="1"/>
  <c r="E895" i="1" s="1"/>
  <c r="G895" i="1" s="1"/>
  <c r="H896" i="1" s="1"/>
  <c r="C887" i="1"/>
  <c r="K886" i="1"/>
  <c r="P895" i="1"/>
  <c r="M894" i="1"/>
  <c r="N894" i="1" s="1"/>
  <c r="Q895" i="1"/>
  <c r="O886" i="1" l="1"/>
  <c r="B886" i="1"/>
  <c r="L896" i="1"/>
  <c r="A897" i="1"/>
  <c r="D896" i="1"/>
  <c r="E896" i="1" s="1"/>
  <c r="G896" i="1" s="1"/>
  <c r="H897" i="1" s="1"/>
  <c r="M895" i="1"/>
  <c r="N895" i="1" s="1"/>
  <c r="Q896" i="1"/>
  <c r="P896" i="1"/>
  <c r="C888" i="1"/>
  <c r="K887" i="1"/>
  <c r="I896" i="1"/>
  <c r="O887" i="1" l="1"/>
  <c r="B887" i="1"/>
  <c r="I897" i="1"/>
  <c r="J897" i="1" s="1"/>
  <c r="C889" i="1"/>
  <c r="K888" i="1"/>
  <c r="A898" i="1"/>
  <c r="L897" i="1"/>
  <c r="D897" i="1"/>
  <c r="E897" i="1" s="1"/>
  <c r="G897" i="1" s="1"/>
  <c r="H898" i="1" s="1"/>
  <c r="Q897" i="1"/>
  <c r="M896" i="1"/>
  <c r="N896" i="1" s="1"/>
  <c r="P897" i="1"/>
  <c r="J896" i="1"/>
  <c r="O888" i="1" l="1"/>
  <c r="B888" i="1"/>
  <c r="I898" i="1"/>
  <c r="J898" i="1" s="1"/>
  <c r="Q898" i="1"/>
  <c r="M897" i="1"/>
  <c r="N897" i="1" s="1"/>
  <c r="P898" i="1"/>
  <c r="L898" i="1"/>
  <c r="A899" i="1"/>
  <c r="D898" i="1"/>
  <c r="E898" i="1" s="1"/>
  <c r="G898" i="1" s="1"/>
  <c r="H899" i="1" s="1"/>
  <c r="C890" i="1"/>
  <c r="K889" i="1"/>
  <c r="O889" i="1" l="1"/>
  <c r="B889" i="1"/>
  <c r="I899" i="1"/>
  <c r="J899" i="1" s="1"/>
  <c r="A900" i="1"/>
  <c r="L899" i="1"/>
  <c r="D899" i="1"/>
  <c r="E899" i="1" s="1"/>
  <c r="G899" i="1" s="1"/>
  <c r="H900" i="1" s="1"/>
  <c r="C891" i="1"/>
  <c r="K890" i="1"/>
  <c r="Q899" i="1"/>
  <c r="P899" i="1"/>
  <c r="M898" i="1"/>
  <c r="N898" i="1" s="1"/>
  <c r="O890" i="1" l="1"/>
  <c r="B890" i="1"/>
  <c r="M899" i="1"/>
  <c r="N899" i="1" s="1"/>
  <c r="Q900" i="1"/>
  <c r="P900" i="1"/>
  <c r="D900" i="1"/>
  <c r="E900" i="1" s="1"/>
  <c r="G900" i="1" s="1"/>
  <c r="H901" i="1" s="1"/>
  <c r="L900" i="1"/>
  <c r="A901" i="1"/>
  <c r="C892" i="1"/>
  <c r="K891" i="1"/>
  <c r="I900" i="1"/>
  <c r="O891" i="1" l="1"/>
  <c r="B891" i="1"/>
  <c r="I901" i="1"/>
  <c r="J901" i="1" s="1"/>
  <c r="D901" i="1"/>
  <c r="E901" i="1" s="1"/>
  <c r="G901" i="1" s="1"/>
  <c r="H902" i="1" s="1"/>
  <c r="L901" i="1"/>
  <c r="A902" i="1"/>
  <c r="P901" i="1"/>
  <c r="M900" i="1"/>
  <c r="N900" i="1" s="1"/>
  <c r="Q901" i="1"/>
  <c r="C893" i="1"/>
  <c r="K892" i="1"/>
  <c r="J900" i="1"/>
  <c r="O892" i="1" l="1"/>
  <c r="B892" i="1"/>
  <c r="Q902" i="1"/>
  <c r="P902" i="1"/>
  <c r="M901" i="1"/>
  <c r="N901" i="1" s="1"/>
  <c r="C894" i="1"/>
  <c r="K893" i="1"/>
  <c r="D902" i="1"/>
  <c r="E902" i="1" s="1"/>
  <c r="G902" i="1" s="1"/>
  <c r="H903" i="1" s="1"/>
  <c r="A903" i="1"/>
  <c r="L902" i="1"/>
  <c r="I902" i="1"/>
  <c r="O893" i="1" l="1"/>
  <c r="B893" i="1"/>
  <c r="I903" i="1"/>
  <c r="J903" i="1" s="1"/>
  <c r="D903" i="1"/>
  <c r="E903" i="1" s="1"/>
  <c r="G903" i="1" s="1"/>
  <c r="H904" i="1" s="1"/>
  <c r="A904" i="1"/>
  <c r="L903" i="1"/>
  <c r="C895" i="1"/>
  <c r="K894" i="1"/>
  <c r="Q903" i="1"/>
  <c r="M902" i="1"/>
  <c r="N902" i="1" s="1"/>
  <c r="P903" i="1"/>
  <c r="J902" i="1"/>
  <c r="O894" i="1" l="1"/>
  <c r="B894" i="1"/>
  <c r="I904" i="1"/>
  <c r="J904" i="1" s="1"/>
  <c r="P904" i="1"/>
  <c r="Q904" i="1"/>
  <c r="M903" i="1"/>
  <c r="N903" i="1" s="1"/>
  <c r="D904" i="1"/>
  <c r="E904" i="1" s="1"/>
  <c r="G904" i="1" s="1"/>
  <c r="H905" i="1" s="1"/>
  <c r="L904" i="1"/>
  <c r="A905" i="1"/>
  <c r="C896" i="1"/>
  <c r="K895" i="1"/>
  <c r="O895" i="1" l="1"/>
  <c r="B895" i="1"/>
  <c r="D905" i="1"/>
  <c r="E905" i="1" s="1"/>
  <c r="G905" i="1" s="1"/>
  <c r="H906" i="1" s="1"/>
  <c r="A906" i="1"/>
  <c r="L905" i="1"/>
  <c r="Q905" i="1"/>
  <c r="P905" i="1"/>
  <c r="M904" i="1"/>
  <c r="N904" i="1" s="1"/>
  <c r="C897" i="1"/>
  <c r="K896" i="1"/>
  <c r="I905" i="1"/>
  <c r="O896" i="1" l="1"/>
  <c r="B896" i="1"/>
  <c r="I906" i="1"/>
  <c r="J906" i="1" s="1"/>
  <c r="J905" i="1"/>
  <c r="C898" i="1"/>
  <c r="K897" i="1"/>
  <c r="Q906" i="1"/>
  <c r="P906" i="1"/>
  <c r="M905" i="1"/>
  <c r="N905" i="1" s="1"/>
  <c r="D906" i="1"/>
  <c r="E906" i="1" s="1"/>
  <c r="G906" i="1" s="1"/>
  <c r="H907" i="1" s="1"/>
  <c r="L906" i="1"/>
  <c r="A907" i="1"/>
  <c r="O897" i="1" l="1"/>
  <c r="B897" i="1"/>
  <c r="I907" i="1"/>
  <c r="J907" i="1" s="1"/>
  <c r="Q907" i="1"/>
  <c r="P907" i="1"/>
  <c r="M906" i="1"/>
  <c r="N906" i="1" s="1"/>
  <c r="D907" i="1"/>
  <c r="E907" i="1" s="1"/>
  <c r="G907" i="1" s="1"/>
  <c r="H908" i="1" s="1"/>
  <c r="L907" i="1"/>
  <c r="A908" i="1"/>
  <c r="C899" i="1"/>
  <c r="K898" i="1"/>
  <c r="O898" i="1" l="1"/>
  <c r="B898" i="1"/>
  <c r="I908" i="1"/>
  <c r="J908" i="1" s="1"/>
  <c r="C900" i="1"/>
  <c r="K899" i="1"/>
  <c r="O899" i="1" s="1"/>
  <c r="D908" i="1"/>
  <c r="E908" i="1" s="1"/>
  <c r="G908" i="1" s="1"/>
  <c r="H909" i="1" s="1"/>
  <c r="A909" i="1"/>
  <c r="L908" i="1"/>
  <c r="Q908" i="1"/>
  <c r="M907" i="1"/>
  <c r="N907" i="1" s="1"/>
  <c r="P908" i="1"/>
  <c r="B899" i="1" l="1"/>
  <c r="P909" i="1"/>
  <c r="M908" i="1"/>
  <c r="N908" i="1" s="1"/>
  <c r="Q909" i="1"/>
  <c r="D909" i="1"/>
  <c r="E909" i="1" s="1"/>
  <c r="G909" i="1" s="1"/>
  <c r="H910" i="1" s="1"/>
  <c r="L909" i="1"/>
  <c r="A910" i="1"/>
  <c r="C901" i="1"/>
  <c r="K900" i="1"/>
  <c r="I909" i="1"/>
  <c r="O900" i="1" l="1"/>
  <c r="B900" i="1"/>
  <c r="I910" i="1"/>
  <c r="J910" i="1" s="1"/>
  <c r="C902" i="1"/>
  <c r="K901" i="1"/>
  <c r="D910" i="1"/>
  <c r="E910" i="1" s="1"/>
  <c r="G910" i="1" s="1"/>
  <c r="H911" i="1" s="1"/>
  <c r="A911" i="1"/>
  <c r="L910" i="1"/>
  <c r="J909" i="1"/>
  <c r="Q910" i="1"/>
  <c r="P910" i="1"/>
  <c r="M909" i="1"/>
  <c r="N909" i="1" s="1"/>
  <c r="O901" i="1" l="1"/>
  <c r="B901" i="1"/>
  <c r="P911" i="1"/>
  <c r="M910" i="1"/>
  <c r="N910" i="1" s="1"/>
  <c r="Q911" i="1"/>
  <c r="I911" i="1"/>
  <c r="J911" i="1" s="1"/>
  <c r="D911" i="1"/>
  <c r="E911" i="1" s="1"/>
  <c r="G911" i="1" s="1"/>
  <c r="H912" i="1" s="1"/>
  <c r="A912" i="1"/>
  <c r="L911" i="1"/>
  <c r="C903" i="1"/>
  <c r="K902" i="1"/>
  <c r="O902" i="1" l="1"/>
  <c r="B902" i="1"/>
  <c r="M911" i="1"/>
  <c r="N911" i="1" s="1"/>
  <c r="P912" i="1"/>
  <c r="Q912" i="1"/>
  <c r="C904" i="1"/>
  <c r="K903" i="1"/>
  <c r="D912" i="1"/>
  <c r="E912" i="1" s="1"/>
  <c r="G912" i="1" s="1"/>
  <c r="H913" i="1" s="1"/>
  <c r="A913" i="1"/>
  <c r="L912" i="1"/>
  <c r="I912" i="1"/>
  <c r="J912" i="1" s="1"/>
  <c r="O903" i="1" l="1"/>
  <c r="B903" i="1"/>
  <c r="M912" i="1"/>
  <c r="N912" i="1" s="1"/>
  <c r="Q913" i="1"/>
  <c r="P913" i="1"/>
  <c r="I913" i="1"/>
  <c r="A914" i="1"/>
  <c r="D913" i="1"/>
  <c r="E913" i="1" s="1"/>
  <c r="G913" i="1" s="1"/>
  <c r="H914" i="1" s="1"/>
  <c r="L913" i="1"/>
  <c r="C905" i="1"/>
  <c r="K904" i="1"/>
  <c r="O904" i="1" l="1"/>
  <c r="B904" i="1"/>
  <c r="C906" i="1"/>
  <c r="K905" i="1"/>
  <c r="D914" i="1"/>
  <c r="E914" i="1" s="1"/>
  <c r="G914" i="1" s="1"/>
  <c r="H915" i="1" s="1"/>
  <c r="A915" i="1"/>
  <c r="L914" i="1"/>
  <c r="M913" i="1"/>
  <c r="N913" i="1" s="1"/>
  <c r="P914" i="1"/>
  <c r="Q914" i="1"/>
  <c r="I914" i="1"/>
  <c r="J913" i="1"/>
  <c r="O905" i="1" l="1"/>
  <c r="B905" i="1"/>
  <c r="I915" i="1"/>
  <c r="J915" i="1" s="1"/>
  <c r="D915" i="1"/>
  <c r="E915" i="1" s="1"/>
  <c r="G915" i="1" s="1"/>
  <c r="H916" i="1" s="1"/>
  <c r="A916" i="1"/>
  <c r="L915" i="1"/>
  <c r="C907" i="1"/>
  <c r="K906" i="1"/>
  <c r="J914" i="1"/>
  <c r="M914" i="1"/>
  <c r="N914" i="1" s="1"/>
  <c r="P915" i="1"/>
  <c r="Q915" i="1"/>
  <c r="O906" i="1" l="1"/>
  <c r="B906" i="1"/>
  <c r="D916" i="1"/>
  <c r="E916" i="1" s="1"/>
  <c r="G916" i="1" s="1"/>
  <c r="H917" i="1" s="1"/>
  <c r="A917" i="1"/>
  <c r="L916" i="1"/>
  <c r="C908" i="1"/>
  <c r="K907" i="1"/>
  <c r="M915" i="1"/>
  <c r="N915" i="1" s="1"/>
  <c r="P916" i="1"/>
  <c r="Q916" i="1"/>
  <c r="I916" i="1"/>
  <c r="J916" i="1" s="1"/>
  <c r="O907" i="1" l="1"/>
  <c r="B907" i="1"/>
  <c r="M916" i="1"/>
  <c r="N916" i="1" s="1"/>
  <c r="Q917" i="1"/>
  <c r="P917" i="1"/>
  <c r="C909" i="1"/>
  <c r="K908" i="1"/>
  <c r="O908" i="1" s="1"/>
  <c r="I917" i="1"/>
  <c r="J917" i="1" s="1"/>
  <c r="A918" i="1"/>
  <c r="D917" i="1"/>
  <c r="E917" i="1" s="1"/>
  <c r="G917" i="1" s="1"/>
  <c r="H918" i="1" s="1"/>
  <c r="L917" i="1"/>
  <c r="B908" i="1" l="1"/>
  <c r="C910" i="1"/>
  <c r="K909" i="1"/>
  <c r="O909" i="1" s="1"/>
  <c r="D918" i="1"/>
  <c r="E918" i="1" s="1"/>
  <c r="G918" i="1" s="1"/>
  <c r="H919" i="1" s="1"/>
  <c r="A919" i="1"/>
  <c r="L918" i="1"/>
  <c r="M917" i="1"/>
  <c r="N917" i="1" s="1"/>
  <c r="Q918" i="1"/>
  <c r="P918" i="1"/>
  <c r="I918" i="1"/>
  <c r="B909" i="1" l="1"/>
  <c r="I919" i="1"/>
  <c r="J919" i="1" s="1"/>
  <c r="M918" i="1"/>
  <c r="N918" i="1" s="1"/>
  <c r="P919" i="1"/>
  <c r="Q919" i="1"/>
  <c r="D919" i="1"/>
  <c r="E919" i="1" s="1"/>
  <c r="A920" i="1"/>
  <c r="L919" i="1"/>
  <c r="C911" i="1"/>
  <c r="K910" i="1"/>
  <c r="B910" i="1" s="1"/>
  <c r="J918" i="1"/>
  <c r="O910" i="1" l="1"/>
  <c r="C912" i="1"/>
  <c r="K911" i="1"/>
  <c r="M919" i="1"/>
  <c r="N919" i="1" s="1"/>
  <c r="Q920" i="1"/>
  <c r="P920" i="1"/>
  <c r="I920" i="1"/>
  <c r="G919" i="1"/>
  <c r="H920" i="1" s="1"/>
  <c r="J920" i="1" s="1"/>
  <c r="L920" i="1"/>
  <c r="D920" i="1"/>
  <c r="E920" i="1" s="1"/>
  <c r="G920" i="1" s="1"/>
  <c r="A921" i="1"/>
  <c r="H921" i="1" l="1"/>
  <c r="O911" i="1"/>
  <c r="B911" i="1"/>
  <c r="M920" i="1"/>
  <c r="N920" i="1" s="1"/>
  <c r="Q921" i="1"/>
  <c r="P921" i="1"/>
  <c r="L921" i="1"/>
  <c r="A922" i="1"/>
  <c r="D921" i="1"/>
  <c r="E921" i="1" s="1"/>
  <c r="G921" i="1" s="1"/>
  <c r="H922" i="1" s="1"/>
  <c r="I921" i="1"/>
  <c r="C913" i="1"/>
  <c r="K912" i="1"/>
  <c r="O912" i="1" l="1"/>
  <c r="B912" i="1"/>
  <c r="I922" i="1"/>
  <c r="J922" i="1" s="1"/>
  <c r="J921" i="1"/>
  <c r="C914" i="1"/>
  <c r="K913" i="1"/>
  <c r="M921" i="1"/>
  <c r="N921" i="1" s="1"/>
  <c r="Q922" i="1"/>
  <c r="P922" i="1"/>
  <c r="L922" i="1"/>
  <c r="A923" i="1"/>
  <c r="D922" i="1"/>
  <c r="E922" i="1" s="1"/>
  <c r="G922" i="1" s="1"/>
  <c r="H923" i="1" s="1"/>
  <c r="O913" i="1" l="1"/>
  <c r="B913" i="1"/>
  <c r="L923" i="1"/>
  <c r="A924" i="1"/>
  <c r="D923" i="1"/>
  <c r="E923" i="1" s="1"/>
  <c r="G923" i="1" s="1"/>
  <c r="H924" i="1" s="1"/>
  <c r="P923" i="1"/>
  <c r="M922" i="1"/>
  <c r="N922" i="1" s="1"/>
  <c r="Q923" i="1"/>
  <c r="I923" i="1"/>
  <c r="C915" i="1"/>
  <c r="K914" i="1"/>
  <c r="O914" i="1" l="1"/>
  <c r="B914" i="1"/>
  <c r="I924" i="1"/>
  <c r="J924" i="1" s="1"/>
  <c r="L924" i="1"/>
  <c r="A925" i="1"/>
  <c r="D924" i="1"/>
  <c r="E924" i="1" s="1"/>
  <c r="G924" i="1" s="1"/>
  <c r="H925" i="1" s="1"/>
  <c r="P924" i="1"/>
  <c r="M923" i="1"/>
  <c r="N923" i="1" s="1"/>
  <c r="Q924" i="1"/>
  <c r="C916" i="1"/>
  <c r="K915" i="1"/>
  <c r="J923" i="1"/>
  <c r="O915" i="1" l="1"/>
  <c r="B915" i="1"/>
  <c r="C917" i="1"/>
  <c r="K916" i="1"/>
  <c r="L925" i="1"/>
  <c r="D925" i="1"/>
  <c r="E925" i="1" s="1"/>
  <c r="G925" i="1" s="1"/>
  <c r="H926" i="1" s="1"/>
  <c r="A926" i="1"/>
  <c r="M924" i="1"/>
  <c r="N924" i="1" s="1"/>
  <c r="Q925" i="1"/>
  <c r="P925" i="1"/>
  <c r="I925" i="1"/>
  <c r="O916" i="1" l="1"/>
  <c r="B916" i="1"/>
  <c r="I926" i="1"/>
  <c r="J926" i="1" s="1"/>
  <c r="Q926" i="1"/>
  <c r="M925" i="1"/>
  <c r="N925" i="1" s="1"/>
  <c r="P926" i="1"/>
  <c r="L926" i="1"/>
  <c r="D926" i="1"/>
  <c r="E926" i="1" s="1"/>
  <c r="G926" i="1" s="1"/>
  <c r="H927" i="1" s="1"/>
  <c r="A927" i="1"/>
  <c r="C918" i="1"/>
  <c r="K917" i="1"/>
  <c r="J925" i="1"/>
  <c r="O917" i="1" l="1"/>
  <c r="B917" i="1"/>
  <c r="Q927" i="1"/>
  <c r="M926" i="1"/>
  <c r="N926" i="1" s="1"/>
  <c r="P927" i="1"/>
  <c r="C919" i="1"/>
  <c r="K918" i="1"/>
  <c r="L927" i="1"/>
  <c r="A928" i="1"/>
  <c r="D927" i="1"/>
  <c r="E927" i="1" s="1"/>
  <c r="G927" i="1" s="1"/>
  <c r="H928" i="1" s="1"/>
  <c r="I927" i="1"/>
  <c r="O918" i="1" l="1"/>
  <c r="B918" i="1"/>
  <c r="I928" i="1"/>
  <c r="J928" i="1" s="1"/>
  <c r="J927" i="1"/>
  <c r="C920" i="1"/>
  <c r="K919" i="1"/>
  <c r="L928" i="1"/>
  <c r="D928" i="1"/>
  <c r="E928" i="1" s="1"/>
  <c r="G928" i="1" s="1"/>
  <c r="H929" i="1" s="1"/>
  <c r="A929" i="1"/>
  <c r="P928" i="1"/>
  <c r="M927" i="1"/>
  <c r="N927" i="1" s="1"/>
  <c r="Q928" i="1"/>
  <c r="O919" i="1" l="1"/>
  <c r="B919" i="1"/>
  <c r="I929" i="1"/>
  <c r="J929" i="1" s="1"/>
  <c r="L929" i="1"/>
  <c r="D929" i="1"/>
  <c r="E929" i="1" s="1"/>
  <c r="G929" i="1" s="1"/>
  <c r="H930" i="1" s="1"/>
  <c r="A930" i="1"/>
  <c r="Q929" i="1"/>
  <c r="M928" i="1"/>
  <c r="N928" i="1" s="1"/>
  <c r="P929" i="1"/>
  <c r="C921" i="1"/>
  <c r="K920" i="1"/>
  <c r="O920" i="1" l="1"/>
  <c r="B920" i="1"/>
  <c r="C922" i="1"/>
  <c r="K921" i="1"/>
  <c r="L930" i="1"/>
  <c r="A931" i="1"/>
  <c r="D930" i="1"/>
  <c r="E930" i="1" s="1"/>
  <c r="G930" i="1" s="1"/>
  <c r="H931" i="1" s="1"/>
  <c r="M929" i="1"/>
  <c r="N929" i="1" s="1"/>
  <c r="P930" i="1"/>
  <c r="Q930" i="1"/>
  <c r="I930" i="1"/>
  <c r="J930" i="1" s="1"/>
  <c r="O921" i="1" l="1"/>
  <c r="B921" i="1"/>
  <c r="I931" i="1"/>
  <c r="L931" i="1"/>
  <c r="A932" i="1"/>
  <c r="D931" i="1"/>
  <c r="E931" i="1" s="1"/>
  <c r="G931" i="1" s="1"/>
  <c r="H932" i="1" s="1"/>
  <c r="Q931" i="1"/>
  <c r="M930" i="1"/>
  <c r="N930" i="1" s="1"/>
  <c r="P931" i="1"/>
  <c r="C923" i="1"/>
  <c r="K922" i="1"/>
  <c r="O922" i="1" l="1"/>
  <c r="B922" i="1"/>
  <c r="I932" i="1"/>
  <c r="J932" i="1" s="1"/>
  <c r="J931" i="1"/>
  <c r="L932" i="1"/>
  <c r="A933" i="1"/>
  <c r="D932" i="1"/>
  <c r="E932" i="1" s="1"/>
  <c r="G932" i="1" s="1"/>
  <c r="H933" i="1" s="1"/>
  <c r="C924" i="1"/>
  <c r="K923" i="1"/>
  <c r="M931" i="1"/>
  <c r="N931" i="1" s="1"/>
  <c r="Q932" i="1"/>
  <c r="P932" i="1"/>
  <c r="O923" i="1" l="1"/>
  <c r="B923" i="1"/>
  <c r="L933" i="1"/>
  <c r="A934" i="1"/>
  <c r="D933" i="1"/>
  <c r="E933" i="1" s="1"/>
  <c r="G933" i="1" s="1"/>
  <c r="H934" i="1" s="1"/>
  <c r="C925" i="1"/>
  <c r="K924" i="1"/>
  <c r="P933" i="1"/>
  <c r="M932" i="1"/>
  <c r="N932" i="1" s="1"/>
  <c r="Q933" i="1"/>
  <c r="I933" i="1"/>
  <c r="O924" i="1" l="1"/>
  <c r="B924" i="1"/>
  <c r="I934" i="1"/>
  <c r="J934" i="1" s="1"/>
  <c r="J933" i="1"/>
  <c r="L934" i="1"/>
  <c r="A935" i="1"/>
  <c r="D934" i="1"/>
  <c r="E934" i="1" s="1"/>
  <c r="G934" i="1" s="1"/>
  <c r="H935" i="1" s="1"/>
  <c r="Q934" i="1"/>
  <c r="P934" i="1"/>
  <c r="M933" i="1"/>
  <c r="N933" i="1" s="1"/>
  <c r="C926" i="1"/>
  <c r="K925" i="1"/>
  <c r="O925" i="1" l="1"/>
  <c r="B925" i="1"/>
  <c r="Q935" i="1"/>
  <c r="M934" i="1"/>
  <c r="N934" i="1" s="1"/>
  <c r="P935" i="1"/>
  <c r="C927" i="1"/>
  <c r="K926" i="1"/>
  <c r="I935" i="1"/>
  <c r="A936" i="1"/>
  <c r="L935" i="1"/>
  <c r="D935" i="1"/>
  <c r="E935" i="1" s="1"/>
  <c r="G935" i="1" s="1"/>
  <c r="H936" i="1" s="1"/>
  <c r="O926" i="1" l="1"/>
  <c r="B926" i="1"/>
  <c r="I936" i="1"/>
  <c r="Q936" i="1"/>
  <c r="M935" i="1"/>
  <c r="N935" i="1" s="1"/>
  <c r="P936" i="1"/>
  <c r="D936" i="1"/>
  <c r="E936" i="1" s="1"/>
  <c r="G936" i="1" s="1"/>
  <c r="H937" i="1" s="1"/>
  <c r="A937" i="1"/>
  <c r="L936" i="1"/>
  <c r="C928" i="1"/>
  <c r="K927" i="1"/>
  <c r="J935" i="1"/>
  <c r="O927" i="1" l="1"/>
  <c r="B927" i="1"/>
  <c r="C929" i="1"/>
  <c r="K928" i="1"/>
  <c r="D937" i="1"/>
  <c r="E937" i="1" s="1"/>
  <c r="G937" i="1" s="1"/>
  <c r="H938" i="1" s="1"/>
  <c r="A938" i="1"/>
  <c r="L937" i="1"/>
  <c r="I937" i="1"/>
  <c r="M936" i="1"/>
  <c r="N936" i="1" s="1"/>
  <c r="Q937" i="1"/>
  <c r="P937" i="1"/>
  <c r="J936" i="1"/>
  <c r="O928" i="1" l="1"/>
  <c r="B928" i="1"/>
  <c r="I938" i="1"/>
  <c r="J938" i="1" s="1"/>
  <c r="J937" i="1"/>
  <c r="M937" i="1"/>
  <c r="N937" i="1" s="1"/>
  <c r="Q938" i="1"/>
  <c r="P938" i="1"/>
  <c r="D938" i="1"/>
  <c r="E938" i="1" s="1"/>
  <c r="G938" i="1" s="1"/>
  <c r="H939" i="1" s="1"/>
  <c r="L938" i="1"/>
  <c r="A939" i="1"/>
  <c r="C930" i="1"/>
  <c r="K929" i="1"/>
  <c r="O929" i="1" l="1"/>
  <c r="B929" i="1"/>
  <c r="C931" i="1"/>
  <c r="K930" i="1"/>
  <c r="D939" i="1"/>
  <c r="E939" i="1" s="1"/>
  <c r="G939" i="1" s="1"/>
  <c r="H940" i="1" s="1"/>
  <c r="A940" i="1"/>
  <c r="L939" i="1"/>
  <c r="M938" i="1"/>
  <c r="N938" i="1" s="1"/>
  <c r="P939" i="1"/>
  <c r="Q939" i="1"/>
  <c r="I939" i="1"/>
  <c r="O930" i="1" l="1"/>
  <c r="B930" i="1"/>
  <c r="I940" i="1"/>
  <c r="J940" i="1" s="1"/>
  <c r="M939" i="1"/>
  <c r="N939" i="1" s="1"/>
  <c r="Q940" i="1"/>
  <c r="P940" i="1"/>
  <c r="J939" i="1"/>
  <c r="D940" i="1"/>
  <c r="E940" i="1" s="1"/>
  <c r="G940" i="1" s="1"/>
  <c r="H941" i="1" s="1"/>
  <c r="A941" i="1"/>
  <c r="L940" i="1"/>
  <c r="C932" i="1"/>
  <c r="K931" i="1"/>
  <c r="O931" i="1" l="1"/>
  <c r="B931" i="1"/>
  <c r="M940" i="1"/>
  <c r="N940" i="1" s="1"/>
  <c r="P941" i="1"/>
  <c r="Q941" i="1"/>
  <c r="I941" i="1"/>
  <c r="C933" i="1"/>
  <c r="K932" i="1"/>
  <c r="A942" i="1"/>
  <c r="D941" i="1"/>
  <c r="E941" i="1" s="1"/>
  <c r="G941" i="1" s="1"/>
  <c r="H942" i="1" s="1"/>
  <c r="L941" i="1"/>
  <c r="O932" i="1" l="1"/>
  <c r="B932" i="1"/>
  <c r="D942" i="1"/>
  <c r="E942" i="1" s="1"/>
  <c r="G942" i="1" s="1"/>
  <c r="H943" i="1" s="1"/>
  <c r="A943" i="1"/>
  <c r="L942" i="1"/>
  <c r="M941" i="1"/>
  <c r="N941" i="1" s="1"/>
  <c r="Q942" i="1"/>
  <c r="P942" i="1"/>
  <c r="C934" i="1"/>
  <c r="K933" i="1"/>
  <c r="I942" i="1"/>
  <c r="J942" i="1" s="1"/>
  <c r="J941" i="1"/>
  <c r="O933" i="1" l="1"/>
  <c r="B933" i="1"/>
  <c r="M942" i="1"/>
  <c r="N942" i="1" s="1"/>
  <c r="P943" i="1"/>
  <c r="Q943" i="1"/>
  <c r="C935" i="1"/>
  <c r="K934" i="1"/>
  <c r="I943" i="1"/>
  <c r="D943" i="1"/>
  <c r="E943" i="1" s="1"/>
  <c r="G943" i="1" s="1"/>
  <c r="H944" i="1" s="1"/>
  <c r="A944" i="1"/>
  <c r="L943" i="1"/>
  <c r="O934" i="1" l="1"/>
  <c r="B934" i="1"/>
  <c r="M943" i="1"/>
  <c r="N943" i="1" s="1"/>
  <c r="Q944" i="1"/>
  <c r="P944" i="1"/>
  <c r="I944" i="1"/>
  <c r="D944" i="1"/>
  <c r="E944" i="1" s="1"/>
  <c r="G944" i="1" s="1"/>
  <c r="H945" i="1" s="1"/>
  <c r="A945" i="1"/>
  <c r="L944" i="1"/>
  <c r="C936" i="1"/>
  <c r="K935" i="1"/>
  <c r="J943" i="1"/>
  <c r="O935" i="1" l="1"/>
  <c r="B935" i="1"/>
  <c r="C937" i="1"/>
  <c r="K936" i="1"/>
  <c r="M944" i="1"/>
  <c r="N944" i="1" s="1"/>
  <c r="P945" i="1"/>
  <c r="Q945" i="1"/>
  <c r="L945" i="1"/>
  <c r="D945" i="1"/>
  <c r="E945" i="1" s="1"/>
  <c r="G945" i="1" s="1"/>
  <c r="H946" i="1" s="1"/>
  <c r="A946" i="1"/>
  <c r="I945" i="1"/>
  <c r="J944" i="1"/>
  <c r="I946" i="1" l="1"/>
  <c r="O936" i="1"/>
  <c r="B936" i="1"/>
  <c r="P946" i="1"/>
  <c r="M945" i="1"/>
  <c r="Q946" i="1"/>
  <c r="C938" i="1"/>
  <c r="K937" i="1"/>
  <c r="L946" i="1"/>
  <c r="D946" i="1"/>
  <c r="A947" i="1"/>
  <c r="J946" i="1"/>
  <c r="J945" i="1"/>
  <c r="N945" i="1" l="1"/>
  <c r="E946" i="1"/>
  <c r="B937" i="1"/>
  <c r="M946" i="1"/>
  <c r="N946" i="1" s="1"/>
  <c r="Q947" i="1"/>
  <c r="P947" i="1"/>
  <c r="I947" i="1"/>
  <c r="C939" i="1"/>
  <c r="K938" i="1"/>
  <c r="D947" i="1"/>
  <c r="L947" i="1"/>
  <c r="A948" i="1"/>
  <c r="O937" i="1"/>
  <c r="E947" i="1" l="1"/>
  <c r="G946" i="1"/>
  <c r="H947" i="1" s="1"/>
  <c r="J947" i="1" s="1"/>
  <c r="B938" i="1"/>
  <c r="D948" i="1"/>
  <c r="A949" i="1"/>
  <c r="L948" i="1"/>
  <c r="Q948" i="1"/>
  <c r="M947" i="1"/>
  <c r="N947" i="1" s="1"/>
  <c r="P948" i="1"/>
  <c r="O938" i="1"/>
  <c r="I948" i="1"/>
  <c r="C940" i="1"/>
  <c r="K939" i="1"/>
  <c r="G947" i="1" l="1"/>
  <c r="H948" i="1" s="1"/>
  <c r="J948" i="1" s="1"/>
  <c r="E948" i="1"/>
  <c r="B939" i="1"/>
  <c r="Q949" i="1"/>
  <c r="M948" i="1"/>
  <c r="N948" i="1" s="1"/>
  <c r="P949" i="1"/>
  <c r="O939" i="1"/>
  <c r="D949" i="1"/>
  <c r="A950" i="1"/>
  <c r="L949" i="1"/>
  <c r="C941" i="1"/>
  <c r="K940" i="1"/>
  <c r="I949" i="1"/>
  <c r="G948" i="1" l="1"/>
  <c r="H949" i="1" s="1"/>
  <c r="J949" i="1" s="1"/>
  <c r="E949" i="1"/>
  <c r="B940" i="1"/>
  <c r="I950" i="1"/>
  <c r="O940" i="1"/>
  <c r="C942" i="1"/>
  <c r="K941" i="1"/>
  <c r="L950" i="1"/>
  <c r="A951" i="1"/>
  <c r="D950" i="1"/>
  <c r="M949" i="1"/>
  <c r="N949" i="1" s="1"/>
  <c r="P950" i="1"/>
  <c r="Q950" i="1"/>
  <c r="E950" i="1" l="1"/>
  <c r="G949" i="1"/>
  <c r="H950" i="1" s="1"/>
  <c r="J950" i="1" s="1"/>
  <c r="B941" i="1"/>
  <c r="O941" i="1"/>
  <c r="D951" i="1"/>
  <c r="A952" i="1"/>
  <c r="L951" i="1"/>
  <c r="C943" i="1"/>
  <c r="K942" i="1"/>
  <c r="M950" i="1"/>
  <c r="N950" i="1" s="1"/>
  <c r="Q951" i="1"/>
  <c r="P951" i="1"/>
  <c r="I951" i="1"/>
  <c r="E951" i="1" l="1"/>
  <c r="G950" i="1"/>
  <c r="H951" i="1" s="1"/>
  <c r="J951" i="1" s="1"/>
  <c r="B942" i="1"/>
  <c r="I952" i="1"/>
  <c r="C944" i="1"/>
  <c r="K943" i="1"/>
  <c r="P952" i="1"/>
  <c r="M951" i="1"/>
  <c r="N951" i="1" s="1"/>
  <c r="Q952" i="1"/>
  <c r="O942" i="1"/>
  <c r="D952" i="1"/>
  <c r="A953" i="1"/>
  <c r="L952" i="1"/>
  <c r="E952" i="1" l="1"/>
  <c r="G951" i="1"/>
  <c r="H952" i="1" s="1"/>
  <c r="J952" i="1" s="1"/>
  <c r="B943" i="1"/>
  <c r="I953" i="1"/>
  <c r="O943" i="1"/>
  <c r="C945" i="1"/>
  <c r="K944" i="1"/>
  <c r="M952" i="1"/>
  <c r="N952" i="1" s="1"/>
  <c r="P953" i="1"/>
  <c r="Q953" i="1"/>
  <c r="A954" i="1"/>
  <c r="D953" i="1"/>
  <c r="L953" i="1"/>
  <c r="E953" i="1" l="1"/>
  <c r="G952" i="1"/>
  <c r="H953" i="1" s="1"/>
  <c r="J953" i="1" s="1"/>
  <c r="B944" i="1"/>
  <c r="D954" i="1"/>
  <c r="A955" i="1"/>
  <c r="L954" i="1"/>
  <c r="C946" i="1"/>
  <c r="K945" i="1"/>
  <c r="M953" i="1"/>
  <c r="N953" i="1" s="1"/>
  <c r="Q954" i="1"/>
  <c r="P954" i="1"/>
  <c r="O944" i="1"/>
  <c r="I954" i="1"/>
  <c r="G953" i="1" l="1"/>
  <c r="H954" i="1" s="1"/>
  <c r="J954" i="1" s="1"/>
  <c r="B945" i="1"/>
  <c r="E954" i="1"/>
  <c r="O945" i="1"/>
  <c r="D955" i="1"/>
  <c r="A956" i="1"/>
  <c r="L955" i="1"/>
  <c r="M954" i="1"/>
  <c r="N954" i="1" s="1"/>
  <c r="Q955" i="1"/>
  <c r="P955" i="1"/>
  <c r="I955" i="1"/>
  <c r="C947" i="1"/>
  <c r="K946" i="1"/>
  <c r="E955" i="1" l="1"/>
  <c r="G954" i="1"/>
  <c r="H955" i="1" s="1"/>
  <c r="J955" i="1" s="1"/>
  <c r="O946" i="1"/>
  <c r="B946" i="1"/>
  <c r="I956" i="1"/>
  <c r="M955" i="1"/>
  <c r="N955" i="1" s="1"/>
  <c r="P956" i="1"/>
  <c r="Q956" i="1"/>
  <c r="A957" i="1"/>
  <c r="D956" i="1"/>
  <c r="L956" i="1"/>
  <c r="C948" i="1"/>
  <c r="K947" i="1"/>
  <c r="E956" i="1" l="1"/>
  <c r="G955" i="1"/>
  <c r="H956" i="1" s="1"/>
  <c r="J956" i="1" s="1"/>
  <c r="O947" i="1"/>
  <c r="B947" i="1"/>
  <c r="D957" i="1"/>
  <c r="A958" i="1"/>
  <c r="L957" i="1"/>
  <c r="C949" i="1"/>
  <c r="K948" i="1"/>
  <c r="M956" i="1"/>
  <c r="N956" i="1" s="1"/>
  <c r="Q957" i="1"/>
  <c r="P957" i="1"/>
  <c r="I957" i="1"/>
  <c r="G956" i="1" l="1"/>
  <c r="H957" i="1" s="1"/>
  <c r="J957" i="1" s="1"/>
  <c r="E957" i="1"/>
  <c r="O948" i="1"/>
  <c r="B948" i="1"/>
  <c r="C950" i="1"/>
  <c r="K949" i="1"/>
  <c r="M957" i="1"/>
  <c r="N957" i="1" s="1"/>
  <c r="P958" i="1"/>
  <c r="Q958" i="1"/>
  <c r="D958" i="1"/>
  <c r="A959" i="1"/>
  <c r="L958" i="1"/>
  <c r="I958" i="1"/>
  <c r="E958" i="1" l="1"/>
  <c r="G957" i="1"/>
  <c r="H958" i="1" s="1"/>
  <c r="J958" i="1" s="1"/>
  <c r="O949" i="1"/>
  <c r="B949" i="1"/>
  <c r="M958" i="1"/>
  <c r="N958" i="1" s="1"/>
  <c r="Q959" i="1"/>
  <c r="P959" i="1"/>
  <c r="C951" i="1"/>
  <c r="K950" i="1"/>
  <c r="A960" i="1"/>
  <c r="D959" i="1"/>
  <c r="L959" i="1"/>
  <c r="I959" i="1"/>
  <c r="G958" i="1" l="1"/>
  <c r="H959" i="1" s="1"/>
  <c r="J959" i="1" s="1"/>
  <c r="E959" i="1"/>
  <c r="O950" i="1"/>
  <c r="B950" i="1"/>
  <c r="I960" i="1"/>
  <c r="D960" i="1"/>
  <c r="A961" i="1"/>
  <c r="L960" i="1"/>
  <c r="C952" i="1"/>
  <c r="K951" i="1"/>
  <c r="M959" i="1"/>
  <c r="N959" i="1" s="1"/>
  <c r="Q960" i="1"/>
  <c r="P960" i="1"/>
  <c r="E960" i="1" l="1"/>
  <c r="G959" i="1"/>
  <c r="H960" i="1" s="1"/>
  <c r="J960" i="1" s="1"/>
  <c r="O951" i="1"/>
  <c r="B951" i="1"/>
  <c r="A962" i="1"/>
  <c r="D961" i="1"/>
  <c r="L961" i="1"/>
  <c r="M960" i="1"/>
  <c r="N960" i="1" s="1"/>
  <c r="P961" i="1"/>
  <c r="Q961" i="1"/>
  <c r="C953" i="1"/>
  <c r="K952" i="1"/>
  <c r="I961" i="1"/>
  <c r="E961" i="1" l="1"/>
  <c r="G960" i="1"/>
  <c r="H961" i="1" s="1"/>
  <c r="J961" i="1" s="1"/>
  <c r="O952" i="1"/>
  <c r="B952" i="1"/>
  <c r="I962" i="1"/>
  <c r="A963" i="1"/>
  <c r="D962" i="1"/>
  <c r="L962" i="1"/>
  <c r="C954" i="1"/>
  <c r="K953" i="1"/>
  <c r="M961" i="1"/>
  <c r="N961" i="1" s="1"/>
  <c r="Q962" i="1"/>
  <c r="P962" i="1"/>
  <c r="E962" i="1" l="1"/>
  <c r="G961" i="1"/>
  <c r="H962" i="1" s="1"/>
  <c r="J962" i="1" s="1"/>
  <c r="O953" i="1"/>
  <c r="B953" i="1"/>
  <c r="M962" i="1"/>
  <c r="N962" i="1" s="1"/>
  <c r="Q963" i="1"/>
  <c r="P963" i="1"/>
  <c r="I963" i="1"/>
  <c r="C955" i="1"/>
  <c r="K954" i="1"/>
  <c r="A964" i="1"/>
  <c r="D963" i="1"/>
  <c r="L963" i="1"/>
  <c r="G962" i="1" l="1"/>
  <c r="H963" i="1" s="1"/>
  <c r="J963" i="1" s="1"/>
  <c r="O954" i="1"/>
  <c r="B954" i="1"/>
  <c r="E963" i="1"/>
  <c r="I964" i="1"/>
  <c r="C956" i="1"/>
  <c r="K955" i="1"/>
  <c r="A965" i="1"/>
  <c r="D964" i="1"/>
  <c r="L964" i="1"/>
  <c r="M963" i="1"/>
  <c r="N963" i="1" s="1"/>
  <c r="Q964" i="1"/>
  <c r="P964" i="1"/>
  <c r="E964" i="1" l="1"/>
  <c r="G963" i="1"/>
  <c r="H964" i="1" s="1"/>
  <c r="J964" i="1" s="1"/>
  <c r="O955" i="1"/>
  <c r="B955" i="1"/>
  <c r="I965" i="1"/>
  <c r="M964" i="1"/>
  <c r="N964" i="1" s="1"/>
  <c r="P965" i="1"/>
  <c r="Q965" i="1"/>
  <c r="D965" i="1"/>
  <c r="L965" i="1"/>
  <c r="A966" i="1"/>
  <c r="C957" i="1"/>
  <c r="K956" i="1"/>
  <c r="G964" i="1" l="1"/>
  <c r="H965" i="1" s="1"/>
  <c r="J965" i="1" s="1"/>
  <c r="O956" i="1"/>
  <c r="B956" i="1"/>
  <c r="I966" i="1"/>
  <c r="A967" i="1"/>
  <c r="D966" i="1"/>
  <c r="L966" i="1"/>
  <c r="M965" i="1"/>
  <c r="N965" i="1" s="1"/>
  <c r="P966" i="1"/>
  <c r="Q966" i="1"/>
  <c r="C958" i="1"/>
  <c r="K957" i="1"/>
  <c r="E965" i="1"/>
  <c r="E966" i="1" l="1"/>
  <c r="G965" i="1"/>
  <c r="H966" i="1" s="1"/>
  <c r="J966" i="1" s="1"/>
  <c r="O957" i="1"/>
  <c r="B957" i="1"/>
  <c r="M966" i="1"/>
  <c r="N966" i="1" s="1"/>
  <c r="P967" i="1"/>
  <c r="Q967" i="1"/>
  <c r="C959" i="1"/>
  <c r="K958" i="1"/>
  <c r="I967" i="1"/>
  <c r="D967" i="1"/>
  <c r="A968" i="1"/>
  <c r="L967" i="1"/>
  <c r="E967" i="1" l="1"/>
  <c r="G966" i="1"/>
  <c r="H967" i="1" s="1"/>
  <c r="J967" i="1" s="1"/>
  <c r="O958" i="1"/>
  <c r="B958" i="1"/>
  <c r="C960" i="1"/>
  <c r="K959" i="1"/>
  <c r="M967" i="1"/>
  <c r="N967" i="1" s="1"/>
  <c r="Q968" i="1"/>
  <c r="P968" i="1"/>
  <c r="I968" i="1"/>
  <c r="D968" i="1"/>
  <c r="A969" i="1"/>
  <c r="L968" i="1"/>
  <c r="G967" i="1" l="1"/>
  <c r="H968" i="1" s="1"/>
  <c r="J968" i="1" s="1"/>
  <c r="E968" i="1"/>
  <c r="O959" i="1"/>
  <c r="B959" i="1"/>
  <c r="M968" i="1"/>
  <c r="N968" i="1" s="1"/>
  <c r="P969" i="1"/>
  <c r="Q969" i="1"/>
  <c r="L969" i="1"/>
  <c r="D969" i="1"/>
  <c r="A970" i="1"/>
  <c r="I969" i="1"/>
  <c r="C961" i="1"/>
  <c r="K960" i="1"/>
  <c r="E969" i="1" l="1"/>
  <c r="G968" i="1"/>
  <c r="H969" i="1" s="1"/>
  <c r="J969" i="1" s="1"/>
  <c r="O960" i="1"/>
  <c r="B960" i="1"/>
  <c r="I970" i="1"/>
  <c r="C962" i="1"/>
  <c r="K961" i="1"/>
  <c r="P970" i="1"/>
  <c r="M969" i="1"/>
  <c r="N969" i="1" s="1"/>
  <c r="Q970" i="1"/>
  <c r="L970" i="1"/>
  <c r="A971" i="1"/>
  <c r="D970" i="1"/>
  <c r="E970" i="1" l="1"/>
  <c r="G969" i="1"/>
  <c r="H970" i="1" s="1"/>
  <c r="J970" i="1" s="1"/>
  <c r="O961" i="1"/>
  <c r="B961" i="1"/>
  <c r="L971" i="1"/>
  <c r="A972" i="1"/>
  <c r="D971" i="1"/>
  <c r="Q971" i="1"/>
  <c r="M970" i="1"/>
  <c r="N970" i="1" s="1"/>
  <c r="P971" i="1"/>
  <c r="I971" i="1"/>
  <c r="C963" i="1"/>
  <c r="K962" i="1"/>
  <c r="E971" i="1" l="1"/>
  <c r="G970" i="1"/>
  <c r="H971" i="1" s="1"/>
  <c r="J971" i="1" s="1"/>
  <c r="O962" i="1"/>
  <c r="B962" i="1"/>
  <c r="I972" i="1"/>
  <c r="L972" i="1"/>
  <c r="D972" i="1"/>
  <c r="A973" i="1"/>
  <c r="C964" i="1"/>
  <c r="K963" i="1"/>
  <c r="M971" i="1"/>
  <c r="N971" i="1" s="1"/>
  <c r="P972" i="1"/>
  <c r="Q972" i="1"/>
  <c r="E972" i="1" l="1"/>
  <c r="G971" i="1"/>
  <c r="H972" i="1" s="1"/>
  <c r="J972" i="1" s="1"/>
  <c r="O963" i="1"/>
  <c r="B963" i="1"/>
  <c r="L973" i="1"/>
  <c r="D973" i="1"/>
  <c r="A974" i="1"/>
  <c r="Q973" i="1"/>
  <c r="M972" i="1"/>
  <c r="N972" i="1" s="1"/>
  <c r="P973" i="1"/>
  <c r="C965" i="1"/>
  <c r="K964" i="1"/>
  <c r="I973" i="1"/>
  <c r="G972" i="1" l="1"/>
  <c r="H973" i="1" s="1"/>
  <c r="J973" i="1" s="1"/>
  <c r="O964" i="1"/>
  <c r="B964" i="1"/>
  <c r="I974" i="1"/>
  <c r="L974" i="1"/>
  <c r="A975" i="1"/>
  <c r="D974" i="1"/>
  <c r="E974" i="1" s="1"/>
  <c r="G974" i="1" s="1"/>
  <c r="C966" i="1"/>
  <c r="K965" i="1"/>
  <c r="E973" i="1"/>
  <c r="P974" i="1"/>
  <c r="M973" i="1"/>
  <c r="N973" i="1" s="1"/>
  <c r="Q974" i="1"/>
  <c r="G973" i="1" l="1"/>
  <c r="H974" i="1" s="1"/>
  <c r="J974" i="1" s="1"/>
  <c r="O965" i="1"/>
  <c r="B965" i="1"/>
  <c r="I975" i="1"/>
  <c r="L975" i="1"/>
  <c r="D975" i="1"/>
  <c r="E975" i="1" s="1"/>
  <c r="G975" i="1" s="1"/>
  <c r="H976" i="1" s="1"/>
  <c r="A976" i="1"/>
  <c r="C967" i="1"/>
  <c r="K966" i="1"/>
  <c r="P975" i="1"/>
  <c r="M974" i="1"/>
  <c r="N974" i="1" s="1"/>
  <c r="Q975" i="1"/>
  <c r="H975" i="1" l="1"/>
  <c r="J975" i="1" s="1"/>
  <c r="O966" i="1"/>
  <c r="B966" i="1"/>
  <c r="I976" i="1"/>
  <c r="J976" i="1" s="1"/>
  <c r="L976" i="1"/>
  <c r="A977" i="1"/>
  <c r="D976" i="1"/>
  <c r="E976" i="1" s="1"/>
  <c r="G976" i="1" s="1"/>
  <c r="H977" i="1" s="1"/>
  <c r="C968" i="1"/>
  <c r="K967" i="1"/>
  <c r="M975" i="1"/>
  <c r="N975" i="1" s="1"/>
  <c r="Q976" i="1"/>
  <c r="P976" i="1"/>
  <c r="O967" i="1" l="1"/>
  <c r="B967" i="1"/>
  <c r="I977" i="1"/>
  <c r="J977" i="1" s="1"/>
  <c r="L977" i="1"/>
  <c r="A978" i="1"/>
  <c r="D977" i="1"/>
  <c r="E977" i="1" s="1"/>
  <c r="G977" i="1" s="1"/>
  <c r="H978" i="1" s="1"/>
  <c r="C969" i="1"/>
  <c r="K968" i="1"/>
  <c r="P977" i="1"/>
  <c r="M976" i="1"/>
  <c r="N976" i="1" s="1"/>
  <c r="Q977" i="1"/>
  <c r="O968" i="1" l="1"/>
  <c r="B968" i="1"/>
  <c r="I978" i="1"/>
  <c r="J978" i="1" s="1"/>
  <c r="Q978" i="1"/>
  <c r="M977" i="1"/>
  <c r="N977" i="1" s="1"/>
  <c r="P978" i="1"/>
  <c r="C970" i="1"/>
  <c r="K969" i="1"/>
  <c r="L978" i="1"/>
  <c r="D978" i="1"/>
  <c r="A979" i="1"/>
  <c r="O969" i="1" l="1"/>
  <c r="B969" i="1"/>
  <c r="C971" i="1"/>
  <c r="K970" i="1"/>
  <c r="E978" i="1"/>
  <c r="G978" i="1" s="1"/>
  <c r="H979" i="1" s="1"/>
  <c r="P979" i="1"/>
  <c r="M978" i="1"/>
  <c r="N978" i="1" s="1"/>
  <c r="Q979" i="1"/>
  <c r="D979" i="1"/>
  <c r="E979" i="1" s="1"/>
  <c r="G979" i="1" s="1"/>
  <c r="H980" i="1" s="1"/>
  <c r="L979" i="1"/>
  <c r="A980" i="1"/>
  <c r="I979" i="1"/>
  <c r="O970" i="1" l="1"/>
  <c r="B970" i="1"/>
  <c r="J979" i="1"/>
  <c r="Q980" i="1"/>
  <c r="P980" i="1"/>
  <c r="M979" i="1"/>
  <c r="N979" i="1" s="1"/>
  <c r="I980" i="1"/>
  <c r="C972" i="1"/>
  <c r="K971" i="1"/>
  <c r="D980" i="1"/>
  <c r="E980" i="1" s="1"/>
  <c r="G980" i="1" s="1"/>
  <c r="H981" i="1" s="1"/>
  <c r="A981" i="1"/>
  <c r="L980" i="1"/>
  <c r="O971" i="1" l="1"/>
  <c r="B971" i="1"/>
  <c r="C973" i="1"/>
  <c r="K972" i="1"/>
  <c r="L981" i="1"/>
  <c r="D981" i="1"/>
  <c r="A982" i="1"/>
  <c r="M980" i="1"/>
  <c r="N980" i="1" s="1"/>
  <c r="P981" i="1"/>
  <c r="Q981" i="1"/>
  <c r="I981" i="1"/>
  <c r="J981" i="1" s="1"/>
  <c r="J980" i="1"/>
  <c r="O972" i="1" l="1"/>
  <c r="B972" i="1"/>
  <c r="Q982" i="1"/>
  <c r="P982" i="1"/>
  <c r="M981" i="1"/>
  <c r="N981" i="1" s="1"/>
  <c r="I982" i="1"/>
  <c r="L982" i="1"/>
  <c r="A983" i="1"/>
  <c r="D982" i="1"/>
  <c r="E982" i="1" s="1"/>
  <c r="G982" i="1" s="1"/>
  <c r="E981" i="1"/>
  <c r="G981" i="1" s="1"/>
  <c r="H982" i="1" s="1"/>
  <c r="J982" i="1" s="1"/>
  <c r="C974" i="1"/>
  <c r="K973" i="1"/>
  <c r="O973" i="1" l="1"/>
  <c r="B973" i="1"/>
  <c r="H983" i="1"/>
  <c r="I983" i="1"/>
  <c r="C975" i="1"/>
  <c r="K974" i="1"/>
  <c r="A984" i="1"/>
  <c r="L983" i="1"/>
  <c r="D983" i="1"/>
  <c r="E983" i="1" s="1"/>
  <c r="G983" i="1" s="1"/>
  <c r="H984" i="1" s="1"/>
  <c r="P983" i="1"/>
  <c r="Q983" i="1"/>
  <c r="M982" i="1"/>
  <c r="N982" i="1" s="1"/>
  <c r="O974" i="1" l="1"/>
  <c r="B974" i="1"/>
  <c r="J983" i="1"/>
  <c r="A985" i="1"/>
  <c r="L984" i="1"/>
  <c r="D984" i="1"/>
  <c r="E984" i="1" s="1"/>
  <c r="G984" i="1" s="1"/>
  <c r="H985" i="1" s="1"/>
  <c r="M983" i="1"/>
  <c r="N983" i="1" s="1"/>
  <c r="P984" i="1"/>
  <c r="Q984" i="1"/>
  <c r="C976" i="1"/>
  <c r="K975" i="1"/>
  <c r="I984" i="1"/>
  <c r="O975" i="1" l="1"/>
  <c r="B975" i="1"/>
  <c r="P985" i="1"/>
  <c r="Q985" i="1"/>
  <c r="M984" i="1"/>
  <c r="N984" i="1" s="1"/>
  <c r="D985" i="1"/>
  <c r="E985" i="1" s="1"/>
  <c r="G985" i="1" s="1"/>
  <c r="H986" i="1" s="1"/>
  <c r="A986" i="1"/>
  <c r="L985" i="1"/>
  <c r="I985" i="1"/>
  <c r="C977" i="1"/>
  <c r="K976" i="1"/>
  <c r="J984" i="1"/>
  <c r="O976" i="1" l="1"/>
  <c r="B976" i="1"/>
  <c r="C978" i="1"/>
  <c r="K977" i="1"/>
  <c r="L986" i="1"/>
  <c r="A987" i="1"/>
  <c r="D986" i="1"/>
  <c r="E986" i="1" s="1"/>
  <c r="G986" i="1" s="1"/>
  <c r="H987" i="1" s="1"/>
  <c r="Q986" i="1"/>
  <c r="P986" i="1"/>
  <c r="M985" i="1"/>
  <c r="N985" i="1" s="1"/>
  <c r="I986" i="1"/>
  <c r="J985" i="1"/>
  <c r="O977" i="1" l="1"/>
  <c r="B977" i="1"/>
  <c r="Q987" i="1"/>
  <c r="M986" i="1"/>
  <c r="N986" i="1" s="1"/>
  <c r="P987" i="1"/>
  <c r="I987" i="1"/>
  <c r="J986" i="1"/>
  <c r="L987" i="1"/>
  <c r="A988" i="1"/>
  <c r="D987" i="1"/>
  <c r="E987" i="1" s="1"/>
  <c r="G987" i="1" s="1"/>
  <c r="H988" i="1" s="1"/>
  <c r="C979" i="1"/>
  <c r="K978" i="1"/>
  <c r="O978" i="1" l="1"/>
  <c r="B978" i="1"/>
  <c r="I988" i="1"/>
  <c r="J988" i="1" s="1"/>
  <c r="A989" i="1"/>
  <c r="L988" i="1"/>
  <c r="D988" i="1"/>
  <c r="E988" i="1" s="1"/>
  <c r="G988" i="1" s="1"/>
  <c r="H989" i="1" s="1"/>
  <c r="Q988" i="1"/>
  <c r="P988" i="1"/>
  <c r="M987" i="1"/>
  <c r="N987" i="1" s="1"/>
  <c r="J987" i="1"/>
  <c r="C980" i="1"/>
  <c r="K979" i="1"/>
  <c r="O979" i="1" l="1"/>
  <c r="B979" i="1"/>
  <c r="P989" i="1"/>
  <c r="M988" i="1"/>
  <c r="N988" i="1" s="1"/>
  <c r="Q989" i="1"/>
  <c r="A990" i="1"/>
  <c r="L989" i="1"/>
  <c r="D989" i="1"/>
  <c r="E989" i="1" s="1"/>
  <c r="G989" i="1" s="1"/>
  <c r="H990" i="1" s="1"/>
  <c r="C981" i="1"/>
  <c r="K980" i="1"/>
  <c r="I989" i="1"/>
  <c r="J989" i="1" s="1"/>
  <c r="O980" i="1" l="1"/>
  <c r="B980" i="1"/>
  <c r="L990" i="1"/>
  <c r="A991" i="1"/>
  <c r="D990" i="1"/>
  <c r="E990" i="1" s="1"/>
  <c r="G990" i="1" s="1"/>
  <c r="H991" i="1" s="1"/>
  <c r="P990" i="1"/>
  <c r="M989" i="1"/>
  <c r="N989" i="1" s="1"/>
  <c r="Q990" i="1"/>
  <c r="I990" i="1"/>
  <c r="C982" i="1"/>
  <c r="K981" i="1"/>
  <c r="O981" i="1" l="1"/>
  <c r="B981" i="1"/>
  <c r="I991" i="1"/>
  <c r="J991" i="1" s="1"/>
  <c r="A992" i="1"/>
  <c r="L991" i="1"/>
  <c r="D991" i="1"/>
  <c r="E991" i="1" s="1"/>
  <c r="G991" i="1" s="1"/>
  <c r="H992" i="1" s="1"/>
  <c r="P991" i="1"/>
  <c r="M990" i="1"/>
  <c r="N990" i="1" s="1"/>
  <c r="Q991" i="1"/>
  <c r="J990" i="1"/>
  <c r="C983" i="1"/>
  <c r="K982" i="1"/>
  <c r="O982" i="1" l="1"/>
  <c r="B982" i="1"/>
  <c r="C984" i="1"/>
  <c r="K983" i="1"/>
  <c r="L992" i="1"/>
  <c r="A993" i="1"/>
  <c r="D992" i="1"/>
  <c r="E992" i="1" s="1"/>
  <c r="G992" i="1" s="1"/>
  <c r="H993" i="1" s="1"/>
  <c r="Q992" i="1"/>
  <c r="P992" i="1"/>
  <c r="M991" i="1"/>
  <c r="N991" i="1" s="1"/>
  <c r="I992" i="1"/>
  <c r="O983" i="1" l="1"/>
  <c r="B983" i="1"/>
  <c r="P993" i="1"/>
  <c r="M992" i="1"/>
  <c r="N992" i="1" s="1"/>
  <c r="Q993" i="1"/>
  <c r="I993" i="1"/>
  <c r="J993" i="1" s="1"/>
  <c r="J992" i="1"/>
  <c r="A994" i="1"/>
  <c r="L993" i="1"/>
  <c r="D993" i="1"/>
  <c r="E993" i="1" s="1"/>
  <c r="C985" i="1"/>
  <c r="K984" i="1"/>
  <c r="O984" i="1" l="1"/>
  <c r="B984" i="1"/>
  <c r="G993" i="1"/>
  <c r="H994" i="1" s="1"/>
  <c r="J994" i="1" s="1"/>
  <c r="P994" i="1"/>
  <c r="Q994" i="1"/>
  <c r="M993" i="1"/>
  <c r="N993" i="1" s="1"/>
  <c r="L994" i="1"/>
  <c r="A995" i="1"/>
  <c r="D994" i="1"/>
  <c r="E994" i="1" s="1"/>
  <c r="C986" i="1"/>
  <c r="K985" i="1"/>
  <c r="I994" i="1"/>
  <c r="O985" i="1" l="1"/>
  <c r="B985" i="1"/>
  <c r="C987" i="1"/>
  <c r="K986" i="1"/>
  <c r="G994" i="1"/>
  <c r="H995" i="1" s="1"/>
  <c r="I995" i="1"/>
  <c r="L995" i="1"/>
  <c r="A996" i="1"/>
  <c r="D995" i="1"/>
  <c r="E995" i="1" s="1"/>
  <c r="G995" i="1" s="1"/>
  <c r="H996" i="1" s="1"/>
  <c r="P995" i="1"/>
  <c r="M994" i="1"/>
  <c r="N994" i="1" s="1"/>
  <c r="Q995" i="1"/>
  <c r="O986" i="1" l="1"/>
  <c r="B986" i="1"/>
  <c r="J995" i="1"/>
  <c r="I996" i="1"/>
  <c r="L996" i="1"/>
  <c r="A997" i="1"/>
  <c r="D996" i="1"/>
  <c r="E996" i="1" s="1"/>
  <c r="G996" i="1" s="1"/>
  <c r="H997" i="1" s="1"/>
  <c r="Q996" i="1"/>
  <c r="M995" i="1"/>
  <c r="N995" i="1" s="1"/>
  <c r="P996" i="1"/>
  <c r="C988" i="1"/>
  <c r="K987" i="1"/>
  <c r="O987" i="1" l="1"/>
  <c r="B987" i="1"/>
  <c r="L997" i="1"/>
  <c r="A998" i="1"/>
  <c r="D997" i="1"/>
  <c r="E997" i="1" s="1"/>
  <c r="G997" i="1" s="1"/>
  <c r="H998" i="1" s="1"/>
  <c r="P997" i="1"/>
  <c r="M996" i="1"/>
  <c r="N996" i="1" s="1"/>
  <c r="Q997" i="1"/>
  <c r="I997" i="1"/>
  <c r="C989" i="1"/>
  <c r="K988" i="1"/>
  <c r="J996" i="1"/>
  <c r="O988" i="1" l="1"/>
  <c r="B988" i="1"/>
  <c r="I998" i="1"/>
  <c r="J998" i="1" s="1"/>
  <c r="J997" i="1"/>
  <c r="D998" i="1"/>
  <c r="E998" i="1" s="1"/>
  <c r="G998" i="1" s="1"/>
  <c r="H999" i="1" s="1"/>
  <c r="L998" i="1"/>
  <c r="A999" i="1"/>
  <c r="P998" i="1"/>
  <c r="Q998" i="1"/>
  <c r="M997" i="1"/>
  <c r="N997" i="1" s="1"/>
  <c r="C990" i="1"/>
  <c r="K989" i="1"/>
  <c r="O989" i="1" l="1"/>
  <c r="B989" i="1"/>
  <c r="C991" i="1"/>
  <c r="K990" i="1"/>
  <c r="L999" i="1"/>
  <c r="A1000" i="1"/>
  <c r="D999" i="1"/>
  <c r="E999" i="1" s="1"/>
  <c r="G999" i="1" s="1"/>
  <c r="H1000" i="1" s="1"/>
  <c r="M998" i="1"/>
  <c r="N998" i="1" s="1"/>
  <c r="Q999" i="1"/>
  <c r="P999" i="1"/>
  <c r="I999" i="1"/>
  <c r="O990" i="1" l="1"/>
  <c r="B990" i="1"/>
  <c r="D1000" i="1"/>
  <c r="E1000" i="1" s="1"/>
  <c r="G1000" i="1" s="1"/>
  <c r="H1001" i="1" s="1"/>
  <c r="A1001" i="1"/>
  <c r="L1000" i="1"/>
  <c r="C992" i="1"/>
  <c r="K991" i="1"/>
  <c r="Q1000" i="1"/>
  <c r="M999" i="1"/>
  <c r="N999" i="1" s="1"/>
  <c r="P1000" i="1"/>
  <c r="I1000" i="1"/>
  <c r="J1000" i="1" s="1"/>
  <c r="J999" i="1"/>
  <c r="O991" i="1" l="1"/>
  <c r="B991" i="1"/>
  <c r="C993" i="1"/>
  <c r="K992" i="1"/>
  <c r="M1000" i="1"/>
  <c r="N1000" i="1" s="1"/>
  <c r="P1001" i="1"/>
  <c r="Q1001" i="1"/>
  <c r="D1001" i="1"/>
  <c r="E1001" i="1" s="1"/>
  <c r="G1001" i="1" s="1"/>
  <c r="H1002" i="1" s="1"/>
  <c r="A1002" i="1"/>
  <c r="L1001" i="1"/>
  <c r="I1001" i="1"/>
  <c r="O992" i="1" l="1"/>
  <c r="B992" i="1"/>
  <c r="I1002" i="1"/>
  <c r="J1002" i="1" s="1"/>
  <c r="A1003" i="1"/>
  <c r="D1002" i="1"/>
  <c r="E1002" i="1" s="1"/>
  <c r="G1002" i="1" s="1"/>
  <c r="H1003" i="1" s="1"/>
  <c r="L1002" i="1"/>
  <c r="J1001" i="1"/>
  <c r="M1001" i="1"/>
  <c r="N1001" i="1" s="1"/>
  <c r="Q1002" i="1"/>
  <c r="P1002" i="1"/>
  <c r="C994" i="1"/>
  <c r="K993" i="1"/>
  <c r="O993" i="1" l="1"/>
  <c r="B993" i="1"/>
  <c r="M1002" i="1"/>
  <c r="N1002" i="1" s="1"/>
  <c r="Q1003" i="1"/>
  <c r="P1003" i="1"/>
  <c r="I1003" i="1"/>
  <c r="C995" i="1"/>
  <c r="K994" i="1"/>
  <c r="A1004" i="1"/>
  <c r="D1003" i="1"/>
  <c r="E1003" i="1" s="1"/>
  <c r="G1003" i="1" s="1"/>
  <c r="H1004" i="1" s="1"/>
  <c r="L1003" i="1"/>
  <c r="O994" i="1" l="1"/>
  <c r="B994" i="1"/>
  <c r="D1004" i="1"/>
  <c r="E1004" i="1" s="1"/>
  <c r="G1004" i="1" s="1"/>
  <c r="H1005" i="1" s="1"/>
  <c r="A1005" i="1"/>
  <c r="L1004" i="1"/>
  <c r="I1004" i="1"/>
  <c r="J1004" i="1" s="1"/>
  <c r="M1003" i="1"/>
  <c r="N1003" i="1" s="1"/>
  <c r="P1004" i="1"/>
  <c r="Q1004" i="1"/>
  <c r="J1003" i="1"/>
  <c r="C996" i="1"/>
  <c r="K995" i="1"/>
  <c r="O995" i="1" l="1"/>
  <c r="B995" i="1"/>
  <c r="M1004" i="1"/>
  <c r="N1004" i="1" s="1"/>
  <c r="Q1005" i="1"/>
  <c r="P1005" i="1"/>
  <c r="A1006" i="1"/>
  <c r="D1005" i="1"/>
  <c r="E1005" i="1" s="1"/>
  <c r="G1005" i="1" s="1"/>
  <c r="H1006" i="1" s="1"/>
  <c r="L1005" i="1"/>
  <c r="C997" i="1"/>
  <c r="K996" i="1"/>
  <c r="I1005" i="1"/>
  <c r="O996" i="1" l="1"/>
  <c r="B996" i="1"/>
  <c r="I1006" i="1"/>
  <c r="J1006" i="1" s="1"/>
  <c r="M1005" i="1"/>
  <c r="N1005" i="1" s="1"/>
  <c r="P1006" i="1"/>
  <c r="Q1006" i="1"/>
  <c r="C998" i="1"/>
  <c r="K997" i="1"/>
  <c r="J1005" i="1"/>
  <c r="A1007" i="1"/>
  <c r="D1006" i="1"/>
  <c r="E1006" i="1" s="1"/>
  <c r="G1006" i="1" s="1"/>
  <c r="H1007" i="1" s="1"/>
  <c r="L1006" i="1"/>
  <c r="I1007" i="1" l="1"/>
  <c r="J1007" i="1" s="1"/>
  <c r="O997" i="1"/>
  <c r="B997" i="1"/>
  <c r="C999" i="1"/>
  <c r="K998" i="1"/>
  <c r="A1008" i="1"/>
  <c r="D1007" i="1"/>
  <c r="E1007" i="1" s="1"/>
  <c r="G1007" i="1" s="1"/>
  <c r="H1008" i="1" s="1"/>
  <c r="L1007" i="1"/>
  <c r="M1006" i="1"/>
  <c r="N1006" i="1" s="1"/>
  <c r="P1007" i="1"/>
  <c r="Q1007" i="1"/>
  <c r="I1008" i="1" l="1"/>
  <c r="J1008" i="1" s="1"/>
  <c r="O998" i="1"/>
  <c r="B998" i="1"/>
  <c r="A1009" i="1"/>
  <c r="D1008" i="1"/>
  <c r="E1008" i="1" s="1"/>
  <c r="G1008" i="1" s="1"/>
  <c r="H1009" i="1" s="1"/>
  <c r="L1008" i="1"/>
  <c r="M1007" i="1"/>
  <c r="N1007" i="1" s="1"/>
  <c r="P1008" i="1"/>
  <c r="Q1008" i="1"/>
  <c r="C1000" i="1"/>
  <c r="K999" i="1"/>
  <c r="O999" i="1" l="1"/>
  <c r="B999" i="1"/>
  <c r="M1008" i="1"/>
  <c r="N1008" i="1" s="1"/>
  <c r="Q1009" i="1"/>
  <c r="P1009" i="1"/>
  <c r="C1001" i="1"/>
  <c r="K1000" i="1"/>
  <c r="I1009" i="1"/>
  <c r="D1009" i="1"/>
  <c r="E1009" i="1" s="1"/>
  <c r="A1010" i="1"/>
  <c r="L1009" i="1"/>
  <c r="O1000" i="1" l="1"/>
  <c r="B1000" i="1"/>
  <c r="I1010" i="1"/>
  <c r="C1002" i="1"/>
  <c r="K1001" i="1"/>
  <c r="G1009" i="1"/>
  <c r="H1010" i="1" s="1"/>
  <c r="M1009" i="1"/>
  <c r="N1009" i="1" s="1"/>
  <c r="Q1010" i="1"/>
  <c r="P1010" i="1"/>
  <c r="A1011" i="1"/>
  <c r="D1010" i="1"/>
  <c r="E1010" i="1" s="1"/>
  <c r="G1010" i="1" s="1"/>
  <c r="H1011" i="1" s="1"/>
  <c r="L1010" i="1"/>
  <c r="J1009" i="1"/>
  <c r="O1001" i="1" l="1"/>
  <c r="B1001" i="1"/>
  <c r="J1010" i="1"/>
  <c r="D1011" i="1"/>
  <c r="E1011" i="1" s="1"/>
  <c r="G1011" i="1" s="1"/>
  <c r="H1012" i="1" s="1"/>
  <c r="L1011" i="1"/>
  <c r="A1012" i="1"/>
  <c r="M1010" i="1"/>
  <c r="N1010" i="1" s="1"/>
  <c r="Q1011" i="1"/>
  <c r="P1011" i="1"/>
  <c r="C1003" i="1"/>
  <c r="K1002" i="1"/>
  <c r="I1011" i="1"/>
  <c r="O1002" i="1" l="1"/>
  <c r="B1002" i="1"/>
  <c r="I1012" i="1"/>
  <c r="J1012" i="1" s="1"/>
  <c r="J1011" i="1"/>
  <c r="D1012" i="1"/>
  <c r="E1012" i="1" s="1"/>
  <c r="G1012" i="1" s="1"/>
  <c r="H1013" i="1" s="1"/>
  <c r="A1013" i="1"/>
  <c r="L1012" i="1"/>
  <c r="M1011" i="1"/>
  <c r="N1011" i="1" s="1"/>
  <c r="Q1012" i="1"/>
  <c r="P1012" i="1"/>
  <c r="C1004" i="1"/>
  <c r="K1003" i="1"/>
  <c r="O1003" i="1" l="1"/>
  <c r="B1003" i="1"/>
  <c r="I1013" i="1"/>
  <c r="J1013" i="1" s="1"/>
  <c r="M1012" i="1"/>
  <c r="N1012" i="1" s="1"/>
  <c r="P1013" i="1"/>
  <c r="Q1013" i="1"/>
  <c r="C1005" i="1"/>
  <c r="K1004" i="1"/>
  <c r="A1014" i="1"/>
  <c r="D1013" i="1"/>
  <c r="E1013" i="1" s="1"/>
  <c r="L1013" i="1"/>
  <c r="O1004" i="1" l="1"/>
  <c r="B1004" i="1"/>
  <c r="I1014" i="1"/>
  <c r="D1014" i="1"/>
  <c r="E1014" i="1" s="1"/>
  <c r="G1014" i="1" s="1"/>
  <c r="H1015" i="1" s="1"/>
  <c r="A1015" i="1"/>
  <c r="L1014" i="1"/>
  <c r="M1013" i="1"/>
  <c r="N1013" i="1" s="1"/>
  <c r="Q1014" i="1"/>
  <c r="P1014" i="1"/>
  <c r="C1006" i="1"/>
  <c r="K1005" i="1"/>
  <c r="G1013" i="1"/>
  <c r="H1014" i="1" s="1"/>
  <c r="J1014" i="1" l="1"/>
  <c r="O1005" i="1"/>
  <c r="B1005" i="1"/>
  <c r="A1016" i="1"/>
  <c r="D1015" i="1"/>
  <c r="E1015" i="1" s="1"/>
  <c r="G1015" i="1" s="1"/>
  <c r="H1016" i="1" s="1"/>
  <c r="L1015" i="1"/>
  <c r="C1007" i="1"/>
  <c r="K1006" i="1"/>
  <c r="M1014" i="1"/>
  <c r="N1014" i="1" s="1"/>
  <c r="P1015" i="1"/>
  <c r="Q1015" i="1"/>
  <c r="I1015" i="1"/>
  <c r="O1006" i="1" l="1"/>
  <c r="B1006" i="1"/>
  <c r="D1016" i="1"/>
  <c r="E1016" i="1" s="1"/>
  <c r="G1016" i="1" s="1"/>
  <c r="H1017" i="1" s="1"/>
  <c r="A1017" i="1"/>
  <c r="L1016" i="1"/>
  <c r="C1008" i="1"/>
  <c r="K1007" i="1"/>
  <c r="M1015" i="1"/>
  <c r="N1015" i="1" s="1"/>
  <c r="Q1016" i="1"/>
  <c r="P1016" i="1"/>
  <c r="I1016" i="1"/>
  <c r="J1015" i="1"/>
  <c r="O1007" i="1" l="1"/>
  <c r="B1007" i="1"/>
  <c r="C1009" i="1"/>
  <c r="K1008" i="1"/>
  <c r="M1016" i="1"/>
  <c r="N1016" i="1" s="1"/>
  <c r="Q1017" i="1"/>
  <c r="P1017" i="1"/>
  <c r="I1017" i="1"/>
  <c r="D1017" i="1"/>
  <c r="E1017" i="1" s="1"/>
  <c r="G1017" i="1" s="1"/>
  <c r="H1018" i="1" s="1"/>
  <c r="A1018" i="1"/>
  <c r="L1017" i="1"/>
  <c r="J1016" i="1"/>
  <c r="O1008" i="1" l="1"/>
  <c r="B1008" i="1"/>
  <c r="C1010" i="1"/>
  <c r="K1009" i="1"/>
  <c r="M1017" i="1"/>
  <c r="N1017" i="1" s="1"/>
  <c r="Q1018" i="1"/>
  <c r="P1018" i="1"/>
  <c r="I1018" i="1"/>
  <c r="J1017" i="1"/>
  <c r="L1018" i="1"/>
  <c r="D1018" i="1"/>
  <c r="E1018" i="1" s="1"/>
  <c r="G1018" i="1" s="1"/>
  <c r="H1019" i="1" s="1"/>
  <c r="A1019" i="1"/>
  <c r="O1009" i="1" l="1"/>
  <c r="B1009" i="1"/>
  <c r="P1019" i="1"/>
  <c r="M1018" i="1"/>
  <c r="N1018" i="1" s="1"/>
  <c r="Q1019" i="1"/>
  <c r="I1019" i="1"/>
  <c r="L1019" i="1"/>
  <c r="D1019" i="1"/>
  <c r="E1019" i="1" s="1"/>
  <c r="G1019" i="1" s="1"/>
  <c r="H1020" i="1" s="1"/>
  <c r="A1020" i="1"/>
  <c r="C1011" i="1"/>
  <c r="K1010" i="1"/>
  <c r="J1018" i="1"/>
  <c r="O1010" i="1" l="1"/>
  <c r="B1010" i="1"/>
  <c r="I1020" i="1"/>
  <c r="J1020" i="1" s="1"/>
  <c r="Q1020" i="1"/>
  <c r="M1019" i="1"/>
  <c r="N1019" i="1" s="1"/>
  <c r="P1020" i="1"/>
  <c r="C1012" i="1"/>
  <c r="K1011" i="1"/>
  <c r="J1019" i="1"/>
  <c r="A1021" i="1"/>
  <c r="L1020" i="1"/>
  <c r="D1020" i="1"/>
  <c r="E1020" i="1" s="1"/>
  <c r="G1020" i="1" s="1"/>
  <c r="H1021" i="1" s="1"/>
  <c r="O1011" i="1" l="1"/>
  <c r="B1011" i="1"/>
  <c r="L1021" i="1"/>
  <c r="D1021" i="1"/>
  <c r="E1021" i="1" s="1"/>
  <c r="G1021" i="1" s="1"/>
  <c r="H1022" i="1" s="1"/>
  <c r="A1022" i="1"/>
  <c r="C1013" i="1"/>
  <c r="K1012" i="1"/>
  <c r="Q1021" i="1"/>
  <c r="M1020" i="1"/>
  <c r="N1020" i="1" s="1"/>
  <c r="P1021" i="1"/>
  <c r="I1021" i="1"/>
  <c r="O1012" i="1" l="1"/>
  <c r="B1012" i="1"/>
  <c r="I1022" i="1"/>
  <c r="J1022" i="1" s="1"/>
  <c r="C1014" i="1"/>
  <c r="K1013" i="1"/>
  <c r="A1023" i="1"/>
  <c r="L1022" i="1"/>
  <c r="D1022" i="1"/>
  <c r="E1022" i="1" s="1"/>
  <c r="G1022" i="1" s="1"/>
  <c r="H1023" i="1" s="1"/>
  <c r="P1022" i="1"/>
  <c r="M1021" i="1"/>
  <c r="N1021" i="1" s="1"/>
  <c r="Q1022" i="1"/>
  <c r="J1021" i="1"/>
  <c r="O1013" i="1" l="1"/>
  <c r="B1013" i="1"/>
  <c r="I1023" i="1"/>
  <c r="A1024" i="1"/>
  <c r="L1023" i="1"/>
  <c r="D1023" i="1"/>
  <c r="E1023" i="1" s="1"/>
  <c r="P1023" i="1"/>
  <c r="M1022" i="1"/>
  <c r="N1022" i="1" s="1"/>
  <c r="Q1023" i="1"/>
  <c r="C1015" i="1"/>
  <c r="K1014" i="1"/>
  <c r="I1024" i="1" l="1"/>
  <c r="J1023" i="1"/>
  <c r="O1014" i="1"/>
  <c r="B1014" i="1"/>
  <c r="M1023" i="1"/>
  <c r="N1023" i="1" s="1"/>
  <c r="Q1024" i="1"/>
  <c r="P1024" i="1"/>
  <c r="A1025" i="1"/>
  <c r="L1024" i="1"/>
  <c r="D1024" i="1"/>
  <c r="G1023" i="1"/>
  <c r="H1024" i="1" s="1"/>
  <c r="J1024" i="1" s="1"/>
  <c r="C1016" i="1"/>
  <c r="K1015" i="1"/>
  <c r="E1024" i="1" l="1"/>
  <c r="B1015" i="1"/>
  <c r="L1025" i="1"/>
  <c r="A1026" i="1"/>
  <c r="D1025" i="1"/>
  <c r="O1015" i="1"/>
  <c r="C1017" i="1"/>
  <c r="K1016" i="1"/>
  <c r="P1025" i="1"/>
  <c r="M1024" i="1"/>
  <c r="N1024" i="1" s="1"/>
  <c r="Q1025" i="1"/>
  <c r="I1025" i="1"/>
  <c r="G1024" i="1" l="1"/>
  <c r="H1025" i="1" s="1"/>
  <c r="J1025" i="1" s="1"/>
  <c r="E1025" i="1"/>
  <c r="B1016" i="1"/>
  <c r="I1026" i="1"/>
  <c r="A1027" i="1"/>
  <c r="L1026" i="1"/>
  <c r="D1026" i="1"/>
  <c r="O1016" i="1"/>
  <c r="Q1026" i="1"/>
  <c r="P1026" i="1"/>
  <c r="M1025" i="1"/>
  <c r="N1025" i="1" s="1"/>
  <c r="C1018" i="1"/>
  <c r="K1017" i="1"/>
  <c r="E1026" i="1" l="1"/>
  <c r="G1025" i="1"/>
  <c r="H1026" i="1" s="1"/>
  <c r="J1026" i="1" s="1"/>
  <c r="B1017" i="1"/>
  <c r="I1027" i="1"/>
  <c r="O1017" i="1"/>
  <c r="P1027" i="1"/>
  <c r="M1026" i="1"/>
  <c r="N1026" i="1" s="1"/>
  <c r="Q1027" i="1"/>
  <c r="C1019" i="1"/>
  <c r="K1018" i="1"/>
  <c r="L1027" i="1"/>
  <c r="A1028" i="1"/>
  <c r="D1027" i="1"/>
  <c r="G1026" i="1" l="1"/>
  <c r="H1027" i="1" s="1"/>
  <c r="J1027" i="1" s="1"/>
  <c r="E1027" i="1"/>
  <c r="B1018" i="1"/>
  <c r="O1018" i="1"/>
  <c r="Q1028" i="1"/>
  <c r="P1028" i="1"/>
  <c r="M1027" i="1"/>
  <c r="N1027" i="1" s="1"/>
  <c r="C1020" i="1"/>
  <c r="K1019" i="1"/>
  <c r="I1028" i="1"/>
  <c r="D1028" i="1"/>
  <c r="L1028" i="1"/>
  <c r="A1029" i="1"/>
  <c r="E1028" i="1" l="1"/>
  <c r="G1027" i="1"/>
  <c r="H1028" i="1" s="1"/>
  <c r="J1028" i="1" s="1"/>
  <c r="B1019" i="1"/>
  <c r="P1029" i="1"/>
  <c r="Q1029" i="1"/>
  <c r="M1028" i="1"/>
  <c r="N1028" i="1" s="1"/>
  <c r="O1019" i="1"/>
  <c r="C1021" i="1"/>
  <c r="K1020" i="1"/>
  <c r="L1029" i="1"/>
  <c r="D1029" i="1"/>
  <c r="A1030" i="1"/>
  <c r="I1029" i="1"/>
  <c r="E1029" i="1" l="1"/>
  <c r="G1028" i="1"/>
  <c r="H1029" i="1" s="1"/>
  <c r="J1029" i="1" s="1"/>
  <c r="B1020" i="1"/>
  <c r="I1030" i="1"/>
  <c r="O1020" i="1"/>
  <c r="M1029" i="1"/>
  <c r="N1029" i="1" s="1"/>
  <c r="Q1030" i="1"/>
  <c r="P1030" i="1"/>
  <c r="C1022" i="1"/>
  <c r="K1021" i="1"/>
  <c r="A1031" i="1"/>
  <c r="L1030" i="1"/>
  <c r="D1030" i="1"/>
  <c r="G1029" i="1" l="1"/>
  <c r="H1030" i="1" s="1"/>
  <c r="J1030" i="1" s="1"/>
  <c r="E1030" i="1"/>
  <c r="B1021" i="1"/>
  <c r="M1030" i="1"/>
  <c r="N1030" i="1" s="1"/>
  <c r="P1031" i="1"/>
  <c r="Q1031" i="1"/>
  <c r="D1031" i="1"/>
  <c r="A1032" i="1"/>
  <c r="L1031" i="1"/>
  <c r="O1021" i="1"/>
  <c r="C1023" i="1"/>
  <c r="K1022" i="1"/>
  <c r="I1031" i="1"/>
  <c r="E1031" i="1" l="1"/>
  <c r="G1030" i="1"/>
  <c r="H1031" i="1" s="1"/>
  <c r="J1031" i="1" s="1"/>
  <c r="B1022" i="1"/>
  <c r="I1032" i="1"/>
  <c r="Q1032" i="1"/>
  <c r="P1032" i="1"/>
  <c r="M1031" i="1"/>
  <c r="N1031" i="1" s="1"/>
  <c r="O1022" i="1"/>
  <c r="C1024" i="1"/>
  <c r="K1023" i="1"/>
  <c r="D1032" i="1"/>
  <c r="L1032" i="1"/>
  <c r="A1033" i="1"/>
  <c r="G1031" i="1" l="1"/>
  <c r="H1032" i="1" s="1"/>
  <c r="J1032" i="1" s="1"/>
  <c r="E1032" i="1"/>
  <c r="B1023" i="1"/>
  <c r="I1033" i="1"/>
  <c r="D1033" i="1"/>
  <c r="A1034" i="1"/>
  <c r="L1033" i="1"/>
  <c r="P1033" i="1"/>
  <c r="Q1033" i="1"/>
  <c r="M1032" i="1"/>
  <c r="N1032" i="1" s="1"/>
  <c r="O1023" i="1"/>
  <c r="C1025" i="1"/>
  <c r="K1024" i="1"/>
  <c r="E1033" i="1" l="1"/>
  <c r="G1032" i="1"/>
  <c r="H1033" i="1" s="1"/>
  <c r="J1033" i="1" s="1"/>
  <c r="O1024" i="1"/>
  <c r="B1024" i="1"/>
  <c r="D1034" i="1"/>
  <c r="L1034" i="1"/>
  <c r="A1035" i="1"/>
  <c r="C1026" i="1"/>
  <c r="K1025" i="1"/>
  <c r="Q1034" i="1"/>
  <c r="P1034" i="1"/>
  <c r="M1033" i="1"/>
  <c r="N1033" i="1" s="1"/>
  <c r="I1034" i="1"/>
  <c r="G1033" i="1" l="1"/>
  <c r="H1034" i="1" s="1"/>
  <c r="J1034" i="1" s="1"/>
  <c r="E1034" i="1"/>
  <c r="O1025" i="1"/>
  <c r="B1025" i="1"/>
  <c r="I1035" i="1"/>
  <c r="C1027" i="1"/>
  <c r="K1026" i="1"/>
  <c r="D1035" i="1"/>
  <c r="A1036" i="1"/>
  <c r="L1035" i="1"/>
  <c r="P1035" i="1"/>
  <c r="M1034" i="1"/>
  <c r="N1034" i="1" s="1"/>
  <c r="Q1035" i="1"/>
  <c r="G1034" i="1" l="1"/>
  <c r="H1035" i="1" s="1"/>
  <c r="J1035" i="1" s="1"/>
  <c r="E1035" i="1"/>
  <c r="O1026" i="1"/>
  <c r="B1026" i="1"/>
  <c r="I1036" i="1"/>
  <c r="P1036" i="1"/>
  <c r="Q1036" i="1"/>
  <c r="M1035" i="1"/>
  <c r="N1035" i="1" s="1"/>
  <c r="D1036" i="1"/>
  <c r="L1036" i="1"/>
  <c r="A1037" i="1"/>
  <c r="C1028" i="1"/>
  <c r="K1027" i="1"/>
  <c r="G1035" i="1" l="1"/>
  <c r="H1036" i="1" s="1"/>
  <c r="J1036" i="1" s="1"/>
  <c r="E1036" i="1"/>
  <c r="O1027" i="1"/>
  <c r="B1027" i="1"/>
  <c r="C1029" i="1"/>
  <c r="K1028" i="1"/>
  <c r="Q1037" i="1"/>
  <c r="P1037" i="1"/>
  <c r="M1036" i="1"/>
  <c r="N1036" i="1" s="1"/>
  <c r="D1037" i="1"/>
  <c r="A1038" i="1"/>
  <c r="L1037" i="1"/>
  <c r="I1037" i="1"/>
  <c r="G1036" i="1" l="1"/>
  <c r="H1037" i="1" s="1"/>
  <c r="J1037" i="1" s="1"/>
  <c r="O1028" i="1"/>
  <c r="B1028" i="1"/>
  <c r="D1038" i="1"/>
  <c r="A1039" i="1"/>
  <c r="L1038" i="1"/>
  <c r="C1030" i="1"/>
  <c r="K1029" i="1"/>
  <c r="P1038" i="1"/>
  <c r="M1037" i="1"/>
  <c r="N1037" i="1" s="1"/>
  <c r="Q1038" i="1"/>
  <c r="I1038" i="1"/>
  <c r="E1037" i="1"/>
  <c r="E1038" i="1" l="1"/>
  <c r="G1037" i="1"/>
  <c r="H1038" i="1" s="1"/>
  <c r="J1038" i="1" s="1"/>
  <c r="O1029" i="1"/>
  <c r="B1029" i="1"/>
  <c r="I1039" i="1"/>
  <c r="D1039" i="1"/>
  <c r="A1040" i="1"/>
  <c r="L1039" i="1"/>
  <c r="C1031" i="1"/>
  <c r="K1030" i="1"/>
  <c r="Q1039" i="1"/>
  <c r="M1038" i="1"/>
  <c r="N1038" i="1" s="1"/>
  <c r="P1039" i="1"/>
  <c r="G1038" i="1" l="1"/>
  <c r="H1039" i="1" s="1"/>
  <c r="J1039" i="1" s="1"/>
  <c r="E1039" i="1"/>
  <c r="O1030" i="1"/>
  <c r="B1030" i="1"/>
  <c r="I1040" i="1"/>
  <c r="Q1040" i="1"/>
  <c r="P1040" i="1"/>
  <c r="M1039" i="1"/>
  <c r="N1039" i="1" s="1"/>
  <c r="C1032" i="1"/>
  <c r="K1031" i="1"/>
  <c r="D1040" i="1"/>
  <c r="A1041" i="1"/>
  <c r="L1040" i="1"/>
  <c r="E1040" i="1" l="1"/>
  <c r="G1039" i="1"/>
  <c r="H1040" i="1" s="1"/>
  <c r="J1040" i="1" s="1"/>
  <c r="O1031" i="1"/>
  <c r="B1031" i="1"/>
  <c r="D1041" i="1"/>
  <c r="A1042" i="1"/>
  <c r="L1041" i="1"/>
  <c r="P1041" i="1"/>
  <c r="Q1041" i="1"/>
  <c r="M1040" i="1"/>
  <c r="N1040" i="1" s="1"/>
  <c r="C1033" i="1"/>
  <c r="K1032" i="1"/>
  <c r="I1041" i="1"/>
  <c r="G1040" i="1" l="1"/>
  <c r="H1041" i="1" s="1"/>
  <c r="J1041" i="1" s="1"/>
  <c r="E1041" i="1"/>
  <c r="O1032" i="1"/>
  <c r="B1032" i="1"/>
  <c r="P1042" i="1"/>
  <c r="Q1042" i="1"/>
  <c r="M1041" i="1"/>
  <c r="N1041" i="1" s="1"/>
  <c r="C1034" i="1"/>
  <c r="K1033" i="1"/>
  <c r="I1042" i="1"/>
  <c r="D1042" i="1"/>
  <c r="L1042" i="1"/>
  <c r="A1043" i="1"/>
  <c r="E1042" i="1" l="1"/>
  <c r="G1041" i="1"/>
  <c r="H1042" i="1" s="1"/>
  <c r="J1042" i="1" s="1"/>
  <c r="O1033" i="1"/>
  <c r="B1033" i="1"/>
  <c r="C1035" i="1"/>
  <c r="K1034" i="1"/>
  <c r="D1043" i="1"/>
  <c r="A1044" i="1"/>
  <c r="L1043" i="1"/>
  <c r="M1042" i="1"/>
  <c r="N1042" i="1" s="1"/>
  <c r="Q1043" i="1"/>
  <c r="P1043" i="1"/>
  <c r="I1043" i="1"/>
  <c r="E1043" i="1" l="1"/>
  <c r="G1042" i="1"/>
  <c r="H1043" i="1" s="1"/>
  <c r="J1043" i="1" s="1"/>
  <c r="O1034" i="1"/>
  <c r="B1034" i="1"/>
  <c r="I1044" i="1"/>
  <c r="D1044" i="1"/>
  <c r="L1044" i="1"/>
  <c r="A1045" i="1"/>
  <c r="Q1044" i="1"/>
  <c r="P1044" i="1"/>
  <c r="M1043" i="1"/>
  <c r="N1043" i="1" s="1"/>
  <c r="C1036" i="1"/>
  <c r="K1035" i="1"/>
  <c r="E1044" i="1" l="1"/>
  <c r="G1043" i="1"/>
  <c r="H1044" i="1" s="1"/>
  <c r="J1044" i="1" s="1"/>
  <c r="O1035" i="1"/>
  <c r="B1035" i="1"/>
  <c r="C1037" i="1"/>
  <c r="K1036" i="1"/>
  <c r="D1045" i="1"/>
  <c r="A1046" i="1"/>
  <c r="L1045" i="1"/>
  <c r="I1045" i="1"/>
  <c r="Q1045" i="1"/>
  <c r="P1045" i="1"/>
  <c r="M1044" i="1"/>
  <c r="N1044" i="1" s="1"/>
  <c r="E1045" i="1" l="1"/>
  <c r="G1044" i="1"/>
  <c r="H1045" i="1" s="1"/>
  <c r="J1045" i="1" s="1"/>
  <c r="O1036" i="1"/>
  <c r="B1036" i="1"/>
  <c r="I1046" i="1"/>
  <c r="Q1046" i="1"/>
  <c r="P1046" i="1"/>
  <c r="M1045" i="1"/>
  <c r="N1045" i="1" s="1"/>
  <c r="D1046" i="1"/>
  <c r="L1046" i="1"/>
  <c r="A1047" i="1"/>
  <c r="C1038" i="1"/>
  <c r="K1037" i="1"/>
  <c r="G1045" i="1" l="1"/>
  <c r="H1046" i="1" s="1"/>
  <c r="J1046" i="1" s="1"/>
  <c r="E1046" i="1"/>
  <c r="B1037" i="1"/>
  <c r="O1037" i="1"/>
  <c r="Q1047" i="1"/>
  <c r="P1047" i="1"/>
  <c r="M1046" i="1"/>
  <c r="N1046" i="1" s="1"/>
  <c r="I1047" i="1"/>
  <c r="D1047" i="1"/>
  <c r="L1047" i="1"/>
  <c r="A1048" i="1"/>
  <c r="C1039" i="1"/>
  <c r="K1038" i="1"/>
  <c r="E1047" i="1" l="1"/>
  <c r="G1046" i="1"/>
  <c r="H1047" i="1" s="1"/>
  <c r="J1047" i="1" s="1"/>
  <c r="O1038" i="1"/>
  <c r="B1038" i="1"/>
  <c r="D1048" i="1"/>
  <c r="A1049" i="1"/>
  <c r="L1048" i="1"/>
  <c r="C1040" i="1"/>
  <c r="K1039" i="1"/>
  <c r="Q1048" i="1"/>
  <c r="P1048" i="1"/>
  <c r="M1047" i="1"/>
  <c r="N1047" i="1" s="1"/>
  <c r="I1048" i="1"/>
  <c r="G1047" i="1" l="1"/>
  <c r="H1048" i="1" s="1"/>
  <c r="J1048" i="1" s="1"/>
  <c r="E1048" i="1"/>
  <c r="O1039" i="1"/>
  <c r="B1039" i="1"/>
  <c r="I1049" i="1"/>
  <c r="D1049" i="1"/>
  <c r="A1050" i="1"/>
  <c r="L1049" i="1"/>
  <c r="C1041" i="1"/>
  <c r="K1040" i="1"/>
  <c r="M1048" i="1"/>
  <c r="N1048" i="1" s="1"/>
  <c r="Q1049" i="1"/>
  <c r="P1049" i="1"/>
  <c r="G1048" i="1" l="1"/>
  <c r="H1049" i="1" s="1"/>
  <c r="J1049" i="1" s="1"/>
  <c r="E1049" i="1"/>
  <c r="O1040" i="1"/>
  <c r="B1040" i="1"/>
  <c r="Q1050" i="1"/>
  <c r="P1050" i="1"/>
  <c r="M1049" i="1"/>
  <c r="N1049" i="1" s="1"/>
  <c r="D1050" i="1"/>
  <c r="L1050" i="1"/>
  <c r="A1051" i="1"/>
  <c r="C1042" i="1"/>
  <c r="K1041" i="1"/>
  <c r="I1050" i="1"/>
  <c r="G1049" i="1" l="1"/>
  <c r="H1050" i="1" s="1"/>
  <c r="J1050" i="1" s="1"/>
  <c r="E1050" i="1"/>
  <c r="O1041" i="1"/>
  <c r="B1041" i="1"/>
  <c r="Q1051" i="1"/>
  <c r="P1051" i="1"/>
  <c r="M1050" i="1"/>
  <c r="N1050" i="1" s="1"/>
  <c r="C1043" i="1"/>
  <c r="K1042" i="1"/>
  <c r="I1051" i="1"/>
  <c r="D1051" i="1"/>
  <c r="A1052" i="1"/>
  <c r="L1051" i="1"/>
  <c r="G1050" i="1" l="1"/>
  <c r="H1051" i="1" s="1"/>
  <c r="J1051" i="1" s="1"/>
  <c r="E1051" i="1"/>
  <c r="O1042" i="1"/>
  <c r="B1042" i="1"/>
  <c r="D1052" i="1"/>
  <c r="L1052" i="1"/>
  <c r="A1053" i="1"/>
  <c r="C1044" i="1"/>
  <c r="K1043" i="1"/>
  <c r="P1052" i="1"/>
  <c r="Q1052" i="1"/>
  <c r="M1051" i="1"/>
  <c r="N1051" i="1" s="1"/>
  <c r="I1052" i="1"/>
  <c r="E1052" i="1" l="1"/>
  <c r="G1051" i="1"/>
  <c r="H1052" i="1" s="1"/>
  <c r="J1052" i="1" s="1"/>
  <c r="O1043" i="1"/>
  <c r="B1043" i="1"/>
  <c r="I1053" i="1"/>
  <c r="D1053" i="1"/>
  <c r="A1054" i="1"/>
  <c r="L1053" i="1"/>
  <c r="Q1053" i="1"/>
  <c r="P1053" i="1"/>
  <c r="M1052" i="1"/>
  <c r="N1052" i="1" s="1"/>
  <c r="C1045" i="1"/>
  <c r="K1044" i="1"/>
  <c r="G1052" i="1" l="1"/>
  <c r="H1053" i="1" s="1"/>
  <c r="J1053" i="1" s="1"/>
  <c r="E1053" i="1"/>
  <c r="O1044" i="1"/>
  <c r="B1044" i="1"/>
  <c r="I1054" i="1"/>
  <c r="C1046" i="1"/>
  <c r="K1045" i="1"/>
  <c r="Q1054" i="1"/>
  <c r="P1054" i="1"/>
  <c r="M1053" i="1"/>
  <c r="N1053" i="1" s="1"/>
  <c r="D1054" i="1"/>
  <c r="L1054" i="1"/>
  <c r="A1055" i="1"/>
  <c r="E1054" i="1" l="1"/>
  <c r="G1053" i="1"/>
  <c r="H1054" i="1" s="1"/>
  <c r="J1054" i="1" s="1"/>
  <c r="O1045" i="1"/>
  <c r="B1045" i="1"/>
  <c r="D1055" i="1"/>
  <c r="L1055" i="1"/>
  <c r="A1056" i="1"/>
  <c r="Q1055" i="1"/>
  <c r="M1054" i="1"/>
  <c r="N1054" i="1" s="1"/>
  <c r="P1055" i="1"/>
  <c r="C1047" i="1"/>
  <c r="K1046" i="1"/>
  <c r="I1055" i="1"/>
  <c r="G1054" i="1" l="1"/>
  <c r="H1055" i="1" s="1"/>
  <c r="J1055" i="1" s="1"/>
  <c r="E1055" i="1"/>
  <c r="O1046" i="1"/>
  <c r="B1046" i="1"/>
  <c r="I1056" i="1"/>
  <c r="C1048" i="1"/>
  <c r="K1047" i="1"/>
  <c r="D1056" i="1"/>
  <c r="A1057" i="1"/>
  <c r="L1056" i="1"/>
  <c r="Q1056" i="1"/>
  <c r="P1056" i="1"/>
  <c r="M1055" i="1"/>
  <c r="N1055" i="1" s="1"/>
  <c r="E1056" i="1" l="1"/>
  <c r="G1055" i="1"/>
  <c r="H1056" i="1" s="1"/>
  <c r="J1056" i="1" s="1"/>
  <c r="O1047" i="1"/>
  <c r="B1047" i="1"/>
  <c r="M1056" i="1"/>
  <c r="N1056" i="1" s="1"/>
  <c r="Q1057" i="1"/>
  <c r="P1057" i="1"/>
  <c r="D1057" i="1"/>
  <c r="A1058" i="1"/>
  <c r="L1057" i="1"/>
  <c r="C1049" i="1"/>
  <c r="K1048" i="1"/>
  <c r="I1057" i="1"/>
  <c r="G1056" i="1" l="1"/>
  <c r="H1057" i="1" s="1"/>
  <c r="J1057" i="1" s="1"/>
  <c r="E1057" i="1"/>
  <c r="O1048" i="1"/>
  <c r="B1048" i="1"/>
  <c r="M1057" i="1"/>
  <c r="N1057" i="1" s="1"/>
  <c r="P1058" i="1"/>
  <c r="Q1058" i="1"/>
  <c r="L1058" i="1"/>
  <c r="D1058" i="1"/>
  <c r="A1059" i="1"/>
  <c r="C1050" i="1"/>
  <c r="K1049" i="1"/>
  <c r="I1058" i="1"/>
  <c r="G1057" i="1" l="1"/>
  <c r="H1058" i="1" s="1"/>
  <c r="J1058" i="1" s="1"/>
  <c r="E1058" i="1"/>
  <c r="O1049" i="1"/>
  <c r="B1049" i="1"/>
  <c r="I1059" i="1"/>
  <c r="L1059" i="1"/>
  <c r="A1060" i="1"/>
  <c r="D1059" i="1"/>
  <c r="C1051" i="1"/>
  <c r="K1050" i="1"/>
  <c r="P1059" i="1"/>
  <c r="M1058" i="1"/>
  <c r="N1058" i="1" s="1"/>
  <c r="Q1059" i="1"/>
  <c r="E1059" i="1" l="1"/>
  <c r="G1058" i="1"/>
  <c r="H1059" i="1" s="1"/>
  <c r="J1059" i="1" s="1"/>
  <c r="O1050" i="1"/>
  <c r="B1050" i="1"/>
  <c r="I1060" i="1"/>
  <c r="L1060" i="1"/>
  <c r="D1060" i="1"/>
  <c r="A1061" i="1"/>
  <c r="C1052" i="1"/>
  <c r="K1051" i="1"/>
  <c r="P1060" i="1"/>
  <c r="M1059" i="1"/>
  <c r="N1059" i="1" s="1"/>
  <c r="Q1060" i="1"/>
  <c r="G1059" i="1" l="1"/>
  <c r="H1060" i="1" s="1"/>
  <c r="J1060" i="1" s="1"/>
  <c r="E1060" i="1"/>
  <c r="O1051" i="1"/>
  <c r="B1051" i="1"/>
  <c r="I1061" i="1"/>
  <c r="L1061" i="1"/>
  <c r="A1062" i="1"/>
  <c r="D1061" i="1"/>
  <c r="C1053" i="1"/>
  <c r="K1052" i="1"/>
  <c r="P1061" i="1"/>
  <c r="M1060" i="1"/>
  <c r="N1060" i="1" s="1"/>
  <c r="Q1061" i="1"/>
  <c r="E1061" i="1" l="1"/>
  <c r="G1060" i="1"/>
  <c r="H1061" i="1" s="1"/>
  <c r="J1061" i="1" s="1"/>
  <c r="O1052" i="1"/>
  <c r="B1052" i="1"/>
  <c r="I1062" i="1"/>
  <c r="C1054" i="1"/>
  <c r="K1053" i="1"/>
  <c r="L1062" i="1"/>
  <c r="A1063" i="1"/>
  <c r="D1062" i="1"/>
  <c r="M1061" i="1"/>
  <c r="N1061" i="1" s="1"/>
  <c r="Q1062" i="1"/>
  <c r="P1062" i="1"/>
  <c r="E1062" i="1" l="1"/>
  <c r="G1061" i="1"/>
  <c r="H1062" i="1" s="1"/>
  <c r="J1062" i="1" s="1"/>
  <c r="B1053" i="1"/>
  <c r="O1053" i="1"/>
  <c r="I1063" i="1"/>
  <c r="C1055" i="1"/>
  <c r="K1054" i="1"/>
  <c r="L1063" i="1"/>
  <c r="A1064" i="1"/>
  <c r="D1063" i="1"/>
  <c r="Q1063" i="1"/>
  <c r="M1062" i="1"/>
  <c r="N1062" i="1" s="1"/>
  <c r="P1063" i="1"/>
  <c r="E1063" i="1" l="1"/>
  <c r="G1062" i="1"/>
  <c r="H1063" i="1" s="1"/>
  <c r="J1063" i="1" s="1"/>
  <c r="B1054" i="1"/>
  <c r="L1064" i="1"/>
  <c r="A1065" i="1"/>
  <c r="D1064" i="1"/>
  <c r="P1064" i="1"/>
  <c r="M1063" i="1"/>
  <c r="N1063" i="1" s="1"/>
  <c r="Q1064" i="1"/>
  <c r="O1054" i="1"/>
  <c r="I1064" i="1"/>
  <c r="C1056" i="1"/>
  <c r="K1055" i="1"/>
  <c r="G1063" i="1" l="1"/>
  <c r="H1064" i="1" s="1"/>
  <c r="J1064" i="1" s="1"/>
  <c r="E1064" i="1"/>
  <c r="B1055" i="1"/>
  <c r="O1055" i="1"/>
  <c r="C1057" i="1"/>
  <c r="K1056" i="1"/>
  <c r="I1065" i="1"/>
  <c r="L1065" i="1"/>
  <c r="A1066" i="1"/>
  <c r="D1065" i="1"/>
  <c r="M1064" i="1"/>
  <c r="N1064" i="1" s="1"/>
  <c r="Q1065" i="1"/>
  <c r="P1065" i="1"/>
  <c r="G1064" i="1" l="1"/>
  <c r="H1065" i="1" s="1"/>
  <c r="J1065" i="1" s="1"/>
  <c r="E1065" i="1"/>
  <c r="B1056" i="1"/>
  <c r="I1066" i="1"/>
  <c r="L1066" i="1"/>
  <c r="A1067" i="1"/>
  <c r="D1066" i="1"/>
  <c r="O1056" i="1"/>
  <c r="Q1066" i="1"/>
  <c r="M1065" i="1"/>
  <c r="N1065" i="1" s="1"/>
  <c r="P1066" i="1"/>
  <c r="C1058" i="1"/>
  <c r="K1057" i="1"/>
  <c r="E1066" i="1" l="1"/>
  <c r="G1065" i="1"/>
  <c r="H1066" i="1" s="1"/>
  <c r="J1066" i="1" s="1"/>
  <c r="B1057" i="1"/>
  <c r="I1067" i="1"/>
  <c r="P1067" i="1"/>
  <c r="M1066" i="1"/>
  <c r="N1066" i="1" s="1"/>
  <c r="Q1067" i="1"/>
  <c r="O1057" i="1"/>
  <c r="C1059" i="1"/>
  <c r="K1058" i="1"/>
  <c r="L1067" i="1"/>
  <c r="A1068" i="1"/>
  <c r="D1067" i="1"/>
  <c r="E1067" i="1" l="1"/>
  <c r="G1066" i="1"/>
  <c r="H1067" i="1" s="1"/>
  <c r="J1067" i="1" s="1"/>
  <c r="B1058" i="1"/>
  <c r="Q1068" i="1"/>
  <c r="M1067" i="1"/>
  <c r="N1067" i="1" s="1"/>
  <c r="P1068" i="1"/>
  <c r="O1058" i="1"/>
  <c r="L1068" i="1"/>
  <c r="D1068" i="1"/>
  <c r="A1069" i="1"/>
  <c r="C1060" i="1"/>
  <c r="K1059" i="1"/>
  <c r="I1068" i="1"/>
  <c r="G1067" i="1" l="1"/>
  <c r="H1068" i="1" s="1"/>
  <c r="J1068" i="1" s="1"/>
  <c r="E1068" i="1"/>
  <c r="B1059" i="1"/>
  <c r="I1069" i="1"/>
  <c r="O1059" i="1"/>
  <c r="C1061" i="1"/>
  <c r="K1060" i="1"/>
  <c r="M1068" i="1"/>
  <c r="N1068" i="1" s="1"/>
  <c r="Q1069" i="1"/>
  <c r="P1069" i="1"/>
  <c r="L1069" i="1"/>
  <c r="D1069" i="1"/>
  <c r="A1070" i="1"/>
  <c r="G1068" i="1" l="1"/>
  <c r="H1069" i="1" s="1"/>
  <c r="J1069" i="1" s="1"/>
  <c r="E1069" i="1"/>
  <c r="B1060" i="1"/>
  <c r="P1070" i="1"/>
  <c r="M1069" i="1"/>
  <c r="N1069" i="1" s="1"/>
  <c r="Q1070" i="1"/>
  <c r="L1070" i="1"/>
  <c r="D1070" i="1"/>
  <c r="A1071" i="1"/>
  <c r="I1070" i="1"/>
  <c r="C1062" i="1"/>
  <c r="K1061" i="1"/>
  <c r="O1060" i="1"/>
  <c r="E1070" i="1" l="1"/>
  <c r="G1069" i="1"/>
  <c r="H1070" i="1" s="1"/>
  <c r="J1070" i="1" s="1"/>
  <c r="B1061" i="1"/>
  <c r="I1071" i="1"/>
  <c r="M1070" i="1"/>
  <c r="N1070" i="1" s="1"/>
  <c r="Q1071" i="1"/>
  <c r="P1071" i="1"/>
  <c r="L1071" i="1"/>
  <c r="A1072" i="1"/>
  <c r="D1071" i="1"/>
  <c r="C1063" i="1"/>
  <c r="K1062" i="1"/>
  <c r="O1061" i="1"/>
  <c r="E1071" i="1" l="1"/>
  <c r="G1070" i="1"/>
  <c r="H1071" i="1" s="1"/>
  <c r="J1071" i="1" s="1"/>
  <c r="B1062" i="1"/>
  <c r="O1062" i="1"/>
  <c r="L1072" i="1"/>
  <c r="A1073" i="1"/>
  <c r="D1072" i="1"/>
  <c r="C1064" i="1"/>
  <c r="K1063" i="1"/>
  <c r="M1071" i="1"/>
  <c r="N1071" i="1" s="1"/>
  <c r="Q1072" i="1"/>
  <c r="P1072" i="1"/>
  <c r="I1072" i="1"/>
  <c r="E1072" i="1" l="1"/>
  <c r="G1071" i="1"/>
  <c r="H1072" i="1" s="1"/>
  <c r="J1072" i="1" s="1"/>
  <c r="O1063" i="1"/>
  <c r="B1063" i="1"/>
  <c r="I1073" i="1"/>
  <c r="L1073" i="1"/>
  <c r="A1074" i="1"/>
  <c r="D1073" i="1"/>
  <c r="C1065" i="1"/>
  <c r="K1064" i="1"/>
  <c r="P1073" i="1"/>
  <c r="M1072" i="1"/>
  <c r="N1072" i="1" s="1"/>
  <c r="Q1073" i="1"/>
  <c r="E1073" i="1" l="1"/>
  <c r="G1072" i="1"/>
  <c r="H1073" i="1" s="1"/>
  <c r="J1073" i="1" s="1"/>
  <c r="O1064" i="1"/>
  <c r="B1064" i="1"/>
  <c r="L1074" i="1"/>
  <c r="A1075" i="1"/>
  <c r="D1074" i="1"/>
  <c r="C1066" i="1"/>
  <c r="K1065" i="1"/>
  <c r="M1073" i="1"/>
  <c r="N1073" i="1" s="1"/>
  <c r="P1074" i="1"/>
  <c r="Q1074" i="1"/>
  <c r="I1074" i="1"/>
  <c r="G1073" i="1" l="1"/>
  <c r="H1074" i="1" s="1"/>
  <c r="J1074" i="1" s="1"/>
  <c r="O1065" i="1"/>
  <c r="B1065" i="1"/>
  <c r="P1075" i="1"/>
  <c r="M1074" i="1"/>
  <c r="N1074" i="1" s="1"/>
  <c r="Q1075" i="1"/>
  <c r="C1067" i="1"/>
  <c r="K1066" i="1"/>
  <c r="E1074" i="1"/>
  <c r="I1075" i="1"/>
  <c r="A1076" i="1"/>
  <c r="L1075" i="1"/>
  <c r="D1075" i="1"/>
  <c r="E1075" i="1" l="1"/>
  <c r="G1074" i="1"/>
  <c r="H1075" i="1" s="1"/>
  <c r="J1075" i="1" s="1"/>
  <c r="O1066" i="1"/>
  <c r="B1066" i="1"/>
  <c r="D1076" i="1"/>
  <c r="L1076" i="1"/>
  <c r="A1077" i="1"/>
  <c r="M1075" i="1"/>
  <c r="N1075" i="1" s="1"/>
  <c r="P1076" i="1"/>
  <c r="Q1076" i="1"/>
  <c r="C1068" i="1"/>
  <c r="K1067" i="1"/>
  <c r="I1076" i="1"/>
  <c r="E1076" i="1" l="1"/>
  <c r="G1075" i="1"/>
  <c r="H1076" i="1" s="1"/>
  <c r="J1076" i="1" s="1"/>
  <c r="O1067" i="1"/>
  <c r="B1067" i="1"/>
  <c r="I1077" i="1"/>
  <c r="C1069" i="1"/>
  <c r="K1068" i="1"/>
  <c r="L1077" i="1"/>
  <c r="A1078" i="1"/>
  <c r="D1077" i="1"/>
  <c r="P1077" i="1"/>
  <c r="M1076" i="1"/>
  <c r="N1076" i="1" s="1"/>
  <c r="Q1077" i="1"/>
  <c r="G1076" i="1" l="1"/>
  <c r="H1077" i="1" s="1"/>
  <c r="J1077" i="1" s="1"/>
  <c r="O1068" i="1"/>
  <c r="B1068" i="1"/>
  <c r="I1078" i="1"/>
  <c r="E1077" i="1"/>
  <c r="D1078" i="1"/>
  <c r="A1079" i="1"/>
  <c r="L1078" i="1"/>
  <c r="C1070" i="1"/>
  <c r="K1069" i="1"/>
  <c r="Q1078" i="1"/>
  <c r="M1077" i="1"/>
  <c r="N1077" i="1" s="1"/>
  <c r="P1078" i="1"/>
  <c r="G1077" i="1" l="1"/>
  <c r="H1078" i="1" s="1"/>
  <c r="J1078" i="1" s="1"/>
  <c r="B1069" i="1"/>
  <c r="O1069" i="1"/>
  <c r="C1071" i="1"/>
  <c r="K1070" i="1"/>
  <c r="D1079" i="1"/>
  <c r="L1079" i="1"/>
  <c r="A1080" i="1"/>
  <c r="Q1079" i="1"/>
  <c r="P1079" i="1"/>
  <c r="M1078" i="1"/>
  <c r="N1078" i="1" s="1"/>
  <c r="E1078" i="1"/>
  <c r="I1079" i="1"/>
  <c r="G1078" i="1" l="1"/>
  <c r="H1079" i="1" s="1"/>
  <c r="J1079" i="1" s="1"/>
  <c r="E1079" i="1"/>
  <c r="O1070" i="1"/>
  <c r="B1070" i="1"/>
  <c r="I1080" i="1"/>
  <c r="D1080" i="1"/>
  <c r="A1081" i="1"/>
  <c r="L1080" i="1"/>
  <c r="P1080" i="1"/>
  <c r="M1079" i="1"/>
  <c r="N1079" i="1" s="1"/>
  <c r="Q1080" i="1"/>
  <c r="C1072" i="1"/>
  <c r="K1071" i="1"/>
  <c r="E1080" i="1" l="1"/>
  <c r="G1079" i="1"/>
  <c r="H1080" i="1" s="1"/>
  <c r="J1080" i="1" s="1"/>
  <c r="O1071" i="1"/>
  <c r="B1071" i="1"/>
  <c r="P1081" i="1"/>
  <c r="Q1081" i="1"/>
  <c r="M1080" i="1"/>
  <c r="N1080" i="1" s="1"/>
  <c r="D1081" i="1"/>
  <c r="L1081" i="1"/>
  <c r="A1082" i="1"/>
  <c r="C1073" i="1"/>
  <c r="K1072" i="1"/>
  <c r="I1081" i="1"/>
  <c r="G1080" i="1" l="1"/>
  <c r="H1081" i="1" s="1"/>
  <c r="J1081" i="1" s="1"/>
  <c r="B1072" i="1"/>
  <c r="O1072" i="1"/>
  <c r="I1082" i="1"/>
  <c r="C1074" i="1"/>
  <c r="K1073" i="1"/>
  <c r="E1081" i="1"/>
  <c r="D1082" i="1"/>
  <c r="L1082" i="1"/>
  <c r="A1083" i="1"/>
  <c r="P1082" i="1"/>
  <c r="Q1082" i="1"/>
  <c r="M1081" i="1"/>
  <c r="N1081" i="1" s="1"/>
  <c r="E1082" i="1" l="1"/>
  <c r="G1081" i="1"/>
  <c r="H1082" i="1" s="1"/>
  <c r="J1082" i="1" s="1"/>
  <c r="B1073" i="1"/>
  <c r="D1083" i="1"/>
  <c r="L1083" i="1"/>
  <c r="A1084" i="1"/>
  <c r="P1083" i="1"/>
  <c r="Q1083" i="1"/>
  <c r="M1082" i="1"/>
  <c r="N1082" i="1" s="1"/>
  <c r="O1073" i="1"/>
  <c r="C1075" i="1"/>
  <c r="K1074" i="1"/>
  <c r="I1083" i="1"/>
  <c r="E1083" i="1" l="1"/>
  <c r="G1082" i="1"/>
  <c r="H1083" i="1" s="1"/>
  <c r="J1083" i="1" s="1"/>
  <c r="B1074" i="1"/>
  <c r="I1084" i="1"/>
  <c r="O1074" i="1"/>
  <c r="D1084" i="1"/>
  <c r="L1084" i="1"/>
  <c r="A1085" i="1"/>
  <c r="C1076" i="1"/>
  <c r="K1075" i="1"/>
  <c r="P1084" i="1"/>
  <c r="M1083" i="1"/>
  <c r="N1083" i="1" s="1"/>
  <c r="Q1084" i="1"/>
  <c r="E1084" i="1" l="1"/>
  <c r="G1083" i="1"/>
  <c r="H1084" i="1" s="1"/>
  <c r="J1084" i="1" s="1"/>
  <c r="B1075" i="1"/>
  <c r="I1085" i="1"/>
  <c r="D1085" i="1"/>
  <c r="A1086" i="1"/>
  <c r="L1085" i="1"/>
  <c r="O1075" i="1"/>
  <c r="P1085" i="1"/>
  <c r="Q1085" i="1"/>
  <c r="M1084" i="1"/>
  <c r="N1084" i="1" s="1"/>
  <c r="C1077" i="1"/>
  <c r="K1076" i="1"/>
  <c r="E1085" i="1" l="1"/>
  <c r="G1084" i="1"/>
  <c r="H1085" i="1" s="1"/>
  <c r="J1085" i="1" s="1"/>
  <c r="B1076" i="1"/>
  <c r="O1076" i="1"/>
  <c r="D1086" i="1"/>
  <c r="A1087" i="1"/>
  <c r="L1086" i="1"/>
  <c r="C1078" i="1"/>
  <c r="K1077" i="1"/>
  <c r="Q1086" i="1"/>
  <c r="P1086" i="1"/>
  <c r="M1085" i="1"/>
  <c r="N1085" i="1" s="1"/>
  <c r="I1086" i="1"/>
  <c r="E1086" i="1" l="1"/>
  <c r="G1085" i="1"/>
  <c r="H1086" i="1" s="1"/>
  <c r="J1086" i="1" s="1"/>
  <c r="B1077" i="1"/>
  <c r="I1087" i="1"/>
  <c r="C1079" i="1"/>
  <c r="K1078" i="1"/>
  <c r="P1087" i="1"/>
  <c r="Q1087" i="1"/>
  <c r="M1086" i="1"/>
  <c r="N1086" i="1" s="1"/>
  <c r="D1087" i="1"/>
  <c r="A1088" i="1"/>
  <c r="L1087" i="1"/>
  <c r="O1077" i="1"/>
  <c r="E1087" i="1" l="1"/>
  <c r="G1086" i="1"/>
  <c r="H1087" i="1" s="1"/>
  <c r="J1087" i="1" s="1"/>
  <c r="B1078" i="1"/>
  <c r="Q1088" i="1"/>
  <c r="M1087" i="1"/>
  <c r="N1087" i="1" s="1"/>
  <c r="P1088" i="1"/>
  <c r="I1088" i="1"/>
  <c r="D1088" i="1"/>
  <c r="L1088" i="1"/>
  <c r="A1089" i="1"/>
  <c r="O1078" i="1"/>
  <c r="C1080" i="1"/>
  <c r="K1079" i="1"/>
  <c r="E1088" i="1" l="1"/>
  <c r="G1087" i="1"/>
  <c r="H1088" i="1" s="1"/>
  <c r="J1088" i="1" s="1"/>
  <c r="B1079" i="1"/>
  <c r="L1089" i="1"/>
  <c r="A1090" i="1"/>
  <c r="D1089" i="1"/>
  <c r="I1089" i="1"/>
  <c r="O1079" i="1"/>
  <c r="P1089" i="1"/>
  <c r="Q1089" i="1"/>
  <c r="M1088" i="1"/>
  <c r="N1088" i="1" s="1"/>
  <c r="C1081" i="1"/>
  <c r="K1080" i="1"/>
  <c r="E1089" i="1" l="1"/>
  <c r="G1088" i="1"/>
  <c r="H1089" i="1" s="1"/>
  <c r="J1089" i="1" s="1"/>
  <c r="B1080" i="1"/>
  <c r="P1090" i="1"/>
  <c r="M1089" i="1"/>
  <c r="N1089" i="1" s="1"/>
  <c r="Q1090" i="1"/>
  <c r="I1090" i="1"/>
  <c r="O1080" i="1"/>
  <c r="C1082" i="1"/>
  <c r="K1081" i="1"/>
  <c r="L1090" i="1"/>
  <c r="A1091" i="1"/>
  <c r="D1090" i="1"/>
  <c r="E1090" i="1" l="1"/>
  <c r="G1089" i="1"/>
  <c r="H1090" i="1" s="1"/>
  <c r="J1090" i="1" s="1"/>
  <c r="B1081" i="1"/>
  <c r="D1091" i="1"/>
  <c r="L1091" i="1"/>
  <c r="A1092" i="1"/>
  <c r="C1083" i="1"/>
  <c r="K1082" i="1"/>
  <c r="I1091" i="1"/>
  <c r="P1091" i="1"/>
  <c r="M1090" i="1"/>
  <c r="N1090" i="1" s="1"/>
  <c r="Q1091" i="1"/>
  <c r="O1081" i="1"/>
  <c r="I1092" i="1" l="1"/>
  <c r="E1091" i="1"/>
  <c r="G1090" i="1"/>
  <c r="H1091" i="1" s="1"/>
  <c r="J1091" i="1" s="1"/>
  <c r="O1082" i="1"/>
  <c r="B1082" i="1"/>
  <c r="D1092" i="1"/>
  <c r="L1092" i="1"/>
  <c r="C1084" i="1"/>
  <c r="K1083" i="1"/>
  <c r="M1091" i="1"/>
  <c r="N1091" i="1" s="1"/>
  <c r="P1092" i="1"/>
  <c r="Q1092" i="1"/>
  <c r="M1092" i="1" l="1"/>
  <c r="E1092" i="1"/>
  <c r="G1091" i="1"/>
  <c r="H1092" i="1" s="1"/>
  <c r="J1092" i="1" s="1"/>
  <c r="B1083" i="1"/>
  <c r="O1083" i="1"/>
  <c r="C1085" i="1"/>
  <c r="K1084" i="1"/>
  <c r="N1092" i="1" l="1"/>
  <c r="G1092" i="1"/>
  <c r="B1084" i="1"/>
  <c r="O1084" i="1"/>
  <c r="C1086" i="1"/>
  <c r="K1085" i="1"/>
  <c r="B1085" i="1" l="1"/>
  <c r="O1085" i="1"/>
  <c r="C1087" i="1"/>
  <c r="K1086" i="1"/>
  <c r="B1086" i="1" l="1"/>
  <c r="O1086" i="1"/>
  <c r="C1088" i="1"/>
  <c r="K1087" i="1"/>
  <c r="B1087" i="1" l="1"/>
  <c r="O1087" i="1"/>
  <c r="C1089" i="1"/>
  <c r="K1088" i="1"/>
  <c r="B1088" i="1" l="1"/>
  <c r="O1088" i="1"/>
  <c r="C1090" i="1"/>
  <c r="K1089" i="1"/>
  <c r="B1089" i="1" l="1"/>
  <c r="O1089" i="1"/>
  <c r="C1091" i="1"/>
  <c r="K1090" i="1"/>
  <c r="B1090" i="1" l="1"/>
  <c r="O1090" i="1"/>
  <c r="C1092" i="1"/>
  <c r="K1091" i="1"/>
  <c r="B1091" i="1" l="1"/>
  <c r="O1091" i="1"/>
  <c r="K1092" i="1"/>
  <c r="B1092" i="1" l="1"/>
  <c r="O1092" i="1"/>
</calcChain>
</file>

<file path=xl/sharedStrings.xml><?xml version="1.0" encoding="utf-8"?>
<sst xmlns="http://schemas.openxmlformats.org/spreadsheetml/2006/main" count="490" uniqueCount="102">
  <si>
    <t>[FERIADOS]</t>
  </si>
  <si>
    <t>[TABELA DE PAGAMENTOS]</t>
  </si>
  <si>
    <t>BM&amp;FBOVESPA  S.A. - 1ª Emissão de Debêntures -  Série Única  - R$ 3.000.000.000,00 -  3.000.000 debêntures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</si>
  <si>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</si>
  <si>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</si>
  <si>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</si>
  <si>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</si>
  <si>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</si>
  <si>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</si>
  <si>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</si>
  <si>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</si>
  <si>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</si>
  <si>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BMFB11</t>
  </si>
  <si>
    <t>NOMINAL</t>
  </si>
  <si>
    <t>%aa</t>
  </si>
  <si>
    <t>SPREAD</t>
  </si>
  <si>
    <t>FATOR</t>
  </si>
  <si>
    <t>+</t>
  </si>
  <si>
    <t>EVENTO</t>
  </si>
  <si>
    <t>DATA INTEGRALIZAÇÃO</t>
  </si>
  <si>
    <t>BM&amp;F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</si>
  <si>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</si>
  <si>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</si>
  <si>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</si>
  <si>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</si>
  <si>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</si>
  <si>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</si>
  <si>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</si>
  <si>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</si>
  <si>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</si>
  <si>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</si>
  <si>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</si>
  <si>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</si>
  <si>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</si>
  <si>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</si>
  <si>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</si>
  <si>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</si>
  <si>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</si>
  <si>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</si>
  <si>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</si>
  <si>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</si>
  <si>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</si>
  <si>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</si>
  <si>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</si>
  <si>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</si>
  <si>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J=</t>
  </si>
  <si>
    <t>A+J=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</si>
  <si>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</si>
  <si>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</si>
  <si>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</si>
  <si>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</si>
  <si>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</si>
  <si>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</si>
  <si>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</si>
  <si>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</si>
  <si>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</si>
  <si>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</si>
  <si>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</si>
  <si>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</si>
  <si>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</si>
  <si>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</si>
  <si>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</si>
  <si>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</si>
  <si>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</si>
  <si>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</si>
  <si>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</si>
  <si>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</si>
  <si>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</si>
  <si>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</si>
  <si>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</si>
  <si>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</si>
  <si>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</si>
  <si>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</si>
  <si>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</si>
  <si>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</si>
  <si>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</si>
  <si>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</si>
  <si>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</si>
  <si>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</si>
  <si>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</si>
  <si>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</si>
  <si>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</si>
  <si>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</si>
  <si>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</si>
  <si>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</si>
  <si>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AF2:AS1395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</si>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</sst>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1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left"/>
    </xf>
    <xf numFmtId="168" fontId="1" fillId="0" borderId="1" xfId="0" applyNumberFormat="1" applyFont="1" applyBorder="1"/>
    <xf numFmtId="169" fontId="1" fillId="0" borderId="1" xfId="0" applyNumberFormat="1" applyFont="1" applyBorder="1"/>
    <xf numFmtId="168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fill"/>
    </xf>
    <xf numFmtId="170" fontId="4" fillId="0" borderId="1" xfId="0" applyNumberFormat="1" applyFont="1" applyBorder="1" applyAlignment="1">
      <alignment horizontal="fill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164" fontId="2" fillId="0" borderId="1" xfId="0" applyNumberFormat="1" applyFont="1" applyBorder="1" applyAlignment="1">
      <alignment horizontal="centerContinuous" vertical="center"/>
    </xf>
    <xf numFmtId="10" fontId="2" fillId="0" borderId="1" xfId="0" applyNumberFormat="1" applyFont="1" applyBorder="1" applyAlignment="1">
      <alignment horizontal="centerContinuous" vertical="center"/>
    </xf>
    <xf numFmtId="169" fontId="2" fillId="0" borderId="1" xfId="0" applyNumberFormat="1" applyFont="1" applyBorder="1" applyAlignment="1">
      <alignment horizontal="centerContinuous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1" fillId="4" borderId="0" xfId="0" applyFont="1" applyFill="1" applyAlignment="1">
      <alignment horizontal="left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 vertical="center"/>
    </xf>
    <xf numFmtId="10" fontId="6" fillId="3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3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 applyAlignment="1">
      <alignment horizontal="center"/>
    </xf>
    <xf numFmtId="4" fontId="3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173" fontId="5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5" fillId="4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center" vertical="center"/>
    </xf>
    <xf numFmtId="166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166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/>
    <xf numFmtId="0" fontId="1" fillId="4" borderId="0" xfId="0" applyFont="1" applyFill="1"/>
    <xf numFmtId="166" fontId="7" fillId="4" borderId="0" xfId="0" applyNumberFormat="1" applyFont="1" applyFill="1"/>
    <xf numFmtId="0" fontId="7" fillId="4" borderId="0" xfId="0" applyFont="1" applyFill="1"/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1" fillId="0" borderId="0" xfId="0" applyFont="1"/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14" fontId="3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BMF11_BVMF1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19050</xdr:rowOff>
    </xdr:from>
    <xdr:to>
      <xdr:col>32</xdr:col>
      <xdr:colOff>653892</xdr:colOff>
      <xdr:row>1</xdr:row>
      <xdr:rowOff>236220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09400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0</xdr:row>
      <xdr:rowOff>133350</xdr:rowOff>
    </xdr:from>
    <xdr:to>
      <xdr:col>32</xdr:col>
      <xdr:colOff>24525</xdr:colOff>
      <xdr:row>2</xdr:row>
      <xdr:rowOff>37917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95550" y="13335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144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4" style="99" customWidth="1"/>
    <col min="2" max="2" width="21.42578125" style="96" customWidth="1"/>
    <col min="3" max="3" width="24" style="96" customWidth="1"/>
    <col min="4" max="4" width="11.140625" style="96" customWidth="1"/>
    <col min="5" max="5" width="15" style="96" customWidth="1"/>
    <col min="6" max="6" width="13.7109375" style="96" customWidth="1"/>
    <col min="7" max="7" width="24" style="96" customWidth="1"/>
    <col min="8" max="8" width="15" style="98" customWidth="1"/>
    <col min="9" max="9" width="21.42578125" style="98" customWidth="1"/>
    <col min="10" max="10" width="15" style="96" customWidth="1"/>
    <col min="11" max="11" width="18.85546875" style="96" customWidth="1"/>
    <col min="12" max="12" width="12.42578125" style="96" customWidth="1"/>
    <col min="13" max="13" width="17.5703125" style="96" customWidth="1"/>
    <col min="14" max="14" width="25.28515625" style="96" customWidth="1"/>
    <col min="15" max="15" width="17.5703125" style="96" customWidth="1"/>
    <col min="16" max="16" width="12.42578125" style="96" customWidth="1"/>
    <col min="17" max="17" width="20.140625" style="96" customWidth="1"/>
    <col min="18" max="18" width="24" style="96" customWidth="1"/>
    <col min="19" max="19" width="20.140625" style="96" customWidth="1"/>
    <col min="20" max="20" width="22.7109375" style="96" customWidth="1"/>
    <col min="21" max="21" width="29.140625" style="96" customWidth="1"/>
    <col min="22" max="22" width="20.140625" style="96" customWidth="1"/>
    <col min="23" max="23" width="7.28515625" style="96" customWidth="1"/>
    <col min="24" max="24" width="15" style="96" customWidth="1"/>
    <col min="25" max="25" width="17.5703125" style="96" customWidth="1"/>
    <col min="26" max="26" width="15" style="96" customWidth="1"/>
    <col min="27" max="27" width="16.28515625" style="96" customWidth="1"/>
    <col min="28" max="28" width="13.7109375" style="96" customWidth="1"/>
    <col min="29" max="29" width="11.140625" style="96" customWidth="1"/>
    <col min="30" max="30" width="15" style="96" customWidth="1"/>
    <col min="31" max="31" width="20.140625" style="96" customWidth="1"/>
    <col min="32" max="226" width="12.42578125" style="96" customWidth="1"/>
    <col min="227" max="227" width="24" style="97" customWidth="1"/>
    <col min="228" max="228" width="21.42578125" style="97" customWidth="1"/>
    <col min="229" max="229" width="24" style="97" customWidth="1"/>
    <col min="230" max="230" width="11.140625" style="97" customWidth="1"/>
    <col min="231" max="231" width="15" style="97" customWidth="1"/>
    <col min="232" max="232" width="13.7109375" style="97" customWidth="1"/>
    <col min="233" max="233" width="24" style="97" customWidth="1"/>
    <col min="234" max="234" width="15" style="97" customWidth="1"/>
    <col min="235" max="235" width="21.42578125" style="97" customWidth="1"/>
    <col min="236" max="236" width="15" style="97" customWidth="1"/>
    <col min="237" max="237" width="18.85546875" style="97" customWidth="1"/>
    <col min="238" max="238" width="12.42578125" style="97" customWidth="1"/>
    <col min="239" max="239" width="17.5703125" style="97" customWidth="1"/>
    <col min="240" max="240" width="25.28515625" style="97" customWidth="1"/>
    <col min="241" max="241" width="17.5703125" style="97" customWidth="1"/>
    <col min="242" max="242" width="12.42578125" style="97" customWidth="1"/>
    <col min="243" max="243" width="20.140625" style="97" customWidth="1"/>
    <col min="244" max="244" width="24" style="97" customWidth="1"/>
    <col min="245" max="245" width="20.140625" style="97" customWidth="1"/>
    <col min="246" max="246" width="22.7109375" style="97" customWidth="1"/>
    <col min="247" max="247" width="29.140625" style="97" customWidth="1"/>
    <col min="248" max="248" width="20.140625" style="97" customWidth="1"/>
    <col min="249" max="249" width="7.28515625" style="97" customWidth="1"/>
    <col min="250" max="250" width="15" style="97" customWidth="1"/>
    <col min="251" max="251" width="17.5703125" style="97" customWidth="1"/>
    <col min="252" max="252" width="15" style="97" customWidth="1"/>
    <col min="253" max="253" width="16.28515625" style="97" customWidth="1"/>
    <col min="254" max="254" width="13.7109375" style="97" customWidth="1"/>
    <col min="255" max="255" width="11.140625" style="97" customWidth="1"/>
    <col min="256" max="256" width="15" style="97" customWidth="1"/>
    <col min="257" max="257" width="20.140625" style="97" customWidth="1"/>
    <col min="258" max="258" width="17.5703125" style="97" customWidth="1"/>
    <col min="259" max="259" width="27.85546875" style="97" customWidth="1"/>
    <col min="260" max="260" width="26.5703125" style="97" customWidth="1"/>
    <col min="261" max="261" width="15" style="97" customWidth="1"/>
    <col min="262" max="262" width="17.5703125" style="97" customWidth="1"/>
    <col min="263" max="265" width="16.28515625" style="97" customWidth="1"/>
    <col min="266" max="266" width="20.140625" style="97" customWidth="1"/>
    <col min="267" max="267" width="15" style="97" customWidth="1"/>
    <col min="268" max="269" width="20.140625" style="97" customWidth="1"/>
    <col min="270" max="270" width="17.5703125" style="97" customWidth="1"/>
    <col min="271" max="271" width="20.140625" style="97" customWidth="1"/>
    <col min="272" max="272" width="12.42578125" style="97" customWidth="1"/>
    <col min="273" max="273" width="26.5703125" style="97" customWidth="1"/>
    <col min="274" max="274" width="29.140625" style="97" customWidth="1"/>
    <col min="275" max="482" width="12.42578125" style="97" customWidth="1"/>
    <col min="483" max="483" width="24" style="97" customWidth="1"/>
    <col min="484" max="484" width="21.42578125" style="97" customWidth="1"/>
    <col min="485" max="485" width="24" style="97" customWidth="1"/>
    <col min="486" max="486" width="11.140625" style="97" customWidth="1"/>
    <col min="487" max="487" width="15" style="97" customWidth="1"/>
    <col min="488" max="488" width="13.7109375" style="97" customWidth="1"/>
    <col min="489" max="489" width="24" style="97" customWidth="1"/>
    <col min="490" max="490" width="15" style="97" customWidth="1"/>
    <col min="491" max="491" width="21.42578125" style="97" customWidth="1"/>
    <col min="492" max="492" width="15" style="97" customWidth="1"/>
    <col min="493" max="493" width="18.85546875" style="97" customWidth="1"/>
    <col min="494" max="494" width="12.42578125" style="97" customWidth="1"/>
    <col min="495" max="495" width="17.5703125" style="97" customWidth="1"/>
    <col min="496" max="496" width="25.28515625" style="97" customWidth="1"/>
    <col min="497" max="497" width="17.5703125" style="97" customWidth="1"/>
    <col min="498" max="498" width="12.42578125" style="97" customWidth="1"/>
    <col min="499" max="499" width="20.140625" style="97" customWidth="1"/>
    <col min="500" max="500" width="24" style="97" customWidth="1"/>
    <col min="501" max="501" width="20.140625" style="97" customWidth="1"/>
    <col min="502" max="502" width="22.7109375" style="97" customWidth="1"/>
    <col min="503" max="503" width="29.140625" style="97" customWidth="1"/>
    <col min="504" max="504" width="20.140625" style="97" customWidth="1"/>
    <col min="505" max="505" width="7.28515625" style="97" customWidth="1"/>
    <col min="506" max="506" width="15" style="97" customWidth="1"/>
    <col min="507" max="507" width="17.5703125" style="97" customWidth="1"/>
    <col min="508" max="508" width="15" style="97" customWidth="1"/>
    <col min="509" max="509" width="16.28515625" style="97" customWidth="1"/>
    <col min="510" max="510" width="13.7109375" style="97" customWidth="1"/>
    <col min="511" max="511" width="11.140625" style="97" customWidth="1"/>
    <col min="512" max="512" width="15" style="97" customWidth="1"/>
    <col min="513" max="513" width="20.140625" style="97" customWidth="1"/>
    <col min="514" max="514" width="17.5703125" style="97" customWidth="1"/>
    <col min="515" max="515" width="27.85546875" style="97" customWidth="1"/>
    <col min="516" max="516" width="26.5703125" style="97" customWidth="1"/>
    <col min="517" max="517" width="15" style="97" customWidth="1"/>
    <col min="518" max="518" width="17.5703125" style="97" customWidth="1"/>
    <col min="519" max="521" width="16.28515625" style="97" customWidth="1"/>
    <col min="522" max="522" width="20.140625" style="97" customWidth="1"/>
    <col min="523" max="523" width="15" style="97" customWidth="1"/>
    <col min="524" max="525" width="20.140625" style="97" customWidth="1"/>
    <col min="526" max="526" width="17.5703125" style="97" customWidth="1"/>
    <col min="527" max="527" width="20.140625" style="97" customWidth="1"/>
    <col min="528" max="528" width="12.42578125" style="97" customWidth="1"/>
    <col min="529" max="529" width="26.5703125" style="97" customWidth="1"/>
    <col min="530" max="530" width="29.140625" style="97" customWidth="1"/>
    <col min="531" max="738" width="12.42578125" style="97" customWidth="1"/>
    <col min="739" max="739" width="24" style="97" customWidth="1"/>
    <col min="740" max="740" width="21.42578125" style="97" customWidth="1"/>
    <col min="741" max="741" width="24" style="97" customWidth="1"/>
    <col min="742" max="742" width="11.140625" style="97" customWidth="1"/>
    <col min="743" max="743" width="15" style="97" customWidth="1"/>
    <col min="744" max="744" width="13.7109375" style="97" customWidth="1"/>
    <col min="745" max="745" width="24" style="97" customWidth="1"/>
    <col min="746" max="746" width="15" style="97" customWidth="1"/>
    <col min="747" max="747" width="21.42578125" style="97" customWidth="1"/>
    <col min="748" max="748" width="15" style="97" customWidth="1"/>
    <col min="749" max="749" width="18.85546875" style="97" customWidth="1"/>
    <col min="750" max="750" width="12.42578125" style="97" customWidth="1"/>
    <col min="751" max="751" width="17.5703125" style="97" customWidth="1"/>
    <col min="752" max="752" width="25.28515625" style="97" customWidth="1"/>
    <col min="753" max="753" width="17.5703125" style="97" customWidth="1"/>
    <col min="754" max="754" width="12.42578125" style="97" customWidth="1"/>
    <col min="755" max="755" width="20.140625" style="97" customWidth="1"/>
    <col min="756" max="756" width="24" style="97" customWidth="1"/>
    <col min="757" max="757" width="20.140625" style="97" customWidth="1"/>
    <col min="758" max="758" width="22.7109375" style="97" customWidth="1"/>
    <col min="759" max="759" width="29.140625" style="97" customWidth="1"/>
    <col min="760" max="760" width="20.140625" style="97" customWidth="1"/>
    <col min="761" max="761" width="7.28515625" style="97" customWidth="1"/>
    <col min="762" max="762" width="15" style="97" customWidth="1"/>
    <col min="763" max="763" width="17.5703125" style="97" customWidth="1"/>
    <col min="764" max="764" width="15" style="97" customWidth="1"/>
    <col min="765" max="765" width="16.28515625" style="97" customWidth="1"/>
    <col min="766" max="766" width="13.7109375" style="97" customWidth="1"/>
    <col min="767" max="767" width="11.140625" style="97" customWidth="1"/>
    <col min="768" max="768" width="15" style="97" customWidth="1"/>
    <col min="769" max="769" width="20.140625" style="97" customWidth="1"/>
    <col min="770" max="770" width="17.5703125" style="97" customWidth="1"/>
    <col min="771" max="771" width="27.85546875" style="97" customWidth="1"/>
    <col min="772" max="772" width="26.5703125" style="97" customWidth="1"/>
    <col min="773" max="773" width="15" style="97" customWidth="1"/>
    <col min="774" max="774" width="17.5703125" style="97" customWidth="1"/>
    <col min="775" max="777" width="16.28515625" style="97" customWidth="1"/>
    <col min="778" max="778" width="20.140625" style="97" customWidth="1"/>
    <col min="779" max="779" width="15" style="97" customWidth="1"/>
    <col min="780" max="781" width="20.140625" style="97" customWidth="1"/>
    <col min="782" max="782" width="17.5703125" style="97" customWidth="1"/>
    <col min="783" max="783" width="20.140625" style="97" customWidth="1"/>
    <col min="784" max="784" width="12.42578125" style="97" customWidth="1"/>
    <col min="785" max="785" width="26.5703125" style="97" customWidth="1"/>
    <col min="786" max="786" width="29.140625" style="97" customWidth="1"/>
    <col min="787" max="994" width="12.42578125" style="97" customWidth="1"/>
    <col min="995" max="995" width="24" style="97" customWidth="1"/>
    <col min="996" max="996" width="21.42578125" style="97" customWidth="1"/>
    <col min="997" max="997" width="24" style="97" customWidth="1"/>
    <col min="998" max="998" width="11.140625" style="97" customWidth="1"/>
    <col min="999" max="999" width="15" style="97" customWidth="1"/>
    <col min="1000" max="1000" width="13.7109375" style="97" customWidth="1"/>
    <col min="1001" max="1001" width="24" style="97" customWidth="1"/>
    <col min="1002" max="1002" width="15" style="97" customWidth="1"/>
    <col min="1003" max="1003" width="21.42578125" style="97" customWidth="1"/>
    <col min="1004" max="1004" width="15" style="97" customWidth="1"/>
    <col min="1005" max="1005" width="18.85546875" style="97" customWidth="1"/>
    <col min="1006" max="1006" width="12.42578125" style="97" customWidth="1"/>
    <col min="1007" max="1007" width="17.5703125" style="97" customWidth="1"/>
    <col min="1008" max="1008" width="25.28515625" style="97" customWidth="1"/>
    <col min="1009" max="1009" width="17.5703125" style="97" customWidth="1"/>
    <col min="1010" max="1010" width="12.42578125" style="97" customWidth="1"/>
    <col min="1011" max="1011" width="20.140625" style="97" customWidth="1"/>
    <col min="1012" max="1012" width="24" style="97" customWidth="1"/>
    <col min="1013" max="1013" width="20.140625" style="97" customWidth="1"/>
    <col min="1014" max="1014" width="22.7109375" style="97" customWidth="1"/>
    <col min="1015" max="1015" width="29.140625" style="97" customWidth="1"/>
    <col min="1016" max="1016" width="20.140625" style="97" customWidth="1"/>
    <col min="1017" max="1017" width="7.28515625" style="97" customWidth="1"/>
    <col min="1018" max="1018" width="15" style="97" customWidth="1"/>
    <col min="1019" max="1019" width="17.5703125" style="97" customWidth="1"/>
    <col min="1020" max="1020" width="15" style="97" customWidth="1"/>
    <col min="1021" max="1021" width="16.28515625" style="97" customWidth="1"/>
    <col min="1022" max="1022" width="13.7109375" style="97" customWidth="1"/>
    <col min="1023" max="1023" width="11.140625" style="97" customWidth="1"/>
    <col min="1024" max="1024" width="15" style="97" customWidth="1"/>
    <col min="1025" max="1025" width="20.140625" style="97" customWidth="1"/>
    <col min="1026" max="1026" width="17.5703125" style="97" customWidth="1"/>
    <col min="1027" max="1027" width="27.85546875" style="97" customWidth="1"/>
    <col min="1028" max="1028" width="26.5703125" style="97" customWidth="1"/>
    <col min="1029" max="1029" width="15" style="97" customWidth="1"/>
    <col min="1030" max="1030" width="17.5703125" style="97" customWidth="1"/>
    <col min="1031" max="1033" width="16.28515625" style="97" customWidth="1"/>
    <col min="1034" max="1034" width="20.140625" style="97" customWidth="1"/>
    <col min="1035" max="1035" width="15" style="97" customWidth="1"/>
    <col min="1036" max="1037" width="20.140625" style="97" customWidth="1"/>
    <col min="1038" max="1038" width="17.5703125" style="97" customWidth="1"/>
    <col min="1039" max="1039" width="20.140625" style="97" customWidth="1"/>
    <col min="1040" max="1040" width="12.42578125" style="97" customWidth="1"/>
    <col min="1041" max="1041" width="26.5703125" style="97" customWidth="1"/>
    <col min="1042" max="1042" width="29.140625" style="97" customWidth="1"/>
    <col min="1043" max="1250" width="12.42578125" style="97" customWidth="1"/>
    <col min="1251" max="1251" width="24" style="97" customWidth="1"/>
    <col min="1252" max="1252" width="21.42578125" style="97" customWidth="1"/>
    <col min="1253" max="1253" width="24" style="97" customWidth="1"/>
    <col min="1254" max="1254" width="11.140625" style="97" customWidth="1"/>
    <col min="1255" max="1255" width="15" style="97" customWidth="1"/>
    <col min="1256" max="1256" width="13.7109375" style="97" customWidth="1"/>
    <col min="1257" max="1257" width="24" style="97" customWidth="1"/>
    <col min="1258" max="1258" width="15" style="97" customWidth="1"/>
    <col min="1259" max="1259" width="21.42578125" style="97" customWidth="1"/>
    <col min="1260" max="1260" width="15" style="97" customWidth="1"/>
    <col min="1261" max="1261" width="18.85546875" style="97" customWidth="1"/>
    <col min="1262" max="1262" width="12.42578125" style="97" customWidth="1"/>
    <col min="1263" max="1263" width="17.5703125" style="97" customWidth="1"/>
    <col min="1264" max="1264" width="25.28515625" style="97" customWidth="1"/>
    <col min="1265" max="1265" width="17.5703125" style="97" customWidth="1"/>
    <col min="1266" max="1266" width="12.42578125" style="97" customWidth="1"/>
    <col min="1267" max="1267" width="20.140625" style="97" customWidth="1"/>
    <col min="1268" max="1268" width="24" style="97" customWidth="1"/>
    <col min="1269" max="1269" width="20.140625" style="97" customWidth="1"/>
    <col min="1270" max="1270" width="22.7109375" style="97" customWidth="1"/>
    <col min="1271" max="1271" width="29.140625" style="97" customWidth="1"/>
    <col min="1272" max="1272" width="20.140625" style="97" customWidth="1"/>
    <col min="1273" max="1273" width="7.28515625" style="97" customWidth="1"/>
    <col min="1274" max="1274" width="15" style="97" customWidth="1"/>
    <col min="1275" max="1275" width="17.5703125" style="97" customWidth="1"/>
    <col min="1276" max="1276" width="15" style="97" customWidth="1"/>
    <col min="1277" max="1277" width="16.28515625" style="97" customWidth="1"/>
    <col min="1278" max="1278" width="13.7109375" style="97" customWidth="1"/>
    <col min="1279" max="1279" width="11.140625" style="97" customWidth="1"/>
    <col min="1280" max="1280" width="15" style="97" customWidth="1"/>
    <col min="1281" max="1281" width="20.140625" style="97" customWidth="1"/>
    <col min="1282" max="1282" width="17.5703125" style="97" customWidth="1"/>
    <col min="1283" max="1283" width="27.85546875" style="97" customWidth="1"/>
    <col min="1284" max="1284" width="26.5703125" style="97" customWidth="1"/>
    <col min="1285" max="1285" width="15" style="97" customWidth="1"/>
    <col min="1286" max="1286" width="17.5703125" style="97" customWidth="1"/>
    <col min="1287" max="1289" width="16.28515625" style="97" customWidth="1"/>
    <col min="1290" max="1290" width="20.140625" style="97" customWidth="1"/>
    <col min="1291" max="1291" width="15" style="97" customWidth="1"/>
    <col min="1292" max="1293" width="20.140625" style="97" customWidth="1"/>
    <col min="1294" max="1294" width="17.5703125" style="97" customWidth="1"/>
    <col min="1295" max="1295" width="20.140625" style="97" customWidth="1"/>
    <col min="1296" max="1296" width="12.42578125" style="97" customWidth="1"/>
    <col min="1297" max="1297" width="26.5703125" style="97" customWidth="1"/>
    <col min="1298" max="1298" width="29.140625" style="97" customWidth="1"/>
    <col min="1299" max="1506" width="12.42578125" style="97" customWidth="1"/>
    <col min="1507" max="1507" width="24" style="97" customWidth="1"/>
    <col min="1508" max="1508" width="21.42578125" style="97" customWidth="1"/>
    <col min="1509" max="1509" width="24" style="97" customWidth="1"/>
    <col min="1510" max="1510" width="11.140625" style="97" customWidth="1"/>
    <col min="1511" max="1511" width="15" style="97" customWidth="1"/>
    <col min="1512" max="1512" width="13.7109375" style="97" customWidth="1"/>
    <col min="1513" max="1513" width="24" style="97" customWidth="1"/>
    <col min="1514" max="1514" width="15" style="97" customWidth="1"/>
    <col min="1515" max="1515" width="21.42578125" style="97" customWidth="1"/>
    <col min="1516" max="1516" width="15" style="97" customWidth="1"/>
    <col min="1517" max="1517" width="18.85546875" style="97" customWidth="1"/>
    <col min="1518" max="1518" width="12.42578125" style="97" customWidth="1"/>
    <col min="1519" max="1519" width="17.5703125" style="97" customWidth="1"/>
    <col min="1520" max="1520" width="25.28515625" style="97" customWidth="1"/>
    <col min="1521" max="1521" width="17.5703125" style="97" customWidth="1"/>
    <col min="1522" max="1522" width="12.42578125" style="97" customWidth="1"/>
    <col min="1523" max="1523" width="20.140625" style="97" customWidth="1"/>
    <col min="1524" max="1524" width="24" style="97" customWidth="1"/>
    <col min="1525" max="1525" width="20.140625" style="97" customWidth="1"/>
    <col min="1526" max="1526" width="22.7109375" style="97" customWidth="1"/>
    <col min="1527" max="1527" width="29.140625" style="97" customWidth="1"/>
    <col min="1528" max="1528" width="20.140625" style="97" customWidth="1"/>
    <col min="1529" max="1529" width="7.28515625" style="97" customWidth="1"/>
    <col min="1530" max="1530" width="15" style="97" customWidth="1"/>
    <col min="1531" max="1531" width="17.5703125" style="97" customWidth="1"/>
    <col min="1532" max="1532" width="15" style="97" customWidth="1"/>
    <col min="1533" max="1533" width="16.28515625" style="97" customWidth="1"/>
    <col min="1534" max="1534" width="13.7109375" style="97" customWidth="1"/>
    <col min="1535" max="1535" width="11.140625" style="97" customWidth="1"/>
    <col min="1536" max="1536" width="15" style="97" customWidth="1"/>
    <col min="1537" max="1537" width="20.140625" style="97" customWidth="1"/>
    <col min="1538" max="1538" width="17.5703125" style="97" customWidth="1"/>
    <col min="1539" max="1539" width="27.85546875" style="97" customWidth="1"/>
    <col min="1540" max="1540" width="26.5703125" style="97" customWidth="1"/>
    <col min="1541" max="1541" width="15" style="97" customWidth="1"/>
    <col min="1542" max="1542" width="17.5703125" style="97" customWidth="1"/>
    <col min="1543" max="1545" width="16.28515625" style="97" customWidth="1"/>
    <col min="1546" max="1546" width="20.140625" style="97" customWidth="1"/>
    <col min="1547" max="1547" width="15" style="97" customWidth="1"/>
    <col min="1548" max="1549" width="20.140625" style="97" customWidth="1"/>
    <col min="1550" max="1550" width="17.5703125" style="97" customWidth="1"/>
    <col min="1551" max="1551" width="20.140625" style="97" customWidth="1"/>
    <col min="1552" max="1552" width="12.42578125" style="97" customWidth="1"/>
    <col min="1553" max="1553" width="26.5703125" style="97" customWidth="1"/>
    <col min="1554" max="1554" width="29.140625" style="97" customWidth="1"/>
    <col min="1555" max="1762" width="12.42578125" style="97" customWidth="1"/>
    <col min="1763" max="1763" width="24" style="97" customWidth="1"/>
    <col min="1764" max="1764" width="21.42578125" style="97" customWidth="1"/>
    <col min="1765" max="1765" width="24" style="97" customWidth="1"/>
    <col min="1766" max="1766" width="11.140625" style="97" customWidth="1"/>
    <col min="1767" max="1767" width="15" style="97" customWidth="1"/>
    <col min="1768" max="1768" width="13.7109375" style="97" customWidth="1"/>
    <col min="1769" max="1769" width="24" style="97" customWidth="1"/>
    <col min="1770" max="1770" width="15" style="97" customWidth="1"/>
    <col min="1771" max="1771" width="21.42578125" style="97" customWidth="1"/>
    <col min="1772" max="1772" width="15" style="97" customWidth="1"/>
    <col min="1773" max="1773" width="18.85546875" style="97" customWidth="1"/>
    <col min="1774" max="1774" width="12.42578125" style="97" customWidth="1"/>
    <col min="1775" max="1775" width="17.5703125" style="97" customWidth="1"/>
    <col min="1776" max="1776" width="25.28515625" style="97" customWidth="1"/>
    <col min="1777" max="1777" width="17.5703125" style="97" customWidth="1"/>
    <col min="1778" max="1778" width="12.42578125" style="97" customWidth="1"/>
    <col min="1779" max="1779" width="20.140625" style="97" customWidth="1"/>
    <col min="1780" max="1780" width="24" style="97" customWidth="1"/>
    <col min="1781" max="1781" width="20.140625" style="97" customWidth="1"/>
    <col min="1782" max="1782" width="22.7109375" style="97" customWidth="1"/>
    <col min="1783" max="1783" width="29.140625" style="97" customWidth="1"/>
    <col min="1784" max="1784" width="20.140625" style="97" customWidth="1"/>
    <col min="1785" max="1785" width="7.28515625" style="97" customWidth="1"/>
    <col min="1786" max="1786" width="15" style="97" customWidth="1"/>
    <col min="1787" max="1787" width="17.5703125" style="97" customWidth="1"/>
    <col min="1788" max="1788" width="15" style="97" customWidth="1"/>
    <col min="1789" max="1789" width="16.28515625" style="97" customWidth="1"/>
    <col min="1790" max="1790" width="13.7109375" style="97" customWidth="1"/>
    <col min="1791" max="1791" width="11.140625" style="97" customWidth="1"/>
    <col min="1792" max="1792" width="15" style="97" customWidth="1"/>
    <col min="1793" max="1793" width="20.140625" style="97" customWidth="1"/>
    <col min="1794" max="1794" width="17.5703125" style="97" customWidth="1"/>
    <col min="1795" max="1795" width="27.85546875" style="97" customWidth="1"/>
    <col min="1796" max="1796" width="26.5703125" style="97" customWidth="1"/>
    <col min="1797" max="1797" width="15" style="97" customWidth="1"/>
    <col min="1798" max="1798" width="17.5703125" style="97" customWidth="1"/>
    <col min="1799" max="1801" width="16.28515625" style="97" customWidth="1"/>
    <col min="1802" max="1802" width="20.140625" style="97" customWidth="1"/>
    <col min="1803" max="1803" width="15" style="97" customWidth="1"/>
    <col min="1804" max="1805" width="20.140625" style="97" customWidth="1"/>
    <col min="1806" max="1806" width="17.5703125" style="97" customWidth="1"/>
    <col min="1807" max="1807" width="20.140625" style="97" customWidth="1"/>
    <col min="1808" max="1808" width="12.42578125" style="97" customWidth="1"/>
    <col min="1809" max="1809" width="26.5703125" style="97" customWidth="1"/>
    <col min="1810" max="1810" width="29.140625" style="97" customWidth="1"/>
    <col min="1811" max="2018" width="12.42578125" style="97" customWidth="1"/>
    <col min="2019" max="2019" width="24" style="97" customWidth="1"/>
    <col min="2020" max="2020" width="21.42578125" style="97" customWidth="1"/>
    <col min="2021" max="2021" width="24" style="97" customWidth="1"/>
    <col min="2022" max="2022" width="11.140625" style="97" customWidth="1"/>
    <col min="2023" max="2023" width="15" style="97" customWidth="1"/>
    <col min="2024" max="2024" width="13.7109375" style="97" customWidth="1"/>
    <col min="2025" max="2025" width="24" style="97" customWidth="1"/>
    <col min="2026" max="2026" width="15" style="97" customWidth="1"/>
    <col min="2027" max="2027" width="21.42578125" style="97" customWidth="1"/>
    <col min="2028" max="2028" width="15" style="97" customWidth="1"/>
    <col min="2029" max="2029" width="18.85546875" style="97" customWidth="1"/>
    <col min="2030" max="2030" width="12.42578125" style="97" customWidth="1"/>
    <col min="2031" max="2031" width="17.5703125" style="97" customWidth="1"/>
    <col min="2032" max="2032" width="25.28515625" style="97" customWidth="1"/>
    <col min="2033" max="2033" width="17.5703125" style="97" customWidth="1"/>
    <col min="2034" max="2034" width="12.42578125" style="97" customWidth="1"/>
    <col min="2035" max="2035" width="20.140625" style="97" customWidth="1"/>
    <col min="2036" max="2036" width="24" style="97" customWidth="1"/>
    <col min="2037" max="2037" width="20.140625" style="97" customWidth="1"/>
    <col min="2038" max="2038" width="22.7109375" style="97" customWidth="1"/>
    <col min="2039" max="2039" width="29.140625" style="97" customWidth="1"/>
    <col min="2040" max="2040" width="20.140625" style="97" customWidth="1"/>
    <col min="2041" max="2041" width="7.28515625" style="97" customWidth="1"/>
    <col min="2042" max="2042" width="15" style="97" customWidth="1"/>
    <col min="2043" max="2043" width="17.5703125" style="97" customWidth="1"/>
    <col min="2044" max="2044" width="15" style="97" customWidth="1"/>
    <col min="2045" max="2045" width="16.28515625" style="97" customWidth="1"/>
    <col min="2046" max="2046" width="13.7109375" style="97" customWidth="1"/>
    <col min="2047" max="2047" width="11.140625" style="97" customWidth="1"/>
    <col min="2048" max="2048" width="15" style="97" customWidth="1"/>
    <col min="2049" max="2049" width="20.140625" style="97" customWidth="1"/>
    <col min="2050" max="2050" width="17.5703125" style="97" customWidth="1"/>
    <col min="2051" max="2051" width="27.85546875" style="97" customWidth="1"/>
    <col min="2052" max="2052" width="26.5703125" style="97" customWidth="1"/>
    <col min="2053" max="2053" width="15" style="97" customWidth="1"/>
    <col min="2054" max="2054" width="17.5703125" style="97" customWidth="1"/>
    <col min="2055" max="2057" width="16.28515625" style="97" customWidth="1"/>
    <col min="2058" max="2058" width="20.140625" style="97" customWidth="1"/>
    <col min="2059" max="2059" width="15" style="97" customWidth="1"/>
    <col min="2060" max="2061" width="20.140625" style="97" customWidth="1"/>
    <col min="2062" max="2062" width="17.5703125" style="97" customWidth="1"/>
    <col min="2063" max="2063" width="20.140625" style="97" customWidth="1"/>
    <col min="2064" max="2064" width="12.42578125" style="97" customWidth="1"/>
    <col min="2065" max="2065" width="26.5703125" style="97" customWidth="1"/>
    <col min="2066" max="2066" width="29.140625" style="97" customWidth="1"/>
    <col min="2067" max="2274" width="12.42578125" style="97" customWidth="1"/>
    <col min="2275" max="2275" width="24" style="97" customWidth="1"/>
    <col min="2276" max="2276" width="21.42578125" style="97" customWidth="1"/>
    <col min="2277" max="2277" width="24" style="97" customWidth="1"/>
    <col min="2278" max="2278" width="11.140625" style="97" customWidth="1"/>
    <col min="2279" max="2279" width="15" style="97" customWidth="1"/>
    <col min="2280" max="2280" width="13.7109375" style="97" customWidth="1"/>
    <col min="2281" max="2281" width="24" style="97" customWidth="1"/>
    <col min="2282" max="2282" width="15" style="97" customWidth="1"/>
    <col min="2283" max="2283" width="21.42578125" style="97" customWidth="1"/>
    <col min="2284" max="2284" width="15" style="97" customWidth="1"/>
    <col min="2285" max="2285" width="18.85546875" style="97" customWidth="1"/>
    <col min="2286" max="2286" width="12.42578125" style="97" customWidth="1"/>
    <col min="2287" max="2287" width="17.5703125" style="97" customWidth="1"/>
    <col min="2288" max="2288" width="25.28515625" style="97" customWidth="1"/>
    <col min="2289" max="2289" width="17.5703125" style="97" customWidth="1"/>
    <col min="2290" max="2290" width="12.42578125" style="97" customWidth="1"/>
    <col min="2291" max="2291" width="20.140625" style="97" customWidth="1"/>
    <col min="2292" max="2292" width="24" style="97" customWidth="1"/>
    <col min="2293" max="2293" width="20.140625" style="97" customWidth="1"/>
    <col min="2294" max="2294" width="22.7109375" style="97" customWidth="1"/>
    <col min="2295" max="2295" width="29.140625" style="97" customWidth="1"/>
    <col min="2296" max="2296" width="20.140625" style="97" customWidth="1"/>
    <col min="2297" max="2297" width="7.28515625" style="97" customWidth="1"/>
    <col min="2298" max="2298" width="15" style="97" customWidth="1"/>
    <col min="2299" max="2299" width="17.5703125" style="97" customWidth="1"/>
    <col min="2300" max="2300" width="15" style="97" customWidth="1"/>
    <col min="2301" max="2301" width="16.28515625" style="97" customWidth="1"/>
    <col min="2302" max="2302" width="13.7109375" style="97" customWidth="1"/>
    <col min="2303" max="2303" width="11.140625" style="97" customWidth="1"/>
    <col min="2304" max="2304" width="15" style="97" customWidth="1"/>
    <col min="2305" max="2305" width="20.140625" style="97" customWidth="1"/>
    <col min="2306" max="2306" width="17.5703125" style="97" customWidth="1"/>
    <col min="2307" max="2307" width="27.85546875" style="97" customWidth="1"/>
    <col min="2308" max="2308" width="26.5703125" style="97" customWidth="1"/>
    <col min="2309" max="2309" width="15" style="97" customWidth="1"/>
    <col min="2310" max="2310" width="17.5703125" style="97" customWidth="1"/>
    <col min="2311" max="2313" width="16.28515625" style="97" customWidth="1"/>
    <col min="2314" max="2314" width="20.140625" style="97" customWidth="1"/>
    <col min="2315" max="2315" width="15" style="97" customWidth="1"/>
    <col min="2316" max="2317" width="20.140625" style="97" customWidth="1"/>
    <col min="2318" max="2318" width="17.5703125" style="97" customWidth="1"/>
    <col min="2319" max="2319" width="20.140625" style="97" customWidth="1"/>
    <col min="2320" max="2320" width="12.42578125" style="97" customWidth="1"/>
    <col min="2321" max="2321" width="26.5703125" style="97" customWidth="1"/>
    <col min="2322" max="2322" width="29.140625" style="97" customWidth="1"/>
    <col min="2323" max="2530" width="12.42578125" style="97" customWidth="1"/>
    <col min="2531" max="2531" width="24" style="97" customWidth="1"/>
    <col min="2532" max="2532" width="21.42578125" style="97" customWidth="1"/>
    <col min="2533" max="2533" width="24" style="97" customWidth="1"/>
    <col min="2534" max="2534" width="11.140625" style="97" customWidth="1"/>
    <col min="2535" max="2535" width="15" style="97" customWidth="1"/>
    <col min="2536" max="2536" width="13.7109375" style="97" customWidth="1"/>
    <col min="2537" max="2537" width="24" style="97" customWidth="1"/>
    <col min="2538" max="2538" width="15" style="97" customWidth="1"/>
    <col min="2539" max="2539" width="21.42578125" style="97" customWidth="1"/>
    <col min="2540" max="2540" width="15" style="97" customWidth="1"/>
    <col min="2541" max="2541" width="18.85546875" style="97" customWidth="1"/>
    <col min="2542" max="2542" width="12.42578125" style="97" customWidth="1"/>
    <col min="2543" max="2543" width="17.5703125" style="97" customWidth="1"/>
    <col min="2544" max="2544" width="25.28515625" style="97" customWidth="1"/>
    <col min="2545" max="2545" width="17.5703125" style="97" customWidth="1"/>
    <col min="2546" max="2546" width="12.42578125" style="97" customWidth="1"/>
    <col min="2547" max="2547" width="20.140625" style="97" customWidth="1"/>
    <col min="2548" max="2548" width="24" style="97" customWidth="1"/>
    <col min="2549" max="2549" width="20.140625" style="97" customWidth="1"/>
    <col min="2550" max="2550" width="22.7109375" style="97" customWidth="1"/>
    <col min="2551" max="2551" width="29.140625" style="97" customWidth="1"/>
    <col min="2552" max="2552" width="20.140625" style="97" customWidth="1"/>
    <col min="2553" max="2553" width="7.28515625" style="97" customWidth="1"/>
    <col min="2554" max="2554" width="15" style="97" customWidth="1"/>
    <col min="2555" max="2555" width="17.5703125" style="97" customWidth="1"/>
    <col min="2556" max="2556" width="15" style="97" customWidth="1"/>
    <col min="2557" max="2557" width="16.28515625" style="97" customWidth="1"/>
    <col min="2558" max="2558" width="13.7109375" style="97" customWidth="1"/>
    <col min="2559" max="2559" width="11.140625" style="97" customWidth="1"/>
    <col min="2560" max="2560" width="15" style="97" customWidth="1"/>
    <col min="2561" max="2561" width="20.140625" style="97" customWidth="1"/>
    <col min="2562" max="2562" width="17.5703125" style="97" customWidth="1"/>
    <col min="2563" max="2563" width="27.85546875" style="97" customWidth="1"/>
    <col min="2564" max="2564" width="26.5703125" style="97" customWidth="1"/>
    <col min="2565" max="2565" width="15" style="97" customWidth="1"/>
    <col min="2566" max="2566" width="17.5703125" style="97" customWidth="1"/>
    <col min="2567" max="2569" width="16.28515625" style="97" customWidth="1"/>
    <col min="2570" max="2570" width="20.140625" style="97" customWidth="1"/>
    <col min="2571" max="2571" width="15" style="97" customWidth="1"/>
    <col min="2572" max="2573" width="20.140625" style="97" customWidth="1"/>
    <col min="2574" max="2574" width="17.5703125" style="97" customWidth="1"/>
    <col min="2575" max="2575" width="20.140625" style="97" customWidth="1"/>
    <col min="2576" max="2576" width="12.42578125" style="97" customWidth="1"/>
    <col min="2577" max="2577" width="26.5703125" style="97" customWidth="1"/>
    <col min="2578" max="2578" width="29.140625" style="97" customWidth="1"/>
    <col min="2579" max="2786" width="12.42578125" style="97" customWidth="1"/>
    <col min="2787" max="2787" width="24" style="97" customWidth="1"/>
    <col min="2788" max="2788" width="21.42578125" style="97" customWidth="1"/>
    <col min="2789" max="2789" width="24" style="97" customWidth="1"/>
    <col min="2790" max="2790" width="11.140625" style="97" customWidth="1"/>
    <col min="2791" max="2791" width="15" style="97" customWidth="1"/>
    <col min="2792" max="2792" width="13.7109375" style="97" customWidth="1"/>
    <col min="2793" max="2793" width="24" style="97" customWidth="1"/>
    <col min="2794" max="2794" width="15" style="97" customWidth="1"/>
    <col min="2795" max="2795" width="21.42578125" style="97" customWidth="1"/>
    <col min="2796" max="2796" width="15" style="97" customWidth="1"/>
    <col min="2797" max="2797" width="18.85546875" style="97" customWidth="1"/>
    <col min="2798" max="2798" width="12.42578125" style="97" customWidth="1"/>
    <col min="2799" max="2799" width="17.5703125" style="97" customWidth="1"/>
    <col min="2800" max="2800" width="25.28515625" style="97" customWidth="1"/>
    <col min="2801" max="2801" width="17.5703125" style="97" customWidth="1"/>
    <col min="2802" max="2802" width="12.42578125" style="97" customWidth="1"/>
    <col min="2803" max="2803" width="20.140625" style="97" customWidth="1"/>
    <col min="2804" max="2804" width="24" style="97" customWidth="1"/>
    <col min="2805" max="2805" width="20.140625" style="97" customWidth="1"/>
    <col min="2806" max="2806" width="22.7109375" style="97" customWidth="1"/>
    <col min="2807" max="2807" width="29.140625" style="97" customWidth="1"/>
    <col min="2808" max="2808" width="20.140625" style="97" customWidth="1"/>
    <col min="2809" max="2809" width="7.28515625" style="97" customWidth="1"/>
    <col min="2810" max="2810" width="15" style="97" customWidth="1"/>
    <col min="2811" max="2811" width="17.5703125" style="97" customWidth="1"/>
    <col min="2812" max="2812" width="15" style="97" customWidth="1"/>
    <col min="2813" max="2813" width="16.28515625" style="97" customWidth="1"/>
    <col min="2814" max="2814" width="13.7109375" style="97" customWidth="1"/>
    <col min="2815" max="2815" width="11.140625" style="97" customWidth="1"/>
    <col min="2816" max="2816" width="15" style="97" customWidth="1"/>
    <col min="2817" max="2817" width="20.140625" style="97" customWidth="1"/>
    <col min="2818" max="2818" width="17.5703125" style="97" customWidth="1"/>
    <col min="2819" max="2819" width="27.85546875" style="97" customWidth="1"/>
    <col min="2820" max="2820" width="26.5703125" style="97" customWidth="1"/>
    <col min="2821" max="2821" width="15" style="97" customWidth="1"/>
    <col min="2822" max="2822" width="17.5703125" style="97" customWidth="1"/>
    <col min="2823" max="2825" width="16.28515625" style="97" customWidth="1"/>
    <col min="2826" max="2826" width="20.140625" style="97" customWidth="1"/>
    <col min="2827" max="2827" width="15" style="97" customWidth="1"/>
    <col min="2828" max="2829" width="20.140625" style="97" customWidth="1"/>
    <col min="2830" max="2830" width="17.5703125" style="97" customWidth="1"/>
    <col min="2831" max="2831" width="20.140625" style="97" customWidth="1"/>
    <col min="2832" max="2832" width="12.42578125" style="97" customWidth="1"/>
    <col min="2833" max="2833" width="26.5703125" style="97" customWidth="1"/>
    <col min="2834" max="2834" width="29.140625" style="97" customWidth="1"/>
    <col min="2835" max="3042" width="12.42578125" style="97" customWidth="1"/>
    <col min="3043" max="3043" width="24" style="97" customWidth="1"/>
    <col min="3044" max="3044" width="21.42578125" style="97" customWidth="1"/>
    <col min="3045" max="3045" width="24" style="97" customWidth="1"/>
    <col min="3046" max="3046" width="11.140625" style="97" customWidth="1"/>
    <col min="3047" max="3047" width="15" style="97" customWidth="1"/>
    <col min="3048" max="3048" width="13.7109375" style="97" customWidth="1"/>
    <col min="3049" max="3049" width="24" style="97" customWidth="1"/>
    <col min="3050" max="3050" width="15" style="97" customWidth="1"/>
    <col min="3051" max="3051" width="21.42578125" style="97" customWidth="1"/>
    <col min="3052" max="3052" width="15" style="97" customWidth="1"/>
    <col min="3053" max="3053" width="18.85546875" style="97" customWidth="1"/>
    <col min="3054" max="3054" width="12.42578125" style="97" customWidth="1"/>
    <col min="3055" max="3055" width="17.5703125" style="97" customWidth="1"/>
    <col min="3056" max="3056" width="25.28515625" style="97" customWidth="1"/>
    <col min="3057" max="3057" width="17.5703125" style="97" customWidth="1"/>
    <col min="3058" max="3058" width="12.42578125" style="97" customWidth="1"/>
    <col min="3059" max="3059" width="20.140625" style="97" customWidth="1"/>
    <col min="3060" max="3060" width="24" style="97" customWidth="1"/>
    <col min="3061" max="3061" width="20.140625" style="97" customWidth="1"/>
    <col min="3062" max="3062" width="22.7109375" style="97" customWidth="1"/>
    <col min="3063" max="3063" width="29.140625" style="97" customWidth="1"/>
    <col min="3064" max="3064" width="20.140625" style="97" customWidth="1"/>
    <col min="3065" max="3065" width="7.28515625" style="97" customWidth="1"/>
    <col min="3066" max="3066" width="15" style="97" customWidth="1"/>
    <col min="3067" max="3067" width="17.5703125" style="97" customWidth="1"/>
    <col min="3068" max="3068" width="15" style="97" customWidth="1"/>
    <col min="3069" max="3069" width="16.28515625" style="97" customWidth="1"/>
    <col min="3070" max="3070" width="13.7109375" style="97" customWidth="1"/>
    <col min="3071" max="3071" width="11.140625" style="97" customWidth="1"/>
    <col min="3072" max="3072" width="15" style="97" customWidth="1"/>
    <col min="3073" max="3073" width="20.140625" style="97" customWidth="1"/>
    <col min="3074" max="3074" width="17.5703125" style="97" customWidth="1"/>
    <col min="3075" max="3075" width="27.85546875" style="97" customWidth="1"/>
    <col min="3076" max="3076" width="26.5703125" style="97" customWidth="1"/>
    <col min="3077" max="3077" width="15" style="97" customWidth="1"/>
    <col min="3078" max="3078" width="17.5703125" style="97" customWidth="1"/>
    <col min="3079" max="3081" width="16.28515625" style="97" customWidth="1"/>
    <col min="3082" max="3082" width="20.140625" style="97" customWidth="1"/>
    <col min="3083" max="3083" width="15" style="97" customWidth="1"/>
    <col min="3084" max="3085" width="20.140625" style="97" customWidth="1"/>
    <col min="3086" max="3086" width="17.5703125" style="97" customWidth="1"/>
    <col min="3087" max="3087" width="20.140625" style="97" customWidth="1"/>
    <col min="3088" max="3088" width="12.42578125" style="97" customWidth="1"/>
    <col min="3089" max="3089" width="26.5703125" style="97" customWidth="1"/>
    <col min="3090" max="3090" width="29.140625" style="97" customWidth="1"/>
    <col min="3091" max="3298" width="12.42578125" style="97" customWidth="1"/>
    <col min="3299" max="3299" width="24" style="97" customWidth="1"/>
    <col min="3300" max="3300" width="21.42578125" style="97" customWidth="1"/>
    <col min="3301" max="3301" width="24" style="97" customWidth="1"/>
    <col min="3302" max="3302" width="11.140625" style="97" customWidth="1"/>
    <col min="3303" max="3303" width="15" style="97" customWidth="1"/>
    <col min="3304" max="3304" width="13.7109375" style="97" customWidth="1"/>
    <col min="3305" max="3305" width="24" style="97" customWidth="1"/>
    <col min="3306" max="3306" width="15" style="97" customWidth="1"/>
    <col min="3307" max="3307" width="21.42578125" style="97" customWidth="1"/>
    <col min="3308" max="3308" width="15" style="97" customWidth="1"/>
    <col min="3309" max="3309" width="18.85546875" style="97" customWidth="1"/>
    <col min="3310" max="3310" width="12.42578125" style="97" customWidth="1"/>
    <col min="3311" max="3311" width="17.5703125" style="97" customWidth="1"/>
    <col min="3312" max="3312" width="25.28515625" style="97" customWidth="1"/>
    <col min="3313" max="3313" width="17.5703125" style="97" customWidth="1"/>
    <col min="3314" max="3314" width="12.42578125" style="97" customWidth="1"/>
    <col min="3315" max="3315" width="20.140625" style="97" customWidth="1"/>
    <col min="3316" max="3316" width="24" style="97" customWidth="1"/>
    <col min="3317" max="3317" width="20.140625" style="97" customWidth="1"/>
    <col min="3318" max="3318" width="22.7109375" style="97" customWidth="1"/>
    <col min="3319" max="3319" width="29.140625" style="97" customWidth="1"/>
    <col min="3320" max="3320" width="20.140625" style="97" customWidth="1"/>
    <col min="3321" max="3321" width="7.28515625" style="97" customWidth="1"/>
    <col min="3322" max="3322" width="15" style="97" customWidth="1"/>
    <col min="3323" max="3323" width="17.5703125" style="97" customWidth="1"/>
    <col min="3324" max="3324" width="15" style="97" customWidth="1"/>
    <col min="3325" max="3325" width="16.28515625" style="97" customWidth="1"/>
    <col min="3326" max="3326" width="13.7109375" style="97" customWidth="1"/>
    <col min="3327" max="3327" width="11.140625" style="97" customWidth="1"/>
    <col min="3328" max="3328" width="15" style="97" customWidth="1"/>
    <col min="3329" max="3329" width="20.140625" style="97" customWidth="1"/>
    <col min="3330" max="3330" width="17.5703125" style="97" customWidth="1"/>
    <col min="3331" max="3331" width="27.85546875" style="97" customWidth="1"/>
    <col min="3332" max="3332" width="26.5703125" style="97" customWidth="1"/>
    <col min="3333" max="3333" width="15" style="97" customWidth="1"/>
    <col min="3334" max="3334" width="17.5703125" style="97" customWidth="1"/>
    <col min="3335" max="3337" width="16.28515625" style="97" customWidth="1"/>
    <col min="3338" max="3338" width="20.140625" style="97" customWidth="1"/>
    <col min="3339" max="3339" width="15" style="97" customWidth="1"/>
    <col min="3340" max="3341" width="20.140625" style="97" customWidth="1"/>
    <col min="3342" max="3342" width="17.5703125" style="97" customWidth="1"/>
    <col min="3343" max="3343" width="20.140625" style="97" customWidth="1"/>
    <col min="3344" max="3344" width="12.42578125" style="97" customWidth="1"/>
    <col min="3345" max="3345" width="26.5703125" style="97" customWidth="1"/>
    <col min="3346" max="3346" width="29.140625" style="97" customWidth="1"/>
    <col min="3347" max="3554" width="12.42578125" style="97" customWidth="1"/>
    <col min="3555" max="3555" width="24" style="97" customWidth="1"/>
    <col min="3556" max="3556" width="21.42578125" style="97" customWidth="1"/>
    <col min="3557" max="3557" width="24" style="97" customWidth="1"/>
    <col min="3558" max="3558" width="11.140625" style="97" customWidth="1"/>
    <col min="3559" max="3559" width="15" style="97" customWidth="1"/>
    <col min="3560" max="3560" width="13.7109375" style="97" customWidth="1"/>
    <col min="3561" max="3561" width="24" style="97" customWidth="1"/>
    <col min="3562" max="3562" width="15" style="97" customWidth="1"/>
    <col min="3563" max="3563" width="21.42578125" style="97" customWidth="1"/>
    <col min="3564" max="3564" width="15" style="97" customWidth="1"/>
    <col min="3565" max="3565" width="18.85546875" style="97" customWidth="1"/>
    <col min="3566" max="3566" width="12.42578125" style="97" customWidth="1"/>
    <col min="3567" max="3567" width="17.5703125" style="97" customWidth="1"/>
    <col min="3568" max="3568" width="25.28515625" style="97" customWidth="1"/>
    <col min="3569" max="3569" width="17.5703125" style="97" customWidth="1"/>
    <col min="3570" max="3570" width="12.42578125" style="97" customWidth="1"/>
    <col min="3571" max="3571" width="20.140625" style="97" customWidth="1"/>
    <col min="3572" max="3572" width="24" style="97" customWidth="1"/>
    <col min="3573" max="3573" width="20.140625" style="97" customWidth="1"/>
    <col min="3574" max="3574" width="22.7109375" style="97" customWidth="1"/>
    <col min="3575" max="3575" width="29.140625" style="97" customWidth="1"/>
    <col min="3576" max="3576" width="20.140625" style="97" customWidth="1"/>
    <col min="3577" max="3577" width="7.28515625" style="97" customWidth="1"/>
    <col min="3578" max="3578" width="15" style="97" customWidth="1"/>
    <col min="3579" max="3579" width="17.5703125" style="97" customWidth="1"/>
    <col min="3580" max="3580" width="15" style="97" customWidth="1"/>
    <col min="3581" max="3581" width="16.28515625" style="97" customWidth="1"/>
    <col min="3582" max="3582" width="13.7109375" style="97" customWidth="1"/>
    <col min="3583" max="3583" width="11.140625" style="97" customWidth="1"/>
    <col min="3584" max="3584" width="15" style="97" customWidth="1"/>
    <col min="3585" max="3585" width="20.140625" style="97" customWidth="1"/>
    <col min="3586" max="3586" width="17.5703125" style="97" customWidth="1"/>
    <col min="3587" max="3587" width="27.85546875" style="97" customWidth="1"/>
    <col min="3588" max="3588" width="26.5703125" style="97" customWidth="1"/>
    <col min="3589" max="3589" width="15" style="97" customWidth="1"/>
    <col min="3590" max="3590" width="17.5703125" style="97" customWidth="1"/>
    <col min="3591" max="3593" width="16.28515625" style="97" customWidth="1"/>
    <col min="3594" max="3594" width="20.140625" style="97" customWidth="1"/>
    <col min="3595" max="3595" width="15" style="97" customWidth="1"/>
    <col min="3596" max="3597" width="20.140625" style="97" customWidth="1"/>
    <col min="3598" max="3598" width="17.5703125" style="97" customWidth="1"/>
    <col min="3599" max="3599" width="20.140625" style="97" customWidth="1"/>
    <col min="3600" max="3600" width="12.42578125" style="97" customWidth="1"/>
    <col min="3601" max="3601" width="26.5703125" style="97" customWidth="1"/>
    <col min="3602" max="3602" width="29.140625" style="97" customWidth="1"/>
    <col min="3603" max="3810" width="12.42578125" style="97" customWidth="1"/>
    <col min="3811" max="3811" width="24" style="97" customWidth="1"/>
    <col min="3812" max="3812" width="21.42578125" style="97" customWidth="1"/>
    <col min="3813" max="3813" width="24" style="97" customWidth="1"/>
    <col min="3814" max="3814" width="11.140625" style="97" customWidth="1"/>
    <col min="3815" max="3815" width="15" style="97" customWidth="1"/>
    <col min="3816" max="3816" width="13.7109375" style="97" customWidth="1"/>
    <col min="3817" max="3817" width="24" style="97" customWidth="1"/>
    <col min="3818" max="3818" width="15" style="97" customWidth="1"/>
    <col min="3819" max="3819" width="21.42578125" style="97" customWidth="1"/>
    <col min="3820" max="3820" width="15" style="97" customWidth="1"/>
    <col min="3821" max="3821" width="18.85546875" style="97" customWidth="1"/>
    <col min="3822" max="3822" width="12.42578125" style="97" customWidth="1"/>
    <col min="3823" max="3823" width="17.5703125" style="97" customWidth="1"/>
    <col min="3824" max="3824" width="25.28515625" style="97" customWidth="1"/>
    <col min="3825" max="3825" width="17.5703125" style="97" customWidth="1"/>
    <col min="3826" max="3826" width="12.42578125" style="97" customWidth="1"/>
    <col min="3827" max="3827" width="20.140625" style="97" customWidth="1"/>
    <col min="3828" max="3828" width="24" style="97" customWidth="1"/>
    <col min="3829" max="3829" width="20.140625" style="97" customWidth="1"/>
    <col min="3830" max="3830" width="22.7109375" style="97" customWidth="1"/>
    <col min="3831" max="3831" width="29.140625" style="97" customWidth="1"/>
    <col min="3832" max="3832" width="20.140625" style="97" customWidth="1"/>
    <col min="3833" max="3833" width="7.28515625" style="97" customWidth="1"/>
    <col min="3834" max="3834" width="15" style="97" customWidth="1"/>
    <col min="3835" max="3835" width="17.5703125" style="97" customWidth="1"/>
    <col min="3836" max="3836" width="15" style="97" customWidth="1"/>
    <col min="3837" max="3837" width="16.28515625" style="97" customWidth="1"/>
    <col min="3838" max="3838" width="13.7109375" style="97" customWidth="1"/>
    <col min="3839" max="3839" width="11.140625" style="97" customWidth="1"/>
    <col min="3840" max="3840" width="15" style="97" customWidth="1"/>
    <col min="3841" max="3841" width="20.140625" style="97" customWidth="1"/>
    <col min="3842" max="3842" width="17.5703125" style="97" customWidth="1"/>
    <col min="3843" max="3843" width="27.85546875" style="97" customWidth="1"/>
    <col min="3844" max="3844" width="26.5703125" style="97" customWidth="1"/>
    <col min="3845" max="3845" width="15" style="97" customWidth="1"/>
    <col min="3846" max="3846" width="17.5703125" style="97" customWidth="1"/>
    <col min="3847" max="3849" width="16.28515625" style="97" customWidth="1"/>
    <col min="3850" max="3850" width="20.140625" style="97" customWidth="1"/>
    <col min="3851" max="3851" width="15" style="97" customWidth="1"/>
    <col min="3852" max="3853" width="20.140625" style="97" customWidth="1"/>
    <col min="3854" max="3854" width="17.5703125" style="97" customWidth="1"/>
    <col min="3855" max="3855" width="20.140625" style="97" customWidth="1"/>
    <col min="3856" max="3856" width="12.42578125" style="97" customWidth="1"/>
    <col min="3857" max="3857" width="26.5703125" style="97" customWidth="1"/>
    <col min="3858" max="3858" width="29.140625" style="97" customWidth="1"/>
    <col min="3859" max="4066" width="12.42578125" style="97" customWidth="1"/>
    <col min="4067" max="4067" width="24" style="97" customWidth="1"/>
    <col min="4068" max="4068" width="21.42578125" style="97" customWidth="1"/>
    <col min="4069" max="4069" width="24" style="97" customWidth="1"/>
    <col min="4070" max="4070" width="11.140625" style="97" customWidth="1"/>
    <col min="4071" max="4071" width="15" style="97" customWidth="1"/>
    <col min="4072" max="4072" width="13.7109375" style="97" customWidth="1"/>
    <col min="4073" max="4073" width="24" style="97" customWidth="1"/>
    <col min="4074" max="4074" width="15" style="97" customWidth="1"/>
    <col min="4075" max="4075" width="21.42578125" style="97" customWidth="1"/>
    <col min="4076" max="4076" width="15" style="97" customWidth="1"/>
    <col min="4077" max="4077" width="18.85546875" style="97" customWidth="1"/>
    <col min="4078" max="4078" width="12.42578125" style="97" customWidth="1"/>
    <col min="4079" max="4079" width="17.5703125" style="97" customWidth="1"/>
    <col min="4080" max="4080" width="25.28515625" style="97" customWidth="1"/>
    <col min="4081" max="4081" width="17.5703125" style="97" customWidth="1"/>
    <col min="4082" max="4082" width="12.42578125" style="97" customWidth="1"/>
    <col min="4083" max="4083" width="20.140625" style="97" customWidth="1"/>
    <col min="4084" max="4084" width="24" style="97" customWidth="1"/>
    <col min="4085" max="4085" width="20.140625" style="97" customWidth="1"/>
    <col min="4086" max="4086" width="22.7109375" style="97" customWidth="1"/>
    <col min="4087" max="4087" width="29.140625" style="97" customWidth="1"/>
    <col min="4088" max="4088" width="20.140625" style="97" customWidth="1"/>
    <col min="4089" max="4089" width="7.28515625" style="97" customWidth="1"/>
    <col min="4090" max="4090" width="15" style="97" customWidth="1"/>
    <col min="4091" max="4091" width="17.5703125" style="97" customWidth="1"/>
    <col min="4092" max="4092" width="15" style="97" customWidth="1"/>
    <col min="4093" max="4093" width="16.28515625" style="97" customWidth="1"/>
    <col min="4094" max="4094" width="13.7109375" style="97" customWidth="1"/>
    <col min="4095" max="4095" width="11.140625" style="97" customWidth="1"/>
    <col min="4096" max="4096" width="15" style="97" customWidth="1"/>
    <col min="4097" max="4097" width="20.140625" style="97" customWidth="1"/>
    <col min="4098" max="4098" width="17.5703125" style="97" customWidth="1"/>
    <col min="4099" max="4099" width="27.85546875" style="97" customWidth="1"/>
    <col min="4100" max="4100" width="26.5703125" style="97" customWidth="1"/>
    <col min="4101" max="4101" width="15" style="97" customWidth="1"/>
    <col min="4102" max="4102" width="17.5703125" style="97" customWidth="1"/>
    <col min="4103" max="4105" width="16.28515625" style="97" customWidth="1"/>
    <col min="4106" max="4106" width="20.140625" style="97" customWidth="1"/>
    <col min="4107" max="4107" width="15" style="97" customWidth="1"/>
    <col min="4108" max="4109" width="20.140625" style="97" customWidth="1"/>
    <col min="4110" max="4110" width="17.5703125" style="97" customWidth="1"/>
    <col min="4111" max="4111" width="20.140625" style="97" customWidth="1"/>
    <col min="4112" max="4112" width="12.42578125" style="97" customWidth="1"/>
    <col min="4113" max="4113" width="26.5703125" style="97" customWidth="1"/>
    <col min="4114" max="4114" width="29.140625" style="97" customWidth="1"/>
    <col min="4115" max="4322" width="12.42578125" style="97" customWidth="1"/>
    <col min="4323" max="4323" width="24" style="97" customWidth="1"/>
    <col min="4324" max="4324" width="21.42578125" style="97" customWidth="1"/>
    <col min="4325" max="4325" width="24" style="97" customWidth="1"/>
    <col min="4326" max="4326" width="11.140625" style="97" customWidth="1"/>
    <col min="4327" max="4327" width="15" style="97" customWidth="1"/>
    <col min="4328" max="4328" width="13.7109375" style="97" customWidth="1"/>
    <col min="4329" max="4329" width="24" style="97" customWidth="1"/>
    <col min="4330" max="4330" width="15" style="97" customWidth="1"/>
    <col min="4331" max="4331" width="21.42578125" style="97" customWidth="1"/>
    <col min="4332" max="4332" width="15" style="97" customWidth="1"/>
    <col min="4333" max="4333" width="18.85546875" style="97" customWidth="1"/>
    <col min="4334" max="4334" width="12.42578125" style="97" customWidth="1"/>
    <col min="4335" max="4335" width="17.5703125" style="97" customWidth="1"/>
    <col min="4336" max="4336" width="25.28515625" style="97" customWidth="1"/>
    <col min="4337" max="4337" width="17.5703125" style="97" customWidth="1"/>
    <col min="4338" max="4338" width="12.42578125" style="97" customWidth="1"/>
    <col min="4339" max="4339" width="20.140625" style="97" customWidth="1"/>
    <col min="4340" max="4340" width="24" style="97" customWidth="1"/>
    <col min="4341" max="4341" width="20.140625" style="97" customWidth="1"/>
    <col min="4342" max="4342" width="22.7109375" style="97" customWidth="1"/>
    <col min="4343" max="4343" width="29.140625" style="97" customWidth="1"/>
    <col min="4344" max="4344" width="20.140625" style="97" customWidth="1"/>
    <col min="4345" max="4345" width="7.28515625" style="97" customWidth="1"/>
    <col min="4346" max="4346" width="15" style="97" customWidth="1"/>
    <col min="4347" max="4347" width="17.5703125" style="97" customWidth="1"/>
    <col min="4348" max="4348" width="15" style="97" customWidth="1"/>
    <col min="4349" max="4349" width="16.28515625" style="97" customWidth="1"/>
    <col min="4350" max="4350" width="13.7109375" style="97" customWidth="1"/>
    <col min="4351" max="4351" width="11.140625" style="97" customWidth="1"/>
    <col min="4352" max="4352" width="15" style="97" customWidth="1"/>
    <col min="4353" max="4353" width="20.140625" style="97" customWidth="1"/>
    <col min="4354" max="4354" width="17.5703125" style="97" customWidth="1"/>
    <col min="4355" max="4355" width="27.85546875" style="97" customWidth="1"/>
    <col min="4356" max="4356" width="26.5703125" style="97" customWidth="1"/>
    <col min="4357" max="4357" width="15" style="97" customWidth="1"/>
    <col min="4358" max="4358" width="17.5703125" style="97" customWidth="1"/>
    <col min="4359" max="4361" width="16.28515625" style="97" customWidth="1"/>
    <col min="4362" max="4362" width="20.140625" style="97" customWidth="1"/>
    <col min="4363" max="4363" width="15" style="97" customWidth="1"/>
    <col min="4364" max="4365" width="20.140625" style="97" customWidth="1"/>
    <col min="4366" max="4366" width="17.5703125" style="97" customWidth="1"/>
    <col min="4367" max="4367" width="20.140625" style="97" customWidth="1"/>
    <col min="4368" max="4368" width="12.42578125" style="97" customWidth="1"/>
    <col min="4369" max="4369" width="26.5703125" style="97" customWidth="1"/>
    <col min="4370" max="4370" width="29.140625" style="97" customWidth="1"/>
    <col min="4371" max="4578" width="12.42578125" style="97" customWidth="1"/>
    <col min="4579" max="4579" width="24" style="97" customWidth="1"/>
    <col min="4580" max="4580" width="21.42578125" style="97" customWidth="1"/>
    <col min="4581" max="4581" width="24" style="97" customWidth="1"/>
    <col min="4582" max="4582" width="11.140625" style="97" customWidth="1"/>
    <col min="4583" max="4583" width="15" style="97" customWidth="1"/>
    <col min="4584" max="4584" width="13.7109375" style="97" customWidth="1"/>
    <col min="4585" max="4585" width="24" style="97" customWidth="1"/>
    <col min="4586" max="4586" width="15" style="97" customWidth="1"/>
    <col min="4587" max="4587" width="21.42578125" style="97" customWidth="1"/>
    <col min="4588" max="4588" width="15" style="97" customWidth="1"/>
    <col min="4589" max="4589" width="18.85546875" style="97" customWidth="1"/>
    <col min="4590" max="4590" width="12.42578125" style="97" customWidth="1"/>
    <col min="4591" max="4591" width="17.5703125" style="97" customWidth="1"/>
    <col min="4592" max="4592" width="25.28515625" style="97" customWidth="1"/>
    <col min="4593" max="4593" width="17.5703125" style="97" customWidth="1"/>
    <col min="4594" max="4594" width="12.42578125" style="97" customWidth="1"/>
    <col min="4595" max="4595" width="20.140625" style="97" customWidth="1"/>
    <col min="4596" max="4596" width="24" style="97" customWidth="1"/>
    <col min="4597" max="4597" width="20.140625" style="97" customWidth="1"/>
    <col min="4598" max="4598" width="22.7109375" style="97" customWidth="1"/>
    <col min="4599" max="4599" width="29.140625" style="97" customWidth="1"/>
    <col min="4600" max="4600" width="20.140625" style="97" customWidth="1"/>
    <col min="4601" max="4601" width="7.28515625" style="97" customWidth="1"/>
    <col min="4602" max="4602" width="15" style="97" customWidth="1"/>
    <col min="4603" max="4603" width="17.5703125" style="97" customWidth="1"/>
    <col min="4604" max="4604" width="15" style="97" customWidth="1"/>
    <col min="4605" max="4605" width="16.28515625" style="97" customWidth="1"/>
    <col min="4606" max="4606" width="13.7109375" style="97" customWidth="1"/>
    <col min="4607" max="4607" width="11.140625" style="97" customWidth="1"/>
    <col min="4608" max="4608" width="15" style="97" customWidth="1"/>
    <col min="4609" max="4609" width="20.140625" style="97" customWidth="1"/>
    <col min="4610" max="4610" width="17.5703125" style="97" customWidth="1"/>
    <col min="4611" max="4611" width="27.85546875" style="97" customWidth="1"/>
    <col min="4612" max="4612" width="26.5703125" style="97" customWidth="1"/>
    <col min="4613" max="4613" width="15" style="97" customWidth="1"/>
    <col min="4614" max="4614" width="17.5703125" style="97" customWidth="1"/>
    <col min="4615" max="4617" width="16.28515625" style="97" customWidth="1"/>
    <col min="4618" max="4618" width="20.140625" style="97" customWidth="1"/>
    <col min="4619" max="4619" width="15" style="97" customWidth="1"/>
    <col min="4620" max="4621" width="20.140625" style="97" customWidth="1"/>
    <col min="4622" max="4622" width="17.5703125" style="97" customWidth="1"/>
    <col min="4623" max="4623" width="20.140625" style="97" customWidth="1"/>
    <col min="4624" max="4624" width="12.42578125" style="97" customWidth="1"/>
    <col min="4625" max="4625" width="26.5703125" style="97" customWidth="1"/>
    <col min="4626" max="4626" width="29.140625" style="97" customWidth="1"/>
    <col min="4627" max="4834" width="12.42578125" style="97" customWidth="1"/>
    <col min="4835" max="4835" width="24" style="97" customWidth="1"/>
    <col min="4836" max="4836" width="21.42578125" style="97" customWidth="1"/>
    <col min="4837" max="4837" width="24" style="97" customWidth="1"/>
    <col min="4838" max="4838" width="11.140625" style="97" customWidth="1"/>
    <col min="4839" max="4839" width="15" style="97" customWidth="1"/>
    <col min="4840" max="4840" width="13.7109375" style="97" customWidth="1"/>
    <col min="4841" max="4841" width="24" style="97" customWidth="1"/>
    <col min="4842" max="4842" width="15" style="97" customWidth="1"/>
    <col min="4843" max="4843" width="21.42578125" style="97" customWidth="1"/>
    <col min="4844" max="4844" width="15" style="97" customWidth="1"/>
    <col min="4845" max="4845" width="18.85546875" style="97" customWidth="1"/>
    <col min="4846" max="4846" width="12.42578125" style="97" customWidth="1"/>
    <col min="4847" max="4847" width="17.5703125" style="97" customWidth="1"/>
    <col min="4848" max="4848" width="25.28515625" style="97" customWidth="1"/>
    <col min="4849" max="4849" width="17.5703125" style="97" customWidth="1"/>
    <col min="4850" max="4850" width="12.42578125" style="97" customWidth="1"/>
    <col min="4851" max="4851" width="20.140625" style="97" customWidth="1"/>
    <col min="4852" max="4852" width="24" style="97" customWidth="1"/>
    <col min="4853" max="4853" width="20.140625" style="97" customWidth="1"/>
    <col min="4854" max="4854" width="22.7109375" style="97" customWidth="1"/>
    <col min="4855" max="4855" width="29.140625" style="97" customWidth="1"/>
    <col min="4856" max="4856" width="20.140625" style="97" customWidth="1"/>
    <col min="4857" max="4857" width="7.28515625" style="97" customWidth="1"/>
    <col min="4858" max="4858" width="15" style="97" customWidth="1"/>
    <col min="4859" max="4859" width="17.5703125" style="97" customWidth="1"/>
    <col min="4860" max="4860" width="15" style="97" customWidth="1"/>
    <col min="4861" max="4861" width="16.28515625" style="97" customWidth="1"/>
    <col min="4862" max="4862" width="13.7109375" style="97" customWidth="1"/>
    <col min="4863" max="4863" width="11.140625" style="97" customWidth="1"/>
    <col min="4864" max="4864" width="15" style="97" customWidth="1"/>
    <col min="4865" max="4865" width="20.140625" style="97" customWidth="1"/>
    <col min="4866" max="4866" width="17.5703125" style="97" customWidth="1"/>
    <col min="4867" max="4867" width="27.85546875" style="97" customWidth="1"/>
    <col min="4868" max="4868" width="26.5703125" style="97" customWidth="1"/>
    <col min="4869" max="4869" width="15" style="97" customWidth="1"/>
    <col min="4870" max="4870" width="17.5703125" style="97" customWidth="1"/>
    <col min="4871" max="4873" width="16.28515625" style="97" customWidth="1"/>
    <col min="4874" max="4874" width="20.140625" style="97" customWidth="1"/>
    <col min="4875" max="4875" width="15" style="97" customWidth="1"/>
    <col min="4876" max="4877" width="20.140625" style="97" customWidth="1"/>
    <col min="4878" max="4878" width="17.5703125" style="97" customWidth="1"/>
    <col min="4879" max="4879" width="20.140625" style="97" customWidth="1"/>
    <col min="4880" max="4880" width="12.42578125" style="97" customWidth="1"/>
    <col min="4881" max="4881" width="26.5703125" style="97" customWidth="1"/>
    <col min="4882" max="4882" width="29.140625" style="97" customWidth="1"/>
    <col min="4883" max="5090" width="12.42578125" style="97" customWidth="1"/>
    <col min="5091" max="5091" width="24" style="97" customWidth="1"/>
    <col min="5092" max="5092" width="21.42578125" style="97" customWidth="1"/>
    <col min="5093" max="5093" width="24" style="97" customWidth="1"/>
    <col min="5094" max="5094" width="11.140625" style="97" customWidth="1"/>
    <col min="5095" max="5095" width="15" style="97" customWidth="1"/>
    <col min="5096" max="5096" width="13.7109375" style="97" customWidth="1"/>
    <col min="5097" max="5097" width="24" style="97" customWidth="1"/>
    <col min="5098" max="5098" width="15" style="97" customWidth="1"/>
    <col min="5099" max="5099" width="21.42578125" style="97" customWidth="1"/>
    <col min="5100" max="5100" width="15" style="97" customWidth="1"/>
    <col min="5101" max="5101" width="18.85546875" style="97" customWidth="1"/>
    <col min="5102" max="5102" width="12.42578125" style="97" customWidth="1"/>
    <col min="5103" max="5103" width="17.5703125" style="97" customWidth="1"/>
    <col min="5104" max="5104" width="25.28515625" style="97" customWidth="1"/>
    <col min="5105" max="5105" width="17.5703125" style="97" customWidth="1"/>
    <col min="5106" max="5106" width="12.42578125" style="97" customWidth="1"/>
    <col min="5107" max="5107" width="20.140625" style="97" customWidth="1"/>
    <col min="5108" max="5108" width="24" style="97" customWidth="1"/>
    <col min="5109" max="5109" width="20.140625" style="97" customWidth="1"/>
    <col min="5110" max="5110" width="22.7109375" style="97" customWidth="1"/>
    <col min="5111" max="5111" width="29.140625" style="97" customWidth="1"/>
    <col min="5112" max="5112" width="20.140625" style="97" customWidth="1"/>
    <col min="5113" max="5113" width="7.28515625" style="97" customWidth="1"/>
    <col min="5114" max="5114" width="15" style="97" customWidth="1"/>
    <col min="5115" max="5115" width="17.5703125" style="97" customWidth="1"/>
    <col min="5116" max="5116" width="15" style="97" customWidth="1"/>
    <col min="5117" max="5117" width="16.28515625" style="97" customWidth="1"/>
    <col min="5118" max="5118" width="13.7109375" style="97" customWidth="1"/>
    <col min="5119" max="5119" width="11.140625" style="97" customWidth="1"/>
    <col min="5120" max="5120" width="15" style="97" customWidth="1"/>
    <col min="5121" max="5121" width="20.140625" style="97" customWidth="1"/>
    <col min="5122" max="5122" width="17.5703125" style="97" customWidth="1"/>
    <col min="5123" max="5123" width="27.85546875" style="97" customWidth="1"/>
    <col min="5124" max="5124" width="26.5703125" style="97" customWidth="1"/>
    <col min="5125" max="5125" width="15" style="97" customWidth="1"/>
    <col min="5126" max="5126" width="17.5703125" style="97" customWidth="1"/>
    <col min="5127" max="5129" width="16.28515625" style="97" customWidth="1"/>
    <col min="5130" max="5130" width="20.140625" style="97" customWidth="1"/>
    <col min="5131" max="5131" width="15" style="97" customWidth="1"/>
    <col min="5132" max="5133" width="20.140625" style="97" customWidth="1"/>
    <col min="5134" max="5134" width="17.5703125" style="97" customWidth="1"/>
    <col min="5135" max="5135" width="20.140625" style="97" customWidth="1"/>
    <col min="5136" max="5136" width="12.42578125" style="97" customWidth="1"/>
    <col min="5137" max="5137" width="26.5703125" style="97" customWidth="1"/>
    <col min="5138" max="5138" width="29.140625" style="97" customWidth="1"/>
    <col min="5139" max="5346" width="12.42578125" style="97" customWidth="1"/>
    <col min="5347" max="5347" width="24" style="97" customWidth="1"/>
    <col min="5348" max="5348" width="21.42578125" style="97" customWidth="1"/>
    <col min="5349" max="5349" width="24" style="97" customWidth="1"/>
    <col min="5350" max="5350" width="11.140625" style="97" customWidth="1"/>
    <col min="5351" max="5351" width="15" style="97" customWidth="1"/>
    <col min="5352" max="5352" width="13.7109375" style="97" customWidth="1"/>
    <col min="5353" max="5353" width="24" style="97" customWidth="1"/>
    <col min="5354" max="5354" width="15" style="97" customWidth="1"/>
    <col min="5355" max="5355" width="21.42578125" style="97" customWidth="1"/>
    <col min="5356" max="5356" width="15" style="97" customWidth="1"/>
    <col min="5357" max="5357" width="18.85546875" style="97" customWidth="1"/>
    <col min="5358" max="5358" width="12.42578125" style="97" customWidth="1"/>
    <col min="5359" max="5359" width="17.5703125" style="97" customWidth="1"/>
    <col min="5360" max="5360" width="25.28515625" style="97" customWidth="1"/>
    <col min="5361" max="5361" width="17.5703125" style="97" customWidth="1"/>
    <col min="5362" max="5362" width="12.42578125" style="97" customWidth="1"/>
    <col min="5363" max="5363" width="20.140625" style="97" customWidth="1"/>
    <col min="5364" max="5364" width="24" style="97" customWidth="1"/>
    <col min="5365" max="5365" width="20.140625" style="97" customWidth="1"/>
    <col min="5366" max="5366" width="22.7109375" style="97" customWidth="1"/>
    <col min="5367" max="5367" width="29.140625" style="97" customWidth="1"/>
    <col min="5368" max="5368" width="20.140625" style="97" customWidth="1"/>
    <col min="5369" max="5369" width="7.28515625" style="97" customWidth="1"/>
    <col min="5370" max="5370" width="15" style="97" customWidth="1"/>
    <col min="5371" max="5371" width="17.5703125" style="97" customWidth="1"/>
    <col min="5372" max="5372" width="15" style="97" customWidth="1"/>
    <col min="5373" max="5373" width="16.28515625" style="97" customWidth="1"/>
    <col min="5374" max="5374" width="13.7109375" style="97" customWidth="1"/>
    <col min="5375" max="5375" width="11.140625" style="97" customWidth="1"/>
    <col min="5376" max="5376" width="15" style="97" customWidth="1"/>
    <col min="5377" max="5377" width="20.140625" style="97" customWidth="1"/>
    <col min="5378" max="5378" width="17.5703125" style="97" customWidth="1"/>
    <col min="5379" max="5379" width="27.85546875" style="97" customWidth="1"/>
    <col min="5380" max="5380" width="26.5703125" style="97" customWidth="1"/>
    <col min="5381" max="5381" width="15" style="97" customWidth="1"/>
    <col min="5382" max="5382" width="17.5703125" style="97" customWidth="1"/>
    <col min="5383" max="5385" width="16.28515625" style="97" customWidth="1"/>
    <col min="5386" max="5386" width="20.140625" style="97" customWidth="1"/>
    <col min="5387" max="5387" width="15" style="97" customWidth="1"/>
    <col min="5388" max="5389" width="20.140625" style="97" customWidth="1"/>
    <col min="5390" max="5390" width="17.5703125" style="97" customWidth="1"/>
    <col min="5391" max="5391" width="20.140625" style="97" customWidth="1"/>
    <col min="5392" max="5392" width="12.42578125" style="97" customWidth="1"/>
    <col min="5393" max="5393" width="26.5703125" style="97" customWidth="1"/>
    <col min="5394" max="5394" width="29.140625" style="97" customWidth="1"/>
    <col min="5395" max="5602" width="12.42578125" style="97" customWidth="1"/>
    <col min="5603" max="5603" width="24" style="97" customWidth="1"/>
    <col min="5604" max="5604" width="21.42578125" style="97" customWidth="1"/>
    <col min="5605" max="5605" width="24" style="97" customWidth="1"/>
    <col min="5606" max="5606" width="11.140625" style="97" customWidth="1"/>
    <col min="5607" max="5607" width="15" style="97" customWidth="1"/>
    <col min="5608" max="5608" width="13.7109375" style="97" customWidth="1"/>
    <col min="5609" max="5609" width="24" style="97" customWidth="1"/>
    <col min="5610" max="5610" width="15" style="97" customWidth="1"/>
    <col min="5611" max="5611" width="21.42578125" style="97" customWidth="1"/>
    <col min="5612" max="5612" width="15" style="97" customWidth="1"/>
    <col min="5613" max="5613" width="18.85546875" style="97" customWidth="1"/>
    <col min="5614" max="5614" width="12.42578125" style="97" customWidth="1"/>
    <col min="5615" max="5615" width="17.5703125" style="97" customWidth="1"/>
    <col min="5616" max="5616" width="25.28515625" style="97" customWidth="1"/>
    <col min="5617" max="5617" width="17.5703125" style="97" customWidth="1"/>
    <col min="5618" max="5618" width="12.42578125" style="97" customWidth="1"/>
    <col min="5619" max="5619" width="20.140625" style="97" customWidth="1"/>
    <col min="5620" max="5620" width="24" style="97" customWidth="1"/>
    <col min="5621" max="5621" width="20.140625" style="97" customWidth="1"/>
    <col min="5622" max="5622" width="22.7109375" style="97" customWidth="1"/>
    <col min="5623" max="5623" width="29.140625" style="97" customWidth="1"/>
    <col min="5624" max="5624" width="20.140625" style="97" customWidth="1"/>
    <col min="5625" max="5625" width="7.28515625" style="97" customWidth="1"/>
    <col min="5626" max="5626" width="15" style="97" customWidth="1"/>
    <col min="5627" max="5627" width="17.5703125" style="97" customWidth="1"/>
    <col min="5628" max="5628" width="15" style="97" customWidth="1"/>
    <col min="5629" max="5629" width="16.28515625" style="97" customWidth="1"/>
    <col min="5630" max="5630" width="13.7109375" style="97" customWidth="1"/>
    <col min="5631" max="5631" width="11.140625" style="97" customWidth="1"/>
    <col min="5632" max="5632" width="15" style="97" customWidth="1"/>
    <col min="5633" max="5633" width="20.140625" style="97" customWidth="1"/>
    <col min="5634" max="5634" width="17.5703125" style="97" customWidth="1"/>
    <col min="5635" max="5635" width="27.85546875" style="97" customWidth="1"/>
    <col min="5636" max="5636" width="26.5703125" style="97" customWidth="1"/>
    <col min="5637" max="5637" width="15" style="97" customWidth="1"/>
    <col min="5638" max="5638" width="17.5703125" style="97" customWidth="1"/>
    <col min="5639" max="5641" width="16.28515625" style="97" customWidth="1"/>
    <col min="5642" max="5642" width="20.140625" style="97" customWidth="1"/>
    <col min="5643" max="5643" width="15" style="97" customWidth="1"/>
    <col min="5644" max="5645" width="20.140625" style="97" customWidth="1"/>
    <col min="5646" max="5646" width="17.5703125" style="97" customWidth="1"/>
    <col min="5647" max="5647" width="20.140625" style="97" customWidth="1"/>
    <col min="5648" max="5648" width="12.42578125" style="97" customWidth="1"/>
    <col min="5649" max="5649" width="26.5703125" style="97" customWidth="1"/>
    <col min="5650" max="5650" width="29.140625" style="97" customWidth="1"/>
    <col min="5651" max="5858" width="12.42578125" style="97" customWidth="1"/>
    <col min="5859" max="5859" width="24" style="97" customWidth="1"/>
    <col min="5860" max="5860" width="21.42578125" style="97" customWidth="1"/>
    <col min="5861" max="5861" width="24" style="97" customWidth="1"/>
    <col min="5862" max="5862" width="11.140625" style="97" customWidth="1"/>
    <col min="5863" max="5863" width="15" style="97" customWidth="1"/>
    <col min="5864" max="5864" width="13.7109375" style="97" customWidth="1"/>
    <col min="5865" max="5865" width="24" style="97" customWidth="1"/>
    <col min="5866" max="5866" width="15" style="97" customWidth="1"/>
    <col min="5867" max="5867" width="21.42578125" style="97" customWidth="1"/>
    <col min="5868" max="5868" width="15" style="97" customWidth="1"/>
    <col min="5869" max="5869" width="18.85546875" style="97" customWidth="1"/>
    <col min="5870" max="5870" width="12.42578125" style="97" customWidth="1"/>
    <col min="5871" max="5871" width="17.5703125" style="97" customWidth="1"/>
    <col min="5872" max="5872" width="25.28515625" style="97" customWidth="1"/>
    <col min="5873" max="5873" width="17.5703125" style="97" customWidth="1"/>
    <col min="5874" max="5874" width="12.42578125" style="97" customWidth="1"/>
    <col min="5875" max="5875" width="20.140625" style="97" customWidth="1"/>
    <col min="5876" max="5876" width="24" style="97" customWidth="1"/>
    <col min="5877" max="5877" width="20.140625" style="97" customWidth="1"/>
    <col min="5878" max="5878" width="22.7109375" style="97" customWidth="1"/>
    <col min="5879" max="5879" width="29.140625" style="97" customWidth="1"/>
    <col min="5880" max="5880" width="20.140625" style="97" customWidth="1"/>
    <col min="5881" max="5881" width="7.28515625" style="97" customWidth="1"/>
    <col min="5882" max="5882" width="15" style="97" customWidth="1"/>
    <col min="5883" max="5883" width="17.5703125" style="97" customWidth="1"/>
    <col min="5884" max="5884" width="15" style="97" customWidth="1"/>
    <col min="5885" max="5885" width="16.28515625" style="97" customWidth="1"/>
    <col min="5886" max="5886" width="13.7109375" style="97" customWidth="1"/>
    <col min="5887" max="5887" width="11.140625" style="97" customWidth="1"/>
    <col min="5888" max="5888" width="15" style="97" customWidth="1"/>
    <col min="5889" max="5889" width="20.140625" style="97" customWidth="1"/>
    <col min="5890" max="5890" width="17.5703125" style="97" customWidth="1"/>
    <col min="5891" max="5891" width="27.85546875" style="97" customWidth="1"/>
    <col min="5892" max="5892" width="26.5703125" style="97" customWidth="1"/>
    <col min="5893" max="5893" width="15" style="97" customWidth="1"/>
    <col min="5894" max="5894" width="17.5703125" style="97" customWidth="1"/>
    <col min="5895" max="5897" width="16.28515625" style="97" customWidth="1"/>
    <col min="5898" max="5898" width="20.140625" style="97" customWidth="1"/>
    <col min="5899" max="5899" width="15" style="97" customWidth="1"/>
    <col min="5900" max="5901" width="20.140625" style="97" customWidth="1"/>
    <col min="5902" max="5902" width="17.5703125" style="97" customWidth="1"/>
    <col min="5903" max="5903" width="20.140625" style="97" customWidth="1"/>
    <col min="5904" max="5904" width="12.42578125" style="97" customWidth="1"/>
    <col min="5905" max="5905" width="26.5703125" style="97" customWidth="1"/>
    <col min="5906" max="5906" width="29.140625" style="97" customWidth="1"/>
    <col min="5907" max="6114" width="12.42578125" style="97" customWidth="1"/>
    <col min="6115" max="6115" width="24" style="97" customWidth="1"/>
    <col min="6116" max="6116" width="21.42578125" style="97" customWidth="1"/>
    <col min="6117" max="6117" width="24" style="97" customWidth="1"/>
    <col min="6118" max="6118" width="11.140625" style="97" customWidth="1"/>
    <col min="6119" max="6119" width="15" style="97" customWidth="1"/>
    <col min="6120" max="6120" width="13.7109375" style="97" customWidth="1"/>
    <col min="6121" max="6121" width="24" style="97" customWidth="1"/>
    <col min="6122" max="6122" width="15" style="97" customWidth="1"/>
    <col min="6123" max="6123" width="21.42578125" style="97" customWidth="1"/>
    <col min="6124" max="6124" width="15" style="97" customWidth="1"/>
    <col min="6125" max="6125" width="18.85546875" style="97" customWidth="1"/>
    <col min="6126" max="6126" width="12.42578125" style="97" customWidth="1"/>
    <col min="6127" max="6127" width="17.5703125" style="97" customWidth="1"/>
    <col min="6128" max="6128" width="25.28515625" style="97" customWidth="1"/>
    <col min="6129" max="6129" width="17.5703125" style="97" customWidth="1"/>
    <col min="6130" max="6130" width="12.42578125" style="97" customWidth="1"/>
    <col min="6131" max="6131" width="20.140625" style="97" customWidth="1"/>
    <col min="6132" max="6132" width="24" style="97" customWidth="1"/>
    <col min="6133" max="6133" width="20.140625" style="97" customWidth="1"/>
    <col min="6134" max="6134" width="22.7109375" style="97" customWidth="1"/>
    <col min="6135" max="6135" width="29.140625" style="97" customWidth="1"/>
    <col min="6136" max="6136" width="20.140625" style="97" customWidth="1"/>
    <col min="6137" max="6137" width="7.28515625" style="97" customWidth="1"/>
    <col min="6138" max="6138" width="15" style="97" customWidth="1"/>
    <col min="6139" max="6139" width="17.5703125" style="97" customWidth="1"/>
    <col min="6140" max="6140" width="15" style="97" customWidth="1"/>
    <col min="6141" max="6141" width="16.28515625" style="97" customWidth="1"/>
    <col min="6142" max="6142" width="13.7109375" style="97" customWidth="1"/>
    <col min="6143" max="6143" width="11.140625" style="97" customWidth="1"/>
    <col min="6144" max="6144" width="15" style="97" customWidth="1"/>
    <col min="6145" max="6145" width="20.140625" style="97" customWidth="1"/>
    <col min="6146" max="6146" width="17.5703125" style="97" customWidth="1"/>
    <col min="6147" max="6147" width="27.85546875" style="97" customWidth="1"/>
    <col min="6148" max="6148" width="26.5703125" style="97" customWidth="1"/>
    <col min="6149" max="6149" width="15" style="97" customWidth="1"/>
    <col min="6150" max="6150" width="17.5703125" style="97" customWidth="1"/>
    <col min="6151" max="6153" width="16.28515625" style="97" customWidth="1"/>
    <col min="6154" max="6154" width="20.140625" style="97" customWidth="1"/>
    <col min="6155" max="6155" width="15" style="97" customWidth="1"/>
    <col min="6156" max="6157" width="20.140625" style="97" customWidth="1"/>
    <col min="6158" max="6158" width="17.5703125" style="97" customWidth="1"/>
    <col min="6159" max="6159" width="20.140625" style="97" customWidth="1"/>
    <col min="6160" max="6160" width="12.42578125" style="97" customWidth="1"/>
    <col min="6161" max="6161" width="26.5703125" style="97" customWidth="1"/>
    <col min="6162" max="6162" width="29.140625" style="97" customWidth="1"/>
    <col min="6163" max="6370" width="12.42578125" style="97" customWidth="1"/>
    <col min="6371" max="6371" width="24" style="97" customWidth="1"/>
    <col min="6372" max="6372" width="21.42578125" style="97" customWidth="1"/>
    <col min="6373" max="6373" width="24" style="97" customWidth="1"/>
    <col min="6374" max="6374" width="11.140625" style="97" customWidth="1"/>
    <col min="6375" max="6375" width="15" style="97" customWidth="1"/>
    <col min="6376" max="6376" width="13.7109375" style="97" customWidth="1"/>
    <col min="6377" max="6377" width="24" style="97" customWidth="1"/>
    <col min="6378" max="6378" width="15" style="97" customWidth="1"/>
    <col min="6379" max="6379" width="21.42578125" style="97" customWidth="1"/>
    <col min="6380" max="6380" width="15" style="97" customWidth="1"/>
    <col min="6381" max="6381" width="18.85546875" style="97" customWidth="1"/>
    <col min="6382" max="6382" width="12.42578125" style="97" customWidth="1"/>
    <col min="6383" max="6383" width="17.5703125" style="97" customWidth="1"/>
    <col min="6384" max="6384" width="25.28515625" style="97" customWidth="1"/>
    <col min="6385" max="6385" width="17.5703125" style="97" customWidth="1"/>
    <col min="6386" max="6386" width="12.42578125" style="97" customWidth="1"/>
    <col min="6387" max="6387" width="20.140625" style="97" customWidth="1"/>
    <col min="6388" max="6388" width="24" style="97" customWidth="1"/>
    <col min="6389" max="6389" width="20.140625" style="97" customWidth="1"/>
    <col min="6390" max="6390" width="22.7109375" style="97" customWidth="1"/>
    <col min="6391" max="6391" width="29.140625" style="97" customWidth="1"/>
    <col min="6392" max="6392" width="20.140625" style="97" customWidth="1"/>
    <col min="6393" max="6393" width="7.28515625" style="97" customWidth="1"/>
    <col min="6394" max="6394" width="15" style="97" customWidth="1"/>
    <col min="6395" max="6395" width="17.5703125" style="97" customWidth="1"/>
    <col min="6396" max="6396" width="15" style="97" customWidth="1"/>
    <col min="6397" max="6397" width="16.28515625" style="97" customWidth="1"/>
    <col min="6398" max="6398" width="13.7109375" style="97" customWidth="1"/>
    <col min="6399" max="6399" width="11.140625" style="97" customWidth="1"/>
    <col min="6400" max="6400" width="15" style="97" customWidth="1"/>
    <col min="6401" max="6401" width="20.140625" style="97" customWidth="1"/>
    <col min="6402" max="6402" width="17.5703125" style="97" customWidth="1"/>
    <col min="6403" max="6403" width="27.85546875" style="97" customWidth="1"/>
    <col min="6404" max="6404" width="26.5703125" style="97" customWidth="1"/>
    <col min="6405" max="6405" width="15" style="97" customWidth="1"/>
    <col min="6406" max="6406" width="17.5703125" style="97" customWidth="1"/>
    <col min="6407" max="6409" width="16.28515625" style="97" customWidth="1"/>
    <col min="6410" max="6410" width="20.140625" style="97" customWidth="1"/>
    <col min="6411" max="6411" width="15" style="97" customWidth="1"/>
    <col min="6412" max="6413" width="20.140625" style="97" customWidth="1"/>
    <col min="6414" max="6414" width="17.5703125" style="97" customWidth="1"/>
    <col min="6415" max="6415" width="20.140625" style="97" customWidth="1"/>
    <col min="6416" max="6416" width="12.42578125" style="97" customWidth="1"/>
    <col min="6417" max="6417" width="26.5703125" style="97" customWidth="1"/>
    <col min="6418" max="6418" width="29.140625" style="97" customWidth="1"/>
    <col min="6419" max="6626" width="12.42578125" style="97" customWidth="1"/>
    <col min="6627" max="6627" width="24" style="97" customWidth="1"/>
    <col min="6628" max="6628" width="21.42578125" style="97" customWidth="1"/>
    <col min="6629" max="6629" width="24" style="97" customWidth="1"/>
    <col min="6630" max="6630" width="11.140625" style="97" customWidth="1"/>
    <col min="6631" max="6631" width="15" style="97" customWidth="1"/>
    <col min="6632" max="6632" width="13.7109375" style="97" customWidth="1"/>
    <col min="6633" max="6633" width="24" style="97" customWidth="1"/>
    <col min="6634" max="6634" width="15" style="97" customWidth="1"/>
    <col min="6635" max="6635" width="21.42578125" style="97" customWidth="1"/>
    <col min="6636" max="6636" width="15" style="97" customWidth="1"/>
    <col min="6637" max="6637" width="18.85546875" style="97" customWidth="1"/>
    <col min="6638" max="6638" width="12.42578125" style="97" customWidth="1"/>
    <col min="6639" max="6639" width="17.5703125" style="97" customWidth="1"/>
    <col min="6640" max="6640" width="25.28515625" style="97" customWidth="1"/>
    <col min="6641" max="6641" width="17.5703125" style="97" customWidth="1"/>
    <col min="6642" max="6642" width="12.42578125" style="97" customWidth="1"/>
    <col min="6643" max="6643" width="20.140625" style="97" customWidth="1"/>
    <col min="6644" max="6644" width="24" style="97" customWidth="1"/>
    <col min="6645" max="6645" width="20.140625" style="97" customWidth="1"/>
    <col min="6646" max="6646" width="22.7109375" style="97" customWidth="1"/>
    <col min="6647" max="6647" width="29.140625" style="97" customWidth="1"/>
    <col min="6648" max="6648" width="20.140625" style="97" customWidth="1"/>
    <col min="6649" max="6649" width="7.28515625" style="97" customWidth="1"/>
    <col min="6650" max="6650" width="15" style="97" customWidth="1"/>
    <col min="6651" max="6651" width="17.5703125" style="97" customWidth="1"/>
    <col min="6652" max="6652" width="15" style="97" customWidth="1"/>
    <col min="6653" max="6653" width="16.28515625" style="97" customWidth="1"/>
    <col min="6654" max="6654" width="13.7109375" style="97" customWidth="1"/>
    <col min="6655" max="6655" width="11.140625" style="97" customWidth="1"/>
    <col min="6656" max="6656" width="15" style="97" customWidth="1"/>
    <col min="6657" max="6657" width="20.140625" style="97" customWidth="1"/>
    <col min="6658" max="6658" width="17.5703125" style="97" customWidth="1"/>
    <col min="6659" max="6659" width="27.85546875" style="97" customWidth="1"/>
    <col min="6660" max="6660" width="26.5703125" style="97" customWidth="1"/>
    <col min="6661" max="6661" width="15" style="97" customWidth="1"/>
    <col min="6662" max="6662" width="17.5703125" style="97" customWidth="1"/>
    <col min="6663" max="6665" width="16.28515625" style="97" customWidth="1"/>
    <col min="6666" max="6666" width="20.140625" style="97" customWidth="1"/>
    <col min="6667" max="6667" width="15" style="97" customWidth="1"/>
    <col min="6668" max="6669" width="20.140625" style="97" customWidth="1"/>
    <col min="6670" max="6670" width="17.5703125" style="97" customWidth="1"/>
    <col min="6671" max="6671" width="20.140625" style="97" customWidth="1"/>
    <col min="6672" max="6672" width="12.42578125" style="97" customWidth="1"/>
    <col min="6673" max="6673" width="26.5703125" style="97" customWidth="1"/>
    <col min="6674" max="6674" width="29.140625" style="97" customWidth="1"/>
    <col min="6675" max="6882" width="12.42578125" style="97" customWidth="1"/>
    <col min="6883" max="6883" width="24" style="97" customWidth="1"/>
    <col min="6884" max="6884" width="21.42578125" style="97" customWidth="1"/>
    <col min="6885" max="6885" width="24" style="97" customWidth="1"/>
    <col min="6886" max="6886" width="11.140625" style="97" customWidth="1"/>
    <col min="6887" max="6887" width="15" style="97" customWidth="1"/>
    <col min="6888" max="6888" width="13.7109375" style="97" customWidth="1"/>
    <col min="6889" max="6889" width="24" style="97" customWidth="1"/>
    <col min="6890" max="6890" width="15" style="97" customWidth="1"/>
    <col min="6891" max="6891" width="21.42578125" style="97" customWidth="1"/>
    <col min="6892" max="6892" width="15" style="97" customWidth="1"/>
    <col min="6893" max="6893" width="18.85546875" style="97" customWidth="1"/>
    <col min="6894" max="6894" width="12.42578125" style="97" customWidth="1"/>
    <col min="6895" max="6895" width="17.5703125" style="97" customWidth="1"/>
    <col min="6896" max="6896" width="25.28515625" style="97" customWidth="1"/>
    <col min="6897" max="6897" width="17.5703125" style="97" customWidth="1"/>
    <col min="6898" max="6898" width="12.42578125" style="97" customWidth="1"/>
    <col min="6899" max="6899" width="20.140625" style="97" customWidth="1"/>
    <col min="6900" max="6900" width="24" style="97" customWidth="1"/>
    <col min="6901" max="6901" width="20.140625" style="97" customWidth="1"/>
    <col min="6902" max="6902" width="22.7109375" style="97" customWidth="1"/>
    <col min="6903" max="6903" width="29.140625" style="97" customWidth="1"/>
    <col min="6904" max="6904" width="20.140625" style="97" customWidth="1"/>
    <col min="6905" max="6905" width="7.28515625" style="97" customWidth="1"/>
    <col min="6906" max="6906" width="15" style="97" customWidth="1"/>
    <col min="6907" max="6907" width="17.5703125" style="97" customWidth="1"/>
    <col min="6908" max="6908" width="15" style="97" customWidth="1"/>
    <col min="6909" max="6909" width="16.28515625" style="97" customWidth="1"/>
    <col min="6910" max="6910" width="13.7109375" style="97" customWidth="1"/>
    <col min="6911" max="6911" width="11.140625" style="97" customWidth="1"/>
    <col min="6912" max="6912" width="15" style="97" customWidth="1"/>
    <col min="6913" max="6913" width="20.140625" style="97" customWidth="1"/>
    <col min="6914" max="6914" width="17.5703125" style="97" customWidth="1"/>
    <col min="6915" max="6915" width="27.85546875" style="97" customWidth="1"/>
    <col min="6916" max="6916" width="26.5703125" style="97" customWidth="1"/>
    <col min="6917" max="6917" width="15" style="97" customWidth="1"/>
    <col min="6918" max="6918" width="17.5703125" style="97" customWidth="1"/>
    <col min="6919" max="6921" width="16.28515625" style="97" customWidth="1"/>
    <col min="6922" max="6922" width="20.140625" style="97" customWidth="1"/>
    <col min="6923" max="6923" width="15" style="97" customWidth="1"/>
    <col min="6924" max="6925" width="20.140625" style="97" customWidth="1"/>
    <col min="6926" max="6926" width="17.5703125" style="97" customWidth="1"/>
    <col min="6927" max="6927" width="20.140625" style="97" customWidth="1"/>
    <col min="6928" max="6928" width="12.42578125" style="97" customWidth="1"/>
    <col min="6929" max="6929" width="26.5703125" style="97" customWidth="1"/>
    <col min="6930" max="6930" width="29.140625" style="97" customWidth="1"/>
    <col min="6931" max="7138" width="12.42578125" style="97" customWidth="1"/>
    <col min="7139" max="7139" width="24" style="97" customWidth="1"/>
    <col min="7140" max="7140" width="21.42578125" style="97" customWidth="1"/>
    <col min="7141" max="7141" width="24" style="97" customWidth="1"/>
    <col min="7142" max="7142" width="11.140625" style="97" customWidth="1"/>
    <col min="7143" max="7143" width="15" style="97" customWidth="1"/>
    <col min="7144" max="7144" width="13.7109375" style="97" customWidth="1"/>
    <col min="7145" max="7145" width="24" style="97" customWidth="1"/>
    <col min="7146" max="7146" width="15" style="97" customWidth="1"/>
    <col min="7147" max="7147" width="21.42578125" style="97" customWidth="1"/>
    <col min="7148" max="7148" width="15" style="97" customWidth="1"/>
    <col min="7149" max="7149" width="18.85546875" style="97" customWidth="1"/>
    <col min="7150" max="7150" width="12.42578125" style="97" customWidth="1"/>
    <col min="7151" max="7151" width="17.5703125" style="97" customWidth="1"/>
    <col min="7152" max="7152" width="25.28515625" style="97" customWidth="1"/>
    <col min="7153" max="7153" width="17.5703125" style="97" customWidth="1"/>
    <col min="7154" max="7154" width="12.42578125" style="97" customWidth="1"/>
    <col min="7155" max="7155" width="20.140625" style="97" customWidth="1"/>
    <col min="7156" max="7156" width="24" style="97" customWidth="1"/>
    <col min="7157" max="7157" width="20.140625" style="97" customWidth="1"/>
    <col min="7158" max="7158" width="22.7109375" style="97" customWidth="1"/>
    <col min="7159" max="7159" width="29.140625" style="97" customWidth="1"/>
    <col min="7160" max="7160" width="20.140625" style="97" customWidth="1"/>
    <col min="7161" max="7161" width="7.28515625" style="97" customWidth="1"/>
    <col min="7162" max="7162" width="15" style="97" customWidth="1"/>
    <col min="7163" max="7163" width="17.5703125" style="97" customWidth="1"/>
    <col min="7164" max="7164" width="15" style="97" customWidth="1"/>
    <col min="7165" max="7165" width="16.28515625" style="97" customWidth="1"/>
    <col min="7166" max="7166" width="13.7109375" style="97" customWidth="1"/>
    <col min="7167" max="7167" width="11.140625" style="97" customWidth="1"/>
    <col min="7168" max="7168" width="15" style="97" customWidth="1"/>
    <col min="7169" max="7169" width="20.140625" style="97" customWidth="1"/>
    <col min="7170" max="7170" width="17.5703125" style="97" customWidth="1"/>
    <col min="7171" max="7171" width="27.85546875" style="97" customWidth="1"/>
    <col min="7172" max="7172" width="26.5703125" style="97" customWidth="1"/>
    <col min="7173" max="7173" width="15" style="97" customWidth="1"/>
    <col min="7174" max="7174" width="17.5703125" style="97" customWidth="1"/>
    <col min="7175" max="7177" width="16.28515625" style="97" customWidth="1"/>
    <col min="7178" max="7178" width="20.140625" style="97" customWidth="1"/>
    <col min="7179" max="7179" width="15" style="97" customWidth="1"/>
    <col min="7180" max="7181" width="20.140625" style="97" customWidth="1"/>
    <col min="7182" max="7182" width="17.5703125" style="97" customWidth="1"/>
    <col min="7183" max="7183" width="20.140625" style="97" customWidth="1"/>
    <col min="7184" max="7184" width="12.42578125" style="97" customWidth="1"/>
    <col min="7185" max="7185" width="26.5703125" style="97" customWidth="1"/>
    <col min="7186" max="7186" width="29.140625" style="97" customWidth="1"/>
    <col min="7187" max="7394" width="12.42578125" style="97" customWidth="1"/>
    <col min="7395" max="7395" width="24" style="97" customWidth="1"/>
    <col min="7396" max="7396" width="21.42578125" style="97" customWidth="1"/>
    <col min="7397" max="7397" width="24" style="97" customWidth="1"/>
    <col min="7398" max="7398" width="11.140625" style="97" customWidth="1"/>
    <col min="7399" max="7399" width="15" style="97" customWidth="1"/>
    <col min="7400" max="7400" width="13.7109375" style="97" customWidth="1"/>
    <col min="7401" max="7401" width="24" style="97" customWidth="1"/>
    <col min="7402" max="7402" width="15" style="97" customWidth="1"/>
    <col min="7403" max="7403" width="21.42578125" style="97" customWidth="1"/>
    <col min="7404" max="7404" width="15" style="97" customWidth="1"/>
    <col min="7405" max="7405" width="18.85546875" style="97" customWidth="1"/>
    <col min="7406" max="7406" width="12.42578125" style="97" customWidth="1"/>
    <col min="7407" max="7407" width="17.5703125" style="97" customWidth="1"/>
    <col min="7408" max="7408" width="25.28515625" style="97" customWidth="1"/>
    <col min="7409" max="7409" width="17.5703125" style="97" customWidth="1"/>
    <col min="7410" max="7410" width="12.42578125" style="97" customWidth="1"/>
    <col min="7411" max="7411" width="20.140625" style="97" customWidth="1"/>
    <col min="7412" max="7412" width="24" style="97" customWidth="1"/>
    <col min="7413" max="7413" width="20.140625" style="97" customWidth="1"/>
    <col min="7414" max="7414" width="22.7109375" style="97" customWidth="1"/>
    <col min="7415" max="7415" width="29.140625" style="97" customWidth="1"/>
    <col min="7416" max="7416" width="20.140625" style="97" customWidth="1"/>
    <col min="7417" max="7417" width="7.28515625" style="97" customWidth="1"/>
    <col min="7418" max="7418" width="15" style="97" customWidth="1"/>
    <col min="7419" max="7419" width="17.5703125" style="97" customWidth="1"/>
    <col min="7420" max="7420" width="15" style="97" customWidth="1"/>
    <col min="7421" max="7421" width="16.28515625" style="97" customWidth="1"/>
    <col min="7422" max="7422" width="13.7109375" style="97" customWidth="1"/>
    <col min="7423" max="7423" width="11.140625" style="97" customWidth="1"/>
    <col min="7424" max="7424" width="15" style="97" customWidth="1"/>
    <col min="7425" max="7425" width="20.140625" style="97" customWidth="1"/>
    <col min="7426" max="7426" width="17.5703125" style="97" customWidth="1"/>
    <col min="7427" max="7427" width="27.85546875" style="97" customWidth="1"/>
    <col min="7428" max="7428" width="26.5703125" style="97" customWidth="1"/>
    <col min="7429" max="7429" width="15" style="97" customWidth="1"/>
    <col min="7430" max="7430" width="17.5703125" style="97" customWidth="1"/>
    <col min="7431" max="7433" width="16.28515625" style="97" customWidth="1"/>
    <col min="7434" max="7434" width="20.140625" style="97" customWidth="1"/>
    <col min="7435" max="7435" width="15" style="97" customWidth="1"/>
    <col min="7436" max="7437" width="20.140625" style="97" customWidth="1"/>
    <col min="7438" max="7438" width="17.5703125" style="97" customWidth="1"/>
    <col min="7439" max="7439" width="20.140625" style="97" customWidth="1"/>
    <col min="7440" max="7440" width="12.42578125" style="97" customWidth="1"/>
    <col min="7441" max="7441" width="26.5703125" style="97" customWidth="1"/>
    <col min="7442" max="7442" width="29.140625" style="97" customWidth="1"/>
    <col min="7443" max="7650" width="12.42578125" style="97" customWidth="1"/>
    <col min="7651" max="7651" width="24" style="97" customWidth="1"/>
    <col min="7652" max="7652" width="21.42578125" style="97" customWidth="1"/>
    <col min="7653" max="7653" width="24" style="97" customWidth="1"/>
    <col min="7654" max="7654" width="11.140625" style="97" customWidth="1"/>
    <col min="7655" max="7655" width="15" style="97" customWidth="1"/>
    <col min="7656" max="7656" width="13.7109375" style="97" customWidth="1"/>
    <col min="7657" max="7657" width="24" style="97" customWidth="1"/>
    <col min="7658" max="7658" width="15" style="97" customWidth="1"/>
    <col min="7659" max="7659" width="21.42578125" style="97" customWidth="1"/>
    <col min="7660" max="7660" width="15" style="97" customWidth="1"/>
    <col min="7661" max="7661" width="18.85546875" style="97" customWidth="1"/>
    <col min="7662" max="7662" width="12.42578125" style="97" customWidth="1"/>
    <col min="7663" max="7663" width="17.5703125" style="97" customWidth="1"/>
    <col min="7664" max="7664" width="25.28515625" style="97" customWidth="1"/>
    <col min="7665" max="7665" width="17.5703125" style="97" customWidth="1"/>
    <col min="7666" max="7666" width="12.42578125" style="97" customWidth="1"/>
    <col min="7667" max="7667" width="20.140625" style="97" customWidth="1"/>
    <col min="7668" max="7668" width="24" style="97" customWidth="1"/>
    <col min="7669" max="7669" width="20.140625" style="97" customWidth="1"/>
    <col min="7670" max="7670" width="22.7109375" style="97" customWidth="1"/>
    <col min="7671" max="7671" width="29.140625" style="97" customWidth="1"/>
    <col min="7672" max="7672" width="20.140625" style="97" customWidth="1"/>
    <col min="7673" max="7673" width="7.28515625" style="97" customWidth="1"/>
    <col min="7674" max="7674" width="15" style="97" customWidth="1"/>
    <col min="7675" max="7675" width="17.5703125" style="97" customWidth="1"/>
    <col min="7676" max="7676" width="15" style="97" customWidth="1"/>
    <col min="7677" max="7677" width="16.28515625" style="97" customWidth="1"/>
    <col min="7678" max="7678" width="13.7109375" style="97" customWidth="1"/>
    <col min="7679" max="7679" width="11.140625" style="97" customWidth="1"/>
    <col min="7680" max="7680" width="15" style="97" customWidth="1"/>
    <col min="7681" max="7681" width="20.140625" style="97" customWidth="1"/>
    <col min="7682" max="7682" width="17.5703125" style="97" customWidth="1"/>
    <col min="7683" max="7683" width="27.85546875" style="97" customWidth="1"/>
    <col min="7684" max="7684" width="26.5703125" style="97" customWidth="1"/>
    <col min="7685" max="7685" width="15" style="97" customWidth="1"/>
    <col min="7686" max="7686" width="17.5703125" style="97" customWidth="1"/>
    <col min="7687" max="7689" width="16.28515625" style="97" customWidth="1"/>
    <col min="7690" max="7690" width="20.140625" style="97" customWidth="1"/>
    <col min="7691" max="7691" width="15" style="97" customWidth="1"/>
    <col min="7692" max="7693" width="20.140625" style="97" customWidth="1"/>
    <col min="7694" max="7694" width="17.5703125" style="97" customWidth="1"/>
    <col min="7695" max="7695" width="20.140625" style="97" customWidth="1"/>
    <col min="7696" max="7696" width="12.42578125" style="97" customWidth="1"/>
    <col min="7697" max="7697" width="26.5703125" style="97" customWidth="1"/>
    <col min="7698" max="7698" width="29.140625" style="97" customWidth="1"/>
    <col min="7699" max="7906" width="12.42578125" style="97" customWidth="1"/>
    <col min="7907" max="7907" width="24" style="97" customWidth="1"/>
    <col min="7908" max="7908" width="21.42578125" style="97" customWidth="1"/>
    <col min="7909" max="7909" width="24" style="97" customWidth="1"/>
    <col min="7910" max="7910" width="11.140625" style="97" customWidth="1"/>
    <col min="7911" max="7911" width="15" style="97" customWidth="1"/>
    <col min="7912" max="7912" width="13.7109375" style="97" customWidth="1"/>
    <col min="7913" max="7913" width="24" style="97" customWidth="1"/>
    <col min="7914" max="7914" width="15" style="97" customWidth="1"/>
    <col min="7915" max="7915" width="21.42578125" style="97" customWidth="1"/>
    <col min="7916" max="7916" width="15" style="97" customWidth="1"/>
    <col min="7917" max="7917" width="18.85546875" style="97" customWidth="1"/>
    <col min="7918" max="7918" width="12.42578125" style="97" customWidth="1"/>
    <col min="7919" max="7919" width="17.5703125" style="97" customWidth="1"/>
    <col min="7920" max="7920" width="25.28515625" style="97" customWidth="1"/>
    <col min="7921" max="7921" width="17.5703125" style="97" customWidth="1"/>
    <col min="7922" max="7922" width="12.42578125" style="97" customWidth="1"/>
    <col min="7923" max="7923" width="20.140625" style="97" customWidth="1"/>
    <col min="7924" max="7924" width="24" style="97" customWidth="1"/>
    <col min="7925" max="7925" width="20.140625" style="97" customWidth="1"/>
    <col min="7926" max="7926" width="22.7109375" style="97" customWidth="1"/>
    <col min="7927" max="7927" width="29.140625" style="97" customWidth="1"/>
    <col min="7928" max="7928" width="20.140625" style="97" customWidth="1"/>
    <col min="7929" max="7929" width="7.28515625" style="97" customWidth="1"/>
    <col min="7930" max="7930" width="15" style="97" customWidth="1"/>
    <col min="7931" max="7931" width="17.5703125" style="97" customWidth="1"/>
    <col min="7932" max="7932" width="15" style="97" customWidth="1"/>
    <col min="7933" max="7933" width="16.28515625" style="97" customWidth="1"/>
    <col min="7934" max="7934" width="13.7109375" style="97" customWidth="1"/>
    <col min="7935" max="7935" width="11.140625" style="97" customWidth="1"/>
    <col min="7936" max="7936" width="15" style="97" customWidth="1"/>
    <col min="7937" max="7937" width="20.140625" style="97" customWidth="1"/>
    <col min="7938" max="7938" width="17.5703125" style="97" customWidth="1"/>
    <col min="7939" max="7939" width="27.85546875" style="97" customWidth="1"/>
    <col min="7940" max="7940" width="26.5703125" style="97" customWidth="1"/>
    <col min="7941" max="7941" width="15" style="97" customWidth="1"/>
    <col min="7942" max="7942" width="17.5703125" style="97" customWidth="1"/>
    <col min="7943" max="7945" width="16.28515625" style="97" customWidth="1"/>
    <col min="7946" max="7946" width="20.140625" style="97" customWidth="1"/>
    <col min="7947" max="7947" width="15" style="97" customWidth="1"/>
    <col min="7948" max="7949" width="20.140625" style="97" customWidth="1"/>
    <col min="7950" max="7950" width="17.5703125" style="97" customWidth="1"/>
    <col min="7951" max="7951" width="20.140625" style="97" customWidth="1"/>
    <col min="7952" max="7952" width="12.42578125" style="97" customWidth="1"/>
    <col min="7953" max="7953" width="26.5703125" style="97" customWidth="1"/>
    <col min="7954" max="7954" width="29.140625" style="97" customWidth="1"/>
    <col min="7955" max="8162" width="12.42578125" style="97" customWidth="1"/>
    <col min="8163" max="8163" width="24" style="97" customWidth="1"/>
    <col min="8164" max="8164" width="21.42578125" style="97" customWidth="1"/>
    <col min="8165" max="8165" width="24" style="97" customWidth="1"/>
    <col min="8166" max="8166" width="11.140625" style="97" customWidth="1"/>
    <col min="8167" max="8167" width="15" style="97" customWidth="1"/>
    <col min="8168" max="8168" width="13.7109375" style="97" customWidth="1"/>
    <col min="8169" max="8169" width="24" style="97" customWidth="1"/>
    <col min="8170" max="8170" width="15" style="97" customWidth="1"/>
    <col min="8171" max="8171" width="21.42578125" style="97" customWidth="1"/>
    <col min="8172" max="8172" width="15" style="97" customWidth="1"/>
    <col min="8173" max="8173" width="18.85546875" style="97" customWidth="1"/>
    <col min="8174" max="8174" width="12.42578125" style="97" customWidth="1"/>
    <col min="8175" max="8175" width="17.5703125" style="97" customWidth="1"/>
    <col min="8176" max="8176" width="25.28515625" style="97" customWidth="1"/>
    <col min="8177" max="8177" width="17.5703125" style="97" customWidth="1"/>
    <col min="8178" max="8178" width="12.42578125" style="97" customWidth="1"/>
    <col min="8179" max="8179" width="20.140625" style="97" customWidth="1"/>
    <col min="8180" max="8180" width="24" style="97" customWidth="1"/>
    <col min="8181" max="8181" width="20.140625" style="97" customWidth="1"/>
    <col min="8182" max="8182" width="22.7109375" style="97" customWidth="1"/>
    <col min="8183" max="8183" width="29.140625" style="97" customWidth="1"/>
    <col min="8184" max="8184" width="20.140625" style="97" customWidth="1"/>
    <col min="8185" max="8185" width="7.28515625" style="97" customWidth="1"/>
    <col min="8186" max="8186" width="15" style="97" customWidth="1"/>
    <col min="8187" max="8187" width="17.5703125" style="97" customWidth="1"/>
    <col min="8188" max="8188" width="15" style="97" customWidth="1"/>
    <col min="8189" max="8189" width="16.28515625" style="97" customWidth="1"/>
    <col min="8190" max="8190" width="13.7109375" style="97" customWidth="1"/>
    <col min="8191" max="8191" width="11.140625" style="97" customWidth="1"/>
    <col min="8192" max="8192" width="15" style="97" customWidth="1"/>
    <col min="8193" max="8193" width="20.140625" style="97" customWidth="1"/>
    <col min="8194" max="8194" width="17.5703125" style="97" customWidth="1"/>
    <col min="8195" max="8195" width="27.85546875" style="97" customWidth="1"/>
    <col min="8196" max="8196" width="26.5703125" style="97" customWidth="1"/>
    <col min="8197" max="8197" width="15" style="97" customWidth="1"/>
    <col min="8198" max="8198" width="17.5703125" style="97" customWidth="1"/>
    <col min="8199" max="8201" width="16.28515625" style="97" customWidth="1"/>
    <col min="8202" max="8202" width="20.140625" style="97" customWidth="1"/>
    <col min="8203" max="8203" width="15" style="97" customWidth="1"/>
    <col min="8204" max="8205" width="20.140625" style="97" customWidth="1"/>
    <col min="8206" max="8206" width="17.5703125" style="97" customWidth="1"/>
    <col min="8207" max="8207" width="20.140625" style="97" customWidth="1"/>
    <col min="8208" max="8208" width="12.42578125" style="97" customWidth="1"/>
    <col min="8209" max="8209" width="26.5703125" style="97" customWidth="1"/>
    <col min="8210" max="8210" width="29.140625" style="97" customWidth="1"/>
    <col min="8211" max="8418" width="12.42578125" style="97" customWidth="1"/>
    <col min="8419" max="8419" width="24" style="97" customWidth="1"/>
    <col min="8420" max="8420" width="21.42578125" style="97" customWidth="1"/>
    <col min="8421" max="8421" width="24" style="97" customWidth="1"/>
    <col min="8422" max="8422" width="11.140625" style="97" customWidth="1"/>
    <col min="8423" max="8423" width="15" style="97" customWidth="1"/>
    <col min="8424" max="8424" width="13.7109375" style="97" customWidth="1"/>
    <col min="8425" max="8425" width="24" style="97" customWidth="1"/>
    <col min="8426" max="8426" width="15" style="97" customWidth="1"/>
    <col min="8427" max="8427" width="21.42578125" style="97" customWidth="1"/>
    <col min="8428" max="8428" width="15" style="97" customWidth="1"/>
    <col min="8429" max="8429" width="18.85546875" style="97" customWidth="1"/>
    <col min="8430" max="8430" width="12.42578125" style="97" customWidth="1"/>
    <col min="8431" max="8431" width="17.5703125" style="97" customWidth="1"/>
    <col min="8432" max="8432" width="25.28515625" style="97" customWidth="1"/>
    <col min="8433" max="8433" width="17.5703125" style="97" customWidth="1"/>
    <col min="8434" max="8434" width="12.42578125" style="97" customWidth="1"/>
    <col min="8435" max="8435" width="20.140625" style="97" customWidth="1"/>
    <col min="8436" max="8436" width="24" style="97" customWidth="1"/>
    <col min="8437" max="8437" width="20.140625" style="97" customWidth="1"/>
    <col min="8438" max="8438" width="22.7109375" style="97" customWidth="1"/>
    <col min="8439" max="8439" width="29.140625" style="97" customWidth="1"/>
    <col min="8440" max="8440" width="20.140625" style="97" customWidth="1"/>
    <col min="8441" max="8441" width="7.28515625" style="97" customWidth="1"/>
    <col min="8442" max="8442" width="15" style="97" customWidth="1"/>
    <col min="8443" max="8443" width="17.5703125" style="97" customWidth="1"/>
    <col min="8444" max="8444" width="15" style="97" customWidth="1"/>
    <col min="8445" max="8445" width="16.28515625" style="97" customWidth="1"/>
    <col min="8446" max="8446" width="13.7109375" style="97" customWidth="1"/>
    <col min="8447" max="8447" width="11.140625" style="97" customWidth="1"/>
    <col min="8448" max="8448" width="15" style="97" customWidth="1"/>
    <col min="8449" max="8449" width="20.140625" style="97" customWidth="1"/>
    <col min="8450" max="8450" width="17.5703125" style="97" customWidth="1"/>
    <col min="8451" max="8451" width="27.85546875" style="97" customWidth="1"/>
    <col min="8452" max="8452" width="26.5703125" style="97" customWidth="1"/>
    <col min="8453" max="8453" width="15" style="97" customWidth="1"/>
    <col min="8454" max="8454" width="17.5703125" style="97" customWidth="1"/>
    <col min="8455" max="8457" width="16.28515625" style="97" customWidth="1"/>
    <col min="8458" max="8458" width="20.140625" style="97" customWidth="1"/>
    <col min="8459" max="8459" width="15" style="97" customWidth="1"/>
    <col min="8460" max="8461" width="20.140625" style="97" customWidth="1"/>
    <col min="8462" max="8462" width="17.5703125" style="97" customWidth="1"/>
    <col min="8463" max="8463" width="20.140625" style="97" customWidth="1"/>
    <col min="8464" max="8464" width="12.42578125" style="97" customWidth="1"/>
    <col min="8465" max="8465" width="26.5703125" style="97" customWidth="1"/>
    <col min="8466" max="8466" width="29.140625" style="97" customWidth="1"/>
    <col min="8467" max="8674" width="12.42578125" style="97" customWidth="1"/>
    <col min="8675" max="8675" width="24" style="97" customWidth="1"/>
    <col min="8676" max="8676" width="21.42578125" style="97" customWidth="1"/>
    <col min="8677" max="8677" width="24" style="97" customWidth="1"/>
    <col min="8678" max="8678" width="11.140625" style="97" customWidth="1"/>
    <col min="8679" max="8679" width="15" style="97" customWidth="1"/>
    <col min="8680" max="8680" width="13.7109375" style="97" customWidth="1"/>
    <col min="8681" max="8681" width="24" style="97" customWidth="1"/>
    <col min="8682" max="8682" width="15" style="97" customWidth="1"/>
    <col min="8683" max="8683" width="21.42578125" style="97" customWidth="1"/>
    <col min="8684" max="8684" width="15" style="97" customWidth="1"/>
    <col min="8685" max="8685" width="18.85546875" style="97" customWidth="1"/>
    <col min="8686" max="8686" width="12.42578125" style="97" customWidth="1"/>
    <col min="8687" max="8687" width="17.5703125" style="97" customWidth="1"/>
    <col min="8688" max="8688" width="25.28515625" style="97" customWidth="1"/>
    <col min="8689" max="8689" width="17.5703125" style="97" customWidth="1"/>
    <col min="8690" max="8690" width="12.42578125" style="97" customWidth="1"/>
    <col min="8691" max="8691" width="20.140625" style="97" customWidth="1"/>
    <col min="8692" max="8692" width="24" style="97" customWidth="1"/>
    <col min="8693" max="8693" width="20.140625" style="97" customWidth="1"/>
    <col min="8694" max="8694" width="22.7109375" style="97" customWidth="1"/>
    <col min="8695" max="8695" width="29.140625" style="97" customWidth="1"/>
    <col min="8696" max="8696" width="20.140625" style="97" customWidth="1"/>
    <col min="8697" max="8697" width="7.28515625" style="97" customWidth="1"/>
    <col min="8698" max="8698" width="15" style="97" customWidth="1"/>
    <col min="8699" max="8699" width="17.5703125" style="97" customWidth="1"/>
    <col min="8700" max="8700" width="15" style="97" customWidth="1"/>
    <col min="8701" max="8701" width="16.28515625" style="97" customWidth="1"/>
    <col min="8702" max="8702" width="13.7109375" style="97" customWidth="1"/>
    <col min="8703" max="8703" width="11.140625" style="97" customWidth="1"/>
    <col min="8704" max="8704" width="15" style="97" customWidth="1"/>
    <col min="8705" max="8705" width="20.140625" style="97" customWidth="1"/>
    <col min="8706" max="8706" width="17.5703125" style="97" customWidth="1"/>
    <col min="8707" max="8707" width="27.85546875" style="97" customWidth="1"/>
    <col min="8708" max="8708" width="26.5703125" style="97" customWidth="1"/>
    <col min="8709" max="8709" width="15" style="97" customWidth="1"/>
    <col min="8710" max="8710" width="17.5703125" style="97" customWidth="1"/>
    <col min="8711" max="8713" width="16.28515625" style="97" customWidth="1"/>
    <col min="8714" max="8714" width="20.140625" style="97" customWidth="1"/>
    <col min="8715" max="8715" width="15" style="97" customWidth="1"/>
    <col min="8716" max="8717" width="20.140625" style="97" customWidth="1"/>
    <col min="8718" max="8718" width="17.5703125" style="97" customWidth="1"/>
    <col min="8719" max="8719" width="20.140625" style="97" customWidth="1"/>
    <col min="8720" max="8720" width="12.42578125" style="97" customWidth="1"/>
    <col min="8721" max="8721" width="26.5703125" style="97" customWidth="1"/>
    <col min="8722" max="8722" width="29.140625" style="97" customWidth="1"/>
    <col min="8723" max="8930" width="12.42578125" style="97" customWidth="1"/>
    <col min="8931" max="8931" width="24" style="97" customWidth="1"/>
    <col min="8932" max="8932" width="21.42578125" style="97" customWidth="1"/>
    <col min="8933" max="8933" width="24" style="97" customWidth="1"/>
    <col min="8934" max="8934" width="11.140625" style="97" customWidth="1"/>
    <col min="8935" max="8935" width="15" style="97" customWidth="1"/>
    <col min="8936" max="8936" width="13.7109375" style="97" customWidth="1"/>
    <col min="8937" max="8937" width="24" style="97" customWidth="1"/>
    <col min="8938" max="8938" width="15" style="97" customWidth="1"/>
    <col min="8939" max="8939" width="21.42578125" style="97" customWidth="1"/>
    <col min="8940" max="8940" width="15" style="97" customWidth="1"/>
    <col min="8941" max="8941" width="18.85546875" style="97" customWidth="1"/>
    <col min="8942" max="8942" width="12.42578125" style="97" customWidth="1"/>
    <col min="8943" max="8943" width="17.5703125" style="97" customWidth="1"/>
    <col min="8944" max="8944" width="25.28515625" style="97" customWidth="1"/>
    <col min="8945" max="8945" width="17.5703125" style="97" customWidth="1"/>
    <col min="8946" max="8946" width="12.42578125" style="97" customWidth="1"/>
    <col min="8947" max="8947" width="20.140625" style="97" customWidth="1"/>
    <col min="8948" max="8948" width="24" style="97" customWidth="1"/>
    <col min="8949" max="8949" width="20.140625" style="97" customWidth="1"/>
    <col min="8950" max="8950" width="22.7109375" style="97" customWidth="1"/>
    <col min="8951" max="8951" width="29.140625" style="97" customWidth="1"/>
    <col min="8952" max="8952" width="20.140625" style="97" customWidth="1"/>
    <col min="8953" max="8953" width="7.28515625" style="97" customWidth="1"/>
    <col min="8954" max="8954" width="15" style="97" customWidth="1"/>
    <col min="8955" max="8955" width="17.5703125" style="97" customWidth="1"/>
    <col min="8956" max="8956" width="15" style="97" customWidth="1"/>
    <col min="8957" max="8957" width="16.28515625" style="97" customWidth="1"/>
    <col min="8958" max="8958" width="13.7109375" style="97" customWidth="1"/>
    <col min="8959" max="8959" width="11.140625" style="97" customWidth="1"/>
    <col min="8960" max="8960" width="15" style="97" customWidth="1"/>
    <col min="8961" max="8961" width="20.140625" style="97" customWidth="1"/>
    <col min="8962" max="8962" width="17.5703125" style="97" customWidth="1"/>
    <col min="8963" max="8963" width="27.85546875" style="97" customWidth="1"/>
    <col min="8964" max="8964" width="26.5703125" style="97" customWidth="1"/>
    <col min="8965" max="8965" width="15" style="97" customWidth="1"/>
    <col min="8966" max="8966" width="17.5703125" style="97" customWidth="1"/>
    <col min="8967" max="8969" width="16.28515625" style="97" customWidth="1"/>
    <col min="8970" max="8970" width="20.140625" style="97" customWidth="1"/>
    <col min="8971" max="8971" width="15" style="97" customWidth="1"/>
    <col min="8972" max="8973" width="20.140625" style="97" customWidth="1"/>
    <col min="8974" max="8974" width="17.5703125" style="97" customWidth="1"/>
    <col min="8975" max="8975" width="20.140625" style="97" customWidth="1"/>
    <col min="8976" max="8976" width="12.42578125" style="97" customWidth="1"/>
    <col min="8977" max="8977" width="26.5703125" style="97" customWidth="1"/>
    <col min="8978" max="8978" width="29.140625" style="97" customWidth="1"/>
    <col min="8979" max="9186" width="12.42578125" style="97" customWidth="1"/>
    <col min="9187" max="9187" width="24" style="97" customWidth="1"/>
    <col min="9188" max="9188" width="21.42578125" style="97" customWidth="1"/>
    <col min="9189" max="9189" width="24" style="97" customWidth="1"/>
    <col min="9190" max="9190" width="11.140625" style="97" customWidth="1"/>
    <col min="9191" max="9191" width="15" style="97" customWidth="1"/>
    <col min="9192" max="9192" width="13.7109375" style="97" customWidth="1"/>
    <col min="9193" max="9193" width="24" style="97" customWidth="1"/>
    <col min="9194" max="9194" width="15" style="97" customWidth="1"/>
    <col min="9195" max="9195" width="21.42578125" style="97" customWidth="1"/>
    <col min="9196" max="9196" width="15" style="97" customWidth="1"/>
    <col min="9197" max="9197" width="18.85546875" style="97" customWidth="1"/>
    <col min="9198" max="9198" width="12.42578125" style="97" customWidth="1"/>
    <col min="9199" max="9199" width="17.5703125" style="97" customWidth="1"/>
    <col min="9200" max="9200" width="25.28515625" style="97" customWidth="1"/>
    <col min="9201" max="9201" width="17.5703125" style="97" customWidth="1"/>
    <col min="9202" max="9202" width="12.42578125" style="97" customWidth="1"/>
    <col min="9203" max="9203" width="20.140625" style="97" customWidth="1"/>
    <col min="9204" max="9204" width="24" style="97" customWidth="1"/>
    <col min="9205" max="9205" width="20.140625" style="97" customWidth="1"/>
    <col min="9206" max="9206" width="22.7109375" style="97" customWidth="1"/>
    <col min="9207" max="9207" width="29.140625" style="97" customWidth="1"/>
    <col min="9208" max="9208" width="20.140625" style="97" customWidth="1"/>
    <col min="9209" max="9209" width="7.28515625" style="97" customWidth="1"/>
    <col min="9210" max="9210" width="15" style="97" customWidth="1"/>
    <col min="9211" max="9211" width="17.5703125" style="97" customWidth="1"/>
    <col min="9212" max="9212" width="15" style="97" customWidth="1"/>
    <col min="9213" max="9213" width="16.28515625" style="97" customWidth="1"/>
    <col min="9214" max="9214" width="13.7109375" style="97" customWidth="1"/>
    <col min="9215" max="9215" width="11.140625" style="97" customWidth="1"/>
    <col min="9216" max="9216" width="15" style="97" customWidth="1"/>
    <col min="9217" max="9217" width="20.140625" style="97" customWidth="1"/>
    <col min="9218" max="9218" width="17.5703125" style="97" customWidth="1"/>
    <col min="9219" max="9219" width="27.85546875" style="97" customWidth="1"/>
    <col min="9220" max="9220" width="26.5703125" style="97" customWidth="1"/>
    <col min="9221" max="9221" width="15" style="97" customWidth="1"/>
    <col min="9222" max="9222" width="17.5703125" style="97" customWidth="1"/>
    <col min="9223" max="9225" width="16.28515625" style="97" customWidth="1"/>
    <col min="9226" max="9226" width="20.140625" style="97" customWidth="1"/>
    <col min="9227" max="9227" width="15" style="97" customWidth="1"/>
    <col min="9228" max="9229" width="20.140625" style="97" customWidth="1"/>
    <col min="9230" max="9230" width="17.5703125" style="97" customWidth="1"/>
    <col min="9231" max="9231" width="20.140625" style="97" customWidth="1"/>
    <col min="9232" max="9232" width="12.42578125" style="97" customWidth="1"/>
    <col min="9233" max="9233" width="26.5703125" style="97" customWidth="1"/>
    <col min="9234" max="9234" width="29.140625" style="97" customWidth="1"/>
    <col min="9235" max="9442" width="12.42578125" style="97" customWidth="1"/>
    <col min="9443" max="9443" width="24" style="97" customWidth="1"/>
    <col min="9444" max="9444" width="21.42578125" style="97" customWidth="1"/>
    <col min="9445" max="9445" width="24" style="97" customWidth="1"/>
    <col min="9446" max="9446" width="11.140625" style="97" customWidth="1"/>
    <col min="9447" max="9447" width="15" style="97" customWidth="1"/>
    <col min="9448" max="9448" width="13.7109375" style="97" customWidth="1"/>
    <col min="9449" max="9449" width="24" style="97" customWidth="1"/>
    <col min="9450" max="9450" width="15" style="97" customWidth="1"/>
    <col min="9451" max="9451" width="21.42578125" style="97" customWidth="1"/>
    <col min="9452" max="9452" width="15" style="97" customWidth="1"/>
    <col min="9453" max="9453" width="18.85546875" style="97" customWidth="1"/>
    <col min="9454" max="9454" width="12.42578125" style="97" customWidth="1"/>
    <col min="9455" max="9455" width="17.5703125" style="97" customWidth="1"/>
    <col min="9456" max="9456" width="25.28515625" style="97" customWidth="1"/>
    <col min="9457" max="9457" width="17.5703125" style="97" customWidth="1"/>
    <col min="9458" max="9458" width="12.42578125" style="97" customWidth="1"/>
    <col min="9459" max="9459" width="20.140625" style="97" customWidth="1"/>
    <col min="9460" max="9460" width="24" style="97" customWidth="1"/>
    <col min="9461" max="9461" width="20.140625" style="97" customWidth="1"/>
    <col min="9462" max="9462" width="22.7109375" style="97" customWidth="1"/>
    <col min="9463" max="9463" width="29.140625" style="97" customWidth="1"/>
    <col min="9464" max="9464" width="20.140625" style="97" customWidth="1"/>
    <col min="9465" max="9465" width="7.28515625" style="97" customWidth="1"/>
    <col min="9466" max="9466" width="15" style="97" customWidth="1"/>
    <col min="9467" max="9467" width="17.5703125" style="97" customWidth="1"/>
    <col min="9468" max="9468" width="15" style="97" customWidth="1"/>
    <col min="9469" max="9469" width="16.28515625" style="97" customWidth="1"/>
    <col min="9470" max="9470" width="13.7109375" style="97" customWidth="1"/>
    <col min="9471" max="9471" width="11.140625" style="97" customWidth="1"/>
    <col min="9472" max="9472" width="15" style="97" customWidth="1"/>
    <col min="9473" max="9473" width="20.140625" style="97" customWidth="1"/>
    <col min="9474" max="9474" width="17.5703125" style="97" customWidth="1"/>
    <col min="9475" max="9475" width="27.85546875" style="97" customWidth="1"/>
    <col min="9476" max="9476" width="26.5703125" style="97" customWidth="1"/>
    <col min="9477" max="9477" width="15" style="97" customWidth="1"/>
    <col min="9478" max="9478" width="17.5703125" style="97" customWidth="1"/>
    <col min="9479" max="9481" width="16.28515625" style="97" customWidth="1"/>
    <col min="9482" max="9482" width="20.140625" style="97" customWidth="1"/>
    <col min="9483" max="9483" width="15" style="97" customWidth="1"/>
    <col min="9484" max="9485" width="20.140625" style="97" customWidth="1"/>
    <col min="9486" max="9486" width="17.5703125" style="97" customWidth="1"/>
    <col min="9487" max="9487" width="20.140625" style="97" customWidth="1"/>
    <col min="9488" max="9488" width="12.42578125" style="97" customWidth="1"/>
    <col min="9489" max="9489" width="26.5703125" style="97" customWidth="1"/>
    <col min="9490" max="9490" width="29.140625" style="97" customWidth="1"/>
    <col min="9491" max="9698" width="12.42578125" style="97" customWidth="1"/>
    <col min="9699" max="9699" width="24" style="97" customWidth="1"/>
    <col min="9700" max="9700" width="21.42578125" style="97" customWidth="1"/>
    <col min="9701" max="9701" width="24" style="97" customWidth="1"/>
    <col min="9702" max="9702" width="11.140625" style="97" customWidth="1"/>
    <col min="9703" max="9703" width="15" style="97" customWidth="1"/>
    <col min="9704" max="9704" width="13.7109375" style="97" customWidth="1"/>
    <col min="9705" max="9705" width="24" style="97" customWidth="1"/>
    <col min="9706" max="9706" width="15" style="97" customWidth="1"/>
    <col min="9707" max="9707" width="21.42578125" style="97" customWidth="1"/>
    <col min="9708" max="9708" width="15" style="97" customWidth="1"/>
    <col min="9709" max="9709" width="18.85546875" style="97" customWidth="1"/>
    <col min="9710" max="9710" width="12.42578125" style="97" customWidth="1"/>
    <col min="9711" max="9711" width="17.5703125" style="97" customWidth="1"/>
    <col min="9712" max="9712" width="25.28515625" style="97" customWidth="1"/>
    <col min="9713" max="9713" width="17.5703125" style="97" customWidth="1"/>
    <col min="9714" max="9714" width="12.42578125" style="97" customWidth="1"/>
    <col min="9715" max="9715" width="20.140625" style="97" customWidth="1"/>
    <col min="9716" max="9716" width="24" style="97" customWidth="1"/>
    <col min="9717" max="9717" width="20.140625" style="97" customWidth="1"/>
    <col min="9718" max="9718" width="22.7109375" style="97" customWidth="1"/>
    <col min="9719" max="9719" width="29.140625" style="97" customWidth="1"/>
    <col min="9720" max="9720" width="20.140625" style="97" customWidth="1"/>
    <col min="9721" max="9721" width="7.28515625" style="97" customWidth="1"/>
    <col min="9722" max="9722" width="15" style="97" customWidth="1"/>
    <col min="9723" max="9723" width="17.5703125" style="97" customWidth="1"/>
    <col min="9724" max="9724" width="15" style="97" customWidth="1"/>
    <col min="9725" max="9725" width="16.28515625" style="97" customWidth="1"/>
    <col min="9726" max="9726" width="13.7109375" style="97" customWidth="1"/>
    <col min="9727" max="9727" width="11.140625" style="97" customWidth="1"/>
    <col min="9728" max="9728" width="15" style="97" customWidth="1"/>
    <col min="9729" max="9729" width="20.140625" style="97" customWidth="1"/>
    <col min="9730" max="9730" width="17.5703125" style="97" customWidth="1"/>
    <col min="9731" max="9731" width="27.85546875" style="97" customWidth="1"/>
    <col min="9732" max="9732" width="26.5703125" style="97" customWidth="1"/>
    <col min="9733" max="9733" width="15" style="97" customWidth="1"/>
    <col min="9734" max="9734" width="17.5703125" style="97" customWidth="1"/>
    <col min="9735" max="9737" width="16.28515625" style="97" customWidth="1"/>
    <col min="9738" max="9738" width="20.140625" style="97" customWidth="1"/>
    <col min="9739" max="9739" width="15" style="97" customWidth="1"/>
    <col min="9740" max="9741" width="20.140625" style="97" customWidth="1"/>
    <col min="9742" max="9742" width="17.5703125" style="97" customWidth="1"/>
    <col min="9743" max="9743" width="20.140625" style="97" customWidth="1"/>
    <col min="9744" max="9744" width="12.42578125" style="97" customWidth="1"/>
    <col min="9745" max="9745" width="26.5703125" style="97" customWidth="1"/>
    <col min="9746" max="9746" width="29.140625" style="97" customWidth="1"/>
    <col min="9747" max="9954" width="12.42578125" style="97" customWidth="1"/>
    <col min="9955" max="9955" width="24" style="97" customWidth="1"/>
    <col min="9956" max="9956" width="21.42578125" style="97" customWidth="1"/>
    <col min="9957" max="9957" width="24" style="97" customWidth="1"/>
    <col min="9958" max="9958" width="11.140625" style="97" customWidth="1"/>
    <col min="9959" max="9959" width="15" style="97" customWidth="1"/>
    <col min="9960" max="9960" width="13.7109375" style="97" customWidth="1"/>
    <col min="9961" max="9961" width="24" style="97" customWidth="1"/>
    <col min="9962" max="9962" width="15" style="97" customWidth="1"/>
    <col min="9963" max="9963" width="21.42578125" style="97" customWidth="1"/>
    <col min="9964" max="9964" width="15" style="97" customWidth="1"/>
    <col min="9965" max="9965" width="18.85546875" style="97" customWidth="1"/>
    <col min="9966" max="9966" width="12.42578125" style="97" customWidth="1"/>
    <col min="9967" max="9967" width="17.5703125" style="97" customWidth="1"/>
    <col min="9968" max="9968" width="25.28515625" style="97" customWidth="1"/>
    <col min="9969" max="9969" width="17.5703125" style="97" customWidth="1"/>
    <col min="9970" max="9970" width="12.42578125" style="97" customWidth="1"/>
    <col min="9971" max="9971" width="20.140625" style="97" customWidth="1"/>
    <col min="9972" max="9972" width="24" style="97" customWidth="1"/>
    <col min="9973" max="9973" width="20.140625" style="97" customWidth="1"/>
    <col min="9974" max="9974" width="22.7109375" style="97" customWidth="1"/>
    <col min="9975" max="9975" width="29.140625" style="97" customWidth="1"/>
    <col min="9976" max="9976" width="20.140625" style="97" customWidth="1"/>
    <col min="9977" max="9977" width="7.28515625" style="97" customWidth="1"/>
    <col min="9978" max="9978" width="15" style="97" customWidth="1"/>
    <col min="9979" max="9979" width="17.5703125" style="97" customWidth="1"/>
    <col min="9980" max="9980" width="15" style="97" customWidth="1"/>
    <col min="9981" max="9981" width="16.28515625" style="97" customWidth="1"/>
    <col min="9982" max="9982" width="13.7109375" style="97" customWidth="1"/>
    <col min="9983" max="9983" width="11.140625" style="97" customWidth="1"/>
    <col min="9984" max="9984" width="15" style="97" customWidth="1"/>
    <col min="9985" max="9985" width="20.140625" style="97" customWidth="1"/>
    <col min="9986" max="9986" width="17.5703125" style="97" customWidth="1"/>
    <col min="9987" max="9987" width="27.85546875" style="97" customWidth="1"/>
    <col min="9988" max="9988" width="26.5703125" style="97" customWidth="1"/>
    <col min="9989" max="9989" width="15" style="97" customWidth="1"/>
    <col min="9990" max="9990" width="17.5703125" style="97" customWidth="1"/>
    <col min="9991" max="9993" width="16.28515625" style="97" customWidth="1"/>
    <col min="9994" max="9994" width="20.140625" style="97" customWidth="1"/>
    <col min="9995" max="9995" width="15" style="97" customWidth="1"/>
    <col min="9996" max="9997" width="20.140625" style="97" customWidth="1"/>
    <col min="9998" max="9998" width="17.5703125" style="97" customWidth="1"/>
    <col min="9999" max="9999" width="20.140625" style="97" customWidth="1"/>
    <col min="10000" max="10000" width="12.42578125" style="97" customWidth="1"/>
    <col min="10001" max="10001" width="26.5703125" style="97" customWidth="1"/>
    <col min="10002" max="10002" width="29.140625" style="97" customWidth="1"/>
    <col min="10003" max="10210" width="12.42578125" style="97" customWidth="1"/>
    <col min="10211" max="10211" width="24" style="97" customWidth="1"/>
    <col min="10212" max="10212" width="21.42578125" style="97" customWidth="1"/>
    <col min="10213" max="10213" width="24" style="97" customWidth="1"/>
    <col min="10214" max="10214" width="11.140625" style="97" customWidth="1"/>
    <col min="10215" max="10215" width="15" style="97" customWidth="1"/>
    <col min="10216" max="10216" width="13.7109375" style="97" customWidth="1"/>
    <col min="10217" max="10217" width="24" style="97" customWidth="1"/>
    <col min="10218" max="10218" width="15" style="97" customWidth="1"/>
    <col min="10219" max="10219" width="21.42578125" style="97" customWidth="1"/>
    <col min="10220" max="10220" width="15" style="97" customWidth="1"/>
    <col min="10221" max="10221" width="18.85546875" style="97" customWidth="1"/>
    <col min="10222" max="10222" width="12.42578125" style="97" customWidth="1"/>
    <col min="10223" max="10223" width="17.5703125" style="97" customWidth="1"/>
    <col min="10224" max="10224" width="25.28515625" style="97" customWidth="1"/>
    <col min="10225" max="10225" width="17.5703125" style="97" customWidth="1"/>
    <col min="10226" max="10226" width="12.42578125" style="97" customWidth="1"/>
    <col min="10227" max="10227" width="20.140625" style="97" customWidth="1"/>
    <col min="10228" max="10228" width="24" style="97" customWidth="1"/>
    <col min="10229" max="10229" width="20.140625" style="97" customWidth="1"/>
    <col min="10230" max="10230" width="22.7109375" style="97" customWidth="1"/>
    <col min="10231" max="10231" width="29.140625" style="97" customWidth="1"/>
    <col min="10232" max="10232" width="20.140625" style="97" customWidth="1"/>
    <col min="10233" max="10233" width="7.28515625" style="97" customWidth="1"/>
    <col min="10234" max="10234" width="15" style="97" customWidth="1"/>
    <col min="10235" max="10235" width="17.5703125" style="97" customWidth="1"/>
    <col min="10236" max="10236" width="15" style="97" customWidth="1"/>
    <col min="10237" max="10237" width="16.28515625" style="97" customWidth="1"/>
    <col min="10238" max="10238" width="13.7109375" style="97" customWidth="1"/>
    <col min="10239" max="10239" width="11.140625" style="97" customWidth="1"/>
    <col min="10240" max="10240" width="15" style="97" customWidth="1"/>
    <col min="10241" max="10241" width="20.140625" style="97" customWidth="1"/>
    <col min="10242" max="10242" width="17.5703125" style="97" customWidth="1"/>
    <col min="10243" max="10243" width="27.85546875" style="97" customWidth="1"/>
    <col min="10244" max="10244" width="26.5703125" style="97" customWidth="1"/>
    <col min="10245" max="10245" width="15" style="97" customWidth="1"/>
    <col min="10246" max="10246" width="17.5703125" style="97" customWidth="1"/>
    <col min="10247" max="10249" width="16.28515625" style="97" customWidth="1"/>
    <col min="10250" max="10250" width="20.140625" style="97" customWidth="1"/>
    <col min="10251" max="10251" width="15" style="97" customWidth="1"/>
    <col min="10252" max="10253" width="20.140625" style="97" customWidth="1"/>
    <col min="10254" max="10254" width="17.5703125" style="97" customWidth="1"/>
    <col min="10255" max="10255" width="20.140625" style="97" customWidth="1"/>
    <col min="10256" max="10256" width="12.42578125" style="97" customWidth="1"/>
    <col min="10257" max="10257" width="26.5703125" style="97" customWidth="1"/>
    <col min="10258" max="10258" width="29.140625" style="97" customWidth="1"/>
    <col min="10259" max="10466" width="12.42578125" style="97" customWidth="1"/>
    <col min="10467" max="10467" width="24" style="97" customWidth="1"/>
    <col min="10468" max="10468" width="21.42578125" style="97" customWidth="1"/>
    <col min="10469" max="10469" width="24" style="97" customWidth="1"/>
    <col min="10470" max="10470" width="11.140625" style="97" customWidth="1"/>
    <col min="10471" max="10471" width="15" style="97" customWidth="1"/>
    <col min="10472" max="10472" width="13.7109375" style="97" customWidth="1"/>
    <col min="10473" max="10473" width="24" style="97" customWidth="1"/>
    <col min="10474" max="10474" width="15" style="97" customWidth="1"/>
    <col min="10475" max="10475" width="21.42578125" style="97" customWidth="1"/>
    <col min="10476" max="10476" width="15" style="97" customWidth="1"/>
    <col min="10477" max="10477" width="18.85546875" style="97" customWidth="1"/>
    <col min="10478" max="10478" width="12.42578125" style="97" customWidth="1"/>
    <col min="10479" max="10479" width="17.5703125" style="97" customWidth="1"/>
    <col min="10480" max="10480" width="25.28515625" style="97" customWidth="1"/>
    <col min="10481" max="10481" width="17.5703125" style="97" customWidth="1"/>
    <col min="10482" max="10482" width="12.42578125" style="97" customWidth="1"/>
    <col min="10483" max="10483" width="20.140625" style="97" customWidth="1"/>
    <col min="10484" max="10484" width="24" style="97" customWidth="1"/>
    <col min="10485" max="10485" width="20.140625" style="97" customWidth="1"/>
    <col min="10486" max="10486" width="22.7109375" style="97" customWidth="1"/>
    <col min="10487" max="10487" width="29.140625" style="97" customWidth="1"/>
    <col min="10488" max="10488" width="20.140625" style="97" customWidth="1"/>
    <col min="10489" max="10489" width="7.28515625" style="97" customWidth="1"/>
    <col min="10490" max="10490" width="15" style="97" customWidth="1"/>
    <col min="10491" max="10491" width="17.5703125" style="97" customWidth="1"/>
    <col min="10492" max="10492" width="15" style="97" customWidth="1"/>
    <col min="10493" max="10493" width="16.28515625" style="97" customWidth="1"/>
    <col min="10494" max="10494" width="13.7109375" style="97" customWidth="1"/>
    <col min="10495" max="10495" width="11.140625" style="97" customWidth="1"/>
    <col min="10496" max="10496" width="15" style="97" customWidth="1"/>
    <col min="10497" max="10497" width="20.140625" style="97" customWidth="1"/>
    <col min="10498" max="10498" width="17.5703125" style="97" customWidth="1"/>
    <col min="10499" max="10499" width="27.85546875" style="97" customWidth="1"/>
    <col min="10500" max="10500" width="26.5703125" style="97" customWidth="1"/>
    <col min="10501" max="10501" width="15" style="97" customWidth="1"/>
    <col min="10502" max="10502" width="17.5703125" style="97" customWidth="1"/>
    <col min="10503" max="10505" width="16.28515625" style="97" customWidth="1"/>
    <col min="10506" max="10506" width="20.140625" style="97" customWidth="1"/>
    <col min="10507" max="10507" width="15" style="97" customWidth="1"/>
    <col min="10508" max="10509" width="20.140625" style="97" customWidth="1"/>
    <col min="10510" max="10510" width="17.5703125" style="97" customWidth="1"/>
    <col min="10511" max="10511" width="20.140625" style="97" customWidth="1"/>
    <col min="10512" max="10512" width="12.42578125" style="97" customWidth="1"/>
    <col min="10513" max="10513" width="26.5703125" style="97" customWidth="1"/>
    <col min="10514" max="10514" width="29.140625" style="97" customWidth="1"/>
    <col min="10515" max="10722" width="12.42578125" style="97" customWidth="1"/>
    <col min="10723" max="10723" width="24" style="97" customWidth="1"/>
    <col min="10724" max="10724" width="21.42578125" style="97" customWidth="1"/>
    <col min="10725" max="10725" width="24" style="97" customWidth="1"/>
    <col min="10726" max="10726" width="11.140625" style="97" customWidth="1"/>
    <col min="10727" max="10727" width="15" style="97" customWidth="1"/>
    <col min="10728" max="10728" width="13.7109375" style="97" customWidth="1"/>
    <col min="10729" max="10729" width="24" style="97" customWidth="1"/>
    <col min="10730" max="10730" width="15" style="97" customWidth="1"/>
    <col min="10731" max="10731" width="21.42578125" style="97" customWidth="1"/>
    <col min="10732" max="10732" width="15" style="97" customWidth="1"/>
    <col min="10733" max="10733" width="18.85546875" style="97" customWidth="1"/>
    <col min="10734" max="10734" width="12.42578125" style="97" customWidth="1"/>
    <col min="10735" max="10735" width="17.5703125" style="97" customWidth="1"/>
    <col min="10736" max="10736" width="25.28515625" style="97" customWidth="1"/>
    <col min="10737" max="10737" width="17.5703125" style="97" customWidth="1"/>
    <col min="10738" max="10738" width="12.42578125" style="97" customWidth="1"/>
    <col min="10739" max="10739" width="20.140625" style="97" customWidth="1"/>
    <col min="10740" max="10740" width="24" style="97" customWidth="1"/>
    <col min="10741" max="10741" width="20.140625" style="97" customWidth="1"/>
    <col min="10742" max="10742" width="22.7109375" style="97" customWidth="1"/>
    <col min="10743" max="10743" width="29.140625" style="97" customWidth="1"/>
    <col min="10744" max="10744" width="20.140625" style="97" customWidth="1"/>
    <col min="10745" max="10745" width="7.28515625" style="97" customWidth="1"/>
    <col min="10746" max="10746" width="15" style="97" customWidth="1"/>
    <col min="10747" max="10747" width="17.5703125" style="97" customWidth="1"/>
    <col min="10748" max="10748" width="15" style="97" customWidth="1"/>
    <col min="10749" max="10749" width="16.28515625" style="97" customWidth="1"/>
    <col min="10750" max="10750" width="13.7109375" style="97" customWidth="1"/>
    <col min="10751" max="10751" width="11.140625" style="97" customWidth="1"/>
    <col min="10752" max="10752" width="15" style="97" customWidth="1"/>
    <col min="10753" max="10753" width="20.140625" style="97" customWidth="1"/>
    <col min="10754" max="10754" width="17.5703125" style="97" customWidth="1"/>
    <col min="10755" max="10755" width="27.85546875" style="97" customWidth="1"/>
    <col min="10756" max="10756" width="26.5703125" style="97" customWidth="1"/>
    <col min="10757" max="10757" width="15" style="97" customWidth="1"/>
    <col min="10758" max="10758" width="17.5703125" style="97" customWidth="1"/>
    <col min="10759" max="10761" width="16.28515625" style="97" customWidth="1"/>
    <col min="10762" max="10762" width="20.140625" style="97" customWidth="1"/>
    <col min="10763" max="10763" width="15" style="97" customWidth="1"/>
    <col min="10764" max="10765" width="20.140625" style="97" customWidth="1"/>
    <col min="10766" max="10766" width="17.5703125" style="97" customWidth="1"/>
    <col min="10767" max="10767" width="20.140625" style="97" customWidth="1"/>
    <col min="10768" max="10768" width="12.42578125" style="97" customWidth="1"/>
    <col min="10769" max="10769" width="26.5703125" style="97" customWidth="1"/>
    <col min="10770" max="10770" width="29.140625" style="97" customWidth="1"/>
    <col min="10771" max="10978" width="12.42578125" style="97" customWidth="1"/>
    <col min="10979" max="10979" width="24" style="97" customWidth="1"/>
    <col min="10980" max="10980" width="21.42578125" style="97" customWidth="1"/>
    <col min="10981" max="10981" width="24" style="97" customWidth="1"/>
    <col min="10982" max="10982" width="11.140625" style="97" customWidth="1"/>
    <col min="10983" max="10983" width="15" style="97" customWidth="1"/>
    <col min="10984" max="10984" width="13.7109375" style="97" customWidth="1"/>
    <col min="10985" max="10985" width="24" style="97" customWidth="1"/>
    <col min="10986" max="10986" width="15" style="97" customWidth="1"/>
    <col min="10987" max="10987" width="21.42578125" style="97" customWidth="1"/>
    <col min="10988" max="10988" width="15" style="97" customWidth="1"/>
    <col min="10989" max="10989" width="18.85546875" style="97" customWidth="1"/>
    <col min="10990" max="10990" width="12.42578125" style="97" customWidth="1"/>
    <col min="10991" max="10991" width="17.5703125" style="97" customWidth="1"/>
    <col min="10992" max="10992" width="25.28515625" style="97" customWidth="1"/>
    <col min="10993" max="10993" width="17.5703125" style="97" customWidth="1"/>
    <col min="10994" max="10994" width="12.42578125" style="97" customWidth="1"/>
    <col min="10995" max="10995" width="20.140625" style="97" customWidth="1"/>
    <col min="10996" max="10996" width="24" style="97" customWidth="1"/>
    <col min="10997" max="10997" width="20.140625" style="97" customWidth="1"/>
    <col min="10998" max="10998" width="22.7109375" style="97" customWidth="1"/>
    <col min="10999" max="10999" width="29.140625" style="97" customWidth="1"/>
    <col min="11000" max="11000" width="20.140625" style="97" customWidth="1"/>
    <col min="11001" max="11001" width="7.28515625" style="97" customWidth="1"/>
    <col min="11002" max="11002" width="15" style="97" customWidth="1"/>
    <col min="11003" max="11003" width="17.5703125" style="97" customWidth="1"/>
    <col min="11004" max="11004" width="15" style="97" customWidth="1"/>
    <col min="11005" max="11005" width="16.28515625" style="97" customWidth="1"/>
    <col min="11006" max="11006" width="13.7109375" style="97" customWidth="1"/>
    <col min="11007" max="11007" width="11.140625" style="97" customWidth="1"/>
    <col min="11008" max="11008" width="15" style="97" customWidth="1"/>
    <col min="11009" max="11009" width="20.140625" style="97" customWidth="1"/>
    <col min="11010" max="11010" width="17.5703125" style="97" customWidth="1"/>
    <col min="11011" max="11011" width="27.85546875" style="97" customWidth="1"/>
    <col min="11012" max="11012" width="26.5703125" style="97" customWidth="1"/>
    <col min="11013" max="11013" width="15" style="97" customWidth="1"/>
    <col min="11014" max="11014" width="17.5703125" style="97" customWidth="1"/>
    <col min="11015" max="11017" width="16.28515625" style="97" customWidth="1"/>
    <col min="11018" max="11018" width="20.140625" style="97" customWidth="1"/>
    <col min="11019" max="11019" width="15" style="97" customWidth="1"/>
    <col min="11020" max="11021" width="20.140625" style="97" customWidth="1"/>
    <col min="11022" max="11022" width="17.5703125" style="97" customWidth="1"/>
    <col min="11023" max="11023" width="20.140625" style="97" customWidth="1"/>
    <col min="11024" max="11024" width="12.42578125" style="97" customWidth="1"/>
    <col min="11025" max="11025" width="26.5703125" style="97" customWidth="1"/>
    <col min="11026" max="11026" width="29.140625" style="97" customWidth="1"/>
    <col min="11027" max="11234" width="12.42578125" style="97" customWidth="1"/>
    <col min="11235" max="11235" width="24" style="97" customWidth="1"/>
    <col min="11236" max="11236" width="21.42578125" style="97" customWidth="1"/>
    <col min="11237" max="11237" width="24" style="97" customWidth="1"/>
    <col min="11238" max="11238" width="11.140625" style="97" customWidth="1"/>
    <col min="11239" max="11239" width="15" style="97" customWidth="1"/>
    <col min="11240" max="11240" width="13.7109375" style="97" customWidth="1"/>
    <col min="11241" max="11241" width="24" style="97" customWidth="1"/>
    <col min="11242" max="11242" width="15" style="97" customWidth="1"/>
    <col min="11243" max="11243" width="21.42578125" style="97" customWidth="1"/>
    <col min="11244" max="11244" width="15" style="97" customWidth="1"/>
    <col min="11245" max="11245" width="18.85546875" style="97" customWidth="1"/>
    <col min="11246" max="11246" width="12.42578125" style="97" customWidth="1"/>
    <col min="11247" max="11247" width="17.5703125" style="97" customWidth="1"/>
    <col min="11248" max="11248" width="25.28515625" style="97" customWidth="1"/>
    <col min="11249" max="11249" width="17.5703125" style="97" customWidth="1"/>
    <col min="11250" max="11250" width="12.42578125" style="97" customWidth="1"/>
    <col min="11251" max="11251" width="20.140625" style="97" customWidth="1"/>
    <col min="11252" max="11252" width="24" style="97" customWidth="1"/>
    <col min="11253" max="11253" width="20.140625" style="97" customWidth="1"/>
    <col min="11254" max="11254" width="22.7109375" style="97" customWidth="1"/>
    <col min="11255" max="11255" width="29.140625" style="97" customWidth="1"/>
    <col min="11256" max="11256" width="20.140625" style="97" customWidth="1"/>
    <col min="11257" max="11257" width="7.28515625" style="97" customWidth="1"/>
    <col min="11258" max="11258" width="15" style="97" customWidth="1"/>
    <col min="11259" max="11259" width="17.5703125" style="97" customWidth="1"/>
    <col min="11260" max="11260" width="15" style="97" customWidth="1"/>
    <col min="11261" max="11261" width="16.28515625" style="97" customWidth="1"/>
    <col min="11262" max="11262" width="13.7109375" style="97" customWidth="1"/>
    <col min="11263" max="11263" width="11.140625" style="97" customWidth="1"/>
    <col min="11264" max="11264" width="15" style="97" customWidth="1"/>
    <col min="11265" max="11265" width="20.140625" style="97" customWidth="1"/>
    <col min="11266" max="11266" width="17.5703125" style="97" customWidth="1"/>
    <col min="11267" max="11267" width="27.85546875" style="97" customWidth="1"/>
    <col min="11268" max="11268" width="26.5703125" style="97" customWidth="1"/>
    <col min="11269" max="11269" width="15" style="97" customWidth="1"/>
    <col min="11270" max="11270" width="17.5703125" style="97" customWidth="1"/>
    <col min="11271" max="11273" width="16.28515625" style="97" customWidth="1"/>
    <col min="11274" max="11274" width="20.140625" style="97" customWidth="1"/>
    <col min="11275" max="11275" width="15" style="97" customWidth="1"/>
    <col min="11276" max="11277" width="20.140625" style="97" customWidth="1"/>
    <col min="11278" max="11278" width="17.5703125" style="97" customWidth="1"/>
    <col min="11279" max="11279" width="20.140625" style="97" customWidth="1"/>
    <col min="11280" max="11280" width="12.42578125" style="97" customWidth="1"/>
    <col min="11281" max="11281" width="26.5703125" style="97" customWidth="1"/>
    <col min="11282" max="11282" width="29.140625" style="97" customWidth="1"/>
    <col min="11283" max="11490" width="12.42578125" style="97" customWidth="1"/>
    <col min="11491" max="11491" width="24" style="97" customWidth="1"/>
    <col min="11492" max="11492" width="21.42578125" style="97" customWidth="1"/>
    <col min="11493" max="11493" width="24" style="97" customWidth="1"/>
    <col min="11494" max="11494" width="11.140625" style="97" customWidth="1"/>
    <col min="11495" max="11495" width="15" style="97" customWidth="1"/>
    <col min="11496" max="11496" width="13.7109375" style="97" customWidth="1"/>
    <col min="11497" max="11497" width="24" style="97" customWidth="1"/>
    <col min="11498" max="11498" width="15" style="97" customWidth="1"/>
    <col min="11499" max="11499" width="21.42578125" style="97" customWidth="1"/>
    <col min="11500" max="11500" width="15" style="97" customWidth="1"/>
    <col min="11501" max="11501" width="18.85546875" style="97" customWidth="1"/>
    <col min="11502" max="11502" width="12.42578125" style="97" customWidth="1"/>
    <col min="11503" max="11503" width="17.5703125" style="97" customWidth="1"/>
    <col min="11504" max="11504" width="25.28515625" style="97" customWidth="1"/>
    <col min="11505" max="11505" width="17.5703125" style="97" customWidth="1"/>
    <col min="11506" max="11506" width="12.42578125" style="97" customWidth="1"/>
    <col min="11507" max="11507" width="20.140625" style="97" customWidth="1"/>
    <col min="11508" max="11508" width="24" style="97" customWidth="1"/>
    <col min="11509" max="11509" width="20.140625" style="97" customWidth="1"/>
    <col min="11510" max="11510" width="22.7109375" style="97" customWidth="1"/>
    <col min="11511" max="11511" width="29.140625" style="97" customWidth="1"/>
    <col min="11512" max="11512" width="20.140625" style="97" customWidth="1"/>
    <col min="11513" max="11513" width="7.28515625" style="97" customWidth="1"/>
    <col min="11514" max="11514" width="15" style="97" customWidth="1"/>
    <col min="11515" max="11515" width="17.5703125" style="97" customWidth="1"/>
    <col min="11516" max="11516" width="15" style="97" customWidth="1"/>
    <col min="11517" max="11517" width="16.28515625" style="97" customWidth="1"/>
    <col min="11518" max="11518" width="13.7109375" style="97" customWidth="1"/>
    <col min="11519" max="11519" width="11.140625" style="97" customWidth="1"/>
    <col min="11520" max="11520" width="15" style="97" customWidth="1"/>
    <col min="11521" max="11521" width="20.140625" style="97" customWidth="1"/>
    <col min="11522" max="11522" width="17.5703125" style="97" customWidth="1"/>
    <col min="11523" max="11523" width="27.85546875" style="97" customWidth="1"/>
    <col min="11524" max="11524" width="26.5703125" style="97" customWidth="1"/>
    <col min="11525" max="11525" width="15" style="97" customWidth="1"/>
    <col min="11526" max="11526" width="17.5703125" style="97" customWidth="1"/>
    <col min="11527" max="11529" width="16.28515625" style="97" customWidth="1"/>
    <col min="11530" max="11530" width="20.140625" style="97" customWidth="1"/>
    <col min="11531" max="11531" width="15" style="97" customWidth="1"/>
    <col min="11532" max="11533" width="20.140625" style="97" customWidth="1"/>
    <col min="11534" max="11534" width="17.5703125" style="97" customWidth="1"/>
    <col min="11535" max="11535" width="20.140625" style="97" customWidth="1"/>
    <col min="11536" max="11536" width="12.42578125" style="97" customWidth="1"/>
    <col min="11537" max="11537" width="26.5703125" style="97" customWidth="1"/>
    <col min="11538" max="11538" width="29.140625" style="97" customWidth="1"/>
    <col min="11539" max="11746" width="12.42578125" style="97" customWidth="1"/>
    <col min="11747" max="11747" width="24" style="97" customWidth="1"/>
    <col min="11748" max="11748" width="21.42578125" style="97" customWidth="1"/>
    <col min="11749" max="11749" width="24" style="97" customWidth="1"/>
    <col min="11750" max="11750" width="11.140625" style="97" customWidth="1"/>
    <col min="11751" max="11751" width="15" style="97" customWidth="1"/>
    <col min="11752" max="11752" width="13.7109375" style="97" customWidth="1"/>
    <col min="11753" max="11753" width="24" style="97" customWidth="1"/>
    <col min="11754" max="11754" width="15" style="97" customWidth="1"/>
    <col min="11755" max="11755" width="21.42578125" style="97" customWidth="1"/>
    <col min="11756" max="11756" width="15" style="97" customWidth="1"/>
    <col min="11757" max="11757" width="18.85546875" style="97" customWidth="1"/>
    <col min="11758" max="11758" width="12.42578125" style="97" customWidth="1"/>
    <col min="11759" max="11759" width="17.5703125" style="97" customWidth="1"/>
    <col min="11760" max="11760" width="25.28515625" style="97" customWidth="1"/>
    <col min="11761" max="11761" width="17.5703125" style="97" customWidth="1"/>
    <col min="11762" max="11762" width="12.42578125" style="97" customWidth="1"/>
    <col min="11763" max="11763" width="20.140625" style="97" customWidth="1"/>
    <col min="11764" max="11764" width="24" style="97" customWidth="1"/>
    <col min="11765" max="11765" width="20.140625" style="97" customWidth="1"/>
    <col min="11766" max="11766" width="22.7109375" style="97" customWidth="1"/>
    <col min="11767" max="11767" width="29.140625" style="97" customWidth="1"/>
    <col min="11768" max="11768" width="20.140625" style="97" customWidth="1"/>
    <col min="11769" max="11769" width="7.28515625" style="97" customWidth="1"/>
    <col min="11770" max="11770" width="15" style="97" customWidth="1"/>
    <col min="11771" max="11771" width="17.5703125" style="97" customWidth="1"/>
    <col min="11772" max="11772" width="15" style="97" customWidth="1"/>
    <col min="11773" max="11773" width="16.28515625" style="97" customWidth="1"/>
    <col min="11774" max="11774" width="13.7109375" style="97" customWidth="1"/>
    <col min="11775" max="11775" width="11.140625" style="97" customWidth="1"/>
    <col min="11776" max="11776" width="15" style="97" customWidth="1"/>
    <col min="11777" max="11777" width="20.140625" style="97" customWidth="1"/>
    <col min="11778" max="11778" width="17.5703125" style="97" customWidth="1"/>
    <col min="11779" max="11779" width="27.85546875" style="97" customWidth="1"/>
    <col min="11780" max="11780" width="26.5703125" style="97" customWidth="1"/>
    <col min="11781" max="11781" width="15" style="97" customWidth="1"/>
    <col min="11782" max="11782" width="17.5703125" style="97" customWidth="1"/>
    <col min="11783" max="11785" width="16.28515625" style="97" customWidth="1"/>
    <col min="11786" max="11786" width="20.140625" style="97" customWidth="1"/>
    <col min="11787" max="11787" width="15" style="97" customWidth="1"/>
    <col min="11788" max="11789" width="20.140625" style="97" customWidth="1"/>
    <col min="11790" max="11790" width="17.5703125" style="97" customWidth="1"/>
    <col min="11791" max="11791" width="20.140625" style="97" customWidth="1"/>
    <col min="11792" max="11792" width="12.42578125" style="97" customWidth="1"/>
    <col min="11793" max="11793" width="26.5703125" style="97" customWidth="1"/>
    <col min="11794" max="11794" width="29.140625" style="97" customWidth="1"/>
    <col min="11795" max="12002" width="12.42578125" style="97" customWidth="1"/>
    <col min="12003" max="12003" width="24" style="97" customWidth="1"/>
    <col min="12004" max="12004" width="21.42578125" style="97" customWidth="1"/>
    <col min="12005" max="12005" width="24" style="97" customWidth="1"/>
    <col min="12006" max="12006" width="11.140625" style="97" customWidth="1"/>
    <col min="12007" max="12007" width="15" style="97" customWidth="1"/>
    <col min="12008" max="12008" width="13.7109375" style="97" customWidth="1"/>
    <col min="12009" max="12009" width="24" style="97" customWidth="1"/>
    <col min="12010" max="12010" width="15" style="97" customWidth="1"/>
    <col min="12011" max="12011" width="21.42578125" style="97" customWidth="1"/>
    <col min="12012" max="12012" width="15" style="97" customWidth="1"/>
    <col min="12013" max="12013" width="18.85546875" style="97" customWidth="1"/>
    <col min="12014" max="12014" width="12.42578125" style="97" customWidth="1"/>
    <col min="12015" max="12015" width="17.5703125" style="97" customWidth="1"/>
    <col min="12016" max="12016" width="25.28515625" style="97" customWidth="1"/>
    <col min="12017" max="12017" width="17.5703125" style="97" customWidth="1"/>
    <col min="12018" max="12018" width="12.42578125" style="97" customWidth="1"/>
    <col min="12019" max="12019" width="20.140625" style="97" customWidth="1"/>
    <col min="12020" max="12020" width="24" style="97" customWidth="1"/>
    <col min="12021" max="12021" width="20.140625" style="97" customWidth="1"/>
    <col min="12022" max="12022" width="22.7109375" style="97" customWidth="1"/>
    <col min="12023" max="12023" width="29.140625" style="97" customWidth="1"/>
    <col min="12024" max="12024" width="20.140625" style="97" customWidth="1"/>
    <col min="12025" max="12025" width="7.28515625" style="97" customWidth="1"/>
    <col min="12026" max="12026" width="15" style="97" customWidth="1"/>
    <col min="12027" max="12027" width="17.5703125" style="97" customWidth="1"/>
    <col min="12028" max="12028" width="15" style="97" customWidth="1"/>
    <col min="12029" max="12029" width="16.28515625" style="97" customWidth="1"/>
    <col min="12030" max="12030" width="13.7109375" style="97" customWidth="1"/>
    <col min="12031" max="12031" width="11.140625" style="97" customWidth="1"/>
    <col min="12032" max="12032" width="15" style="97" customWidth="1"/>
    <col min="12033" max="12033" width="20.140625" style="97" customWidth="1"/>
    <col min="12034" max="12034" width="17.5703125" style="97" customWidth="1"/>
    <col min="12035" max="12035" width="27.85546875" style="97" customWidth="1"/>
    <col min="12036" max="12036" width="26.5703125" style="97" customWidth="1"/>
    <col min="12037" max="12037" width="15" style="97" customWidth="1"/>
    <col min="12038" max="12038" width="17.5703125" style="97" customWidth="1"/>
    <col min="12039" max="12041" width="16.28515625" style="97" customWidth="1"/>
    <col min="12042" max="12042" width="20.140625" style="97" customWidth="1"/>
    <col min="12043" max="12043" width="15" style="97" customWidth="1"/>
    <col min="12044" max="12045" width="20.140625" style="97" customWidth="1"/>
    <col min="12046" max="12046" width="17.5703125" style="97" customWidth="1"/>
    <col min="12047" max="12047" width="20.140625" style="97" customWidth="1"/>
    <col min="12048" max="12048" width="12.42578125" style="97" customWidth="1"/>
    <col min="12049" max="12049" width="26.5703125" style="97" customWidth="1"/>
    <col min="12050" max="12050" width="29.140625" style="97" customWidth="1"/>
    <col min="12051" max="12258" width="12.42578125" style="97" customWidth="1"/>
    <col min="12259" max="12259" width="24" style="97" customWidth="1"/>
    <col min="12260" max="12260" width="21.42578125" style="97" customWidth="1"/>
    <col min="12261" max="12261" width="24" style="97" customWidth="1"/>
    <col min="12262" max="12262" width="11.140625" style="97" customWidth="1"/>
    <col min="12263" max="12263" width="15" style="97" customWidth="1"/>
    <col min="12264" max="12264" width="13.7109375" style="97" customWidth="1"/>
    <col min="12265" max="12265" width="24" style="97" customWidth="1"/>
    <col min="12266" max="12266" width="15" style="97" customWidth="1"/>
    <col min="12267" max="12267" width="21.42578125" style="97" customWidth="1"/>
    <col min="12268" max="12268" width="15" style="97" customWidth="1"/>
    <col min="12269" max="12269" width="18.85546875" style="97" customWidth="1"/>
    <col min="12270" max="12270" width="12.42578125" style="97" customWidth="1"/>
    <col min="12271" max="12271" width="17.5703125" style="97" customWidth="1"/>
    <col min="12272" max="12272" width="25.28515625" style="97" customWidth="1"/>
    <col min="12273" max="12273" width="17.5703125" style="97" customWidth="1"/>
    <col min="12274" max="12274" width="12.42578125" style="97" customWidth="1"/>
    <col min="12275" max="12275" width="20.140625" style="97" customWidth="1"/>
    <col min="12276" max="12276" width="24" style="97" customWidth="1"/>
    <col min="12277" max="12277" width="20.140625" style="97" customWidth="1"/>
    <col min="12278" max="12278" width="22.7109375" style="97" customWidth="1"/>
    <col min="12279" max="12279" width="29.140625" style="97" customWidth="1"/>
    <col min="12280" max="12280" width="20.140625" style="97" customWidth="1"/>
    <col min="12281" max="12281" width="7.28515625" style="97" customWidth="1"/>
    <col min="12282" max="12282" width="15" style="97" customWidth="1"/>
    <col min="12283" max="12283" width="17.5703125" style="97" customWidth="1"/>
    <col min="12284" max="12284" width="15" style="97" customWidth="1"/>
    <col min="12285" max="12285" width="16.28515625" style="97" customWidth="1"/>
    <col min="12286" max="12286" width="13.7109375" style="97" customWidth="1"/>
    <col min="12287" max="12287" width="11.140625" style="97" customWidth="1"/>
    <col min="12288" max="12288" width="15" style="97" customWidth="1"/>
    <col min="12289" max="12289" width="20.140625" style="97" customWidth="1"/>
    <col min="12290" max="12290" width="17.5703125" style="97" customWidth="1"/>
    <col min="12291" max="12291" width="27.85546875" style="97" customWidth="1"/>
    <col min="12292" max="12292" width="26.5703125" style="97" customWidth="1"/>
    <col min="12293" max="12293" width="15" style="97" customWidth="1"/>
    <col min="12294" max="12294" width="17.5703125" style="97" customWidth="1"/>
    <col min="12295" max="12297" width="16.28515625" style="97" customWidth="1"/>
    <col min="12298" max="12298" width="20.140625" style="97" customWidth="1"/>
    <col min="12299" max="12299" width="15" style="97" customWidth="1"/>
    <col min="12300" max="12301" width="20.140625" style="97" customWidth="1"/>
    <col min="12302" max="12302" width="17.5703125" style="97" customWidth="1"/>
    <col min="12303" max="12303" width="20.140625" style="97" customWidth="1"/>
    <col min="12304" max="12304" width="12.42578125" style="97" customWidth="1"/>
    <col min="12305" max="12305" width="26.5703125" style="97" customWidth="1"/>
    <col min="12306" max="12306" width="29.140625" style="97" customWidth="1"/>
    <col min="12307" max="12514" width="12.42578125" style="97" customWidth="1"/>
    <col min="12515" max="12515" width="24" style="97" customWidth="1"/>
    <col min="12516" max="12516" width="21.42578125" style="97" customWidth="1"/>
    <col min="12517" max="12517" width="24" style="97" customWidth="1"/>
    <col min="12518" max="12518" width="11.140625" style="97" customWidth="1"/>
    <col min="12519" max="12519" width="15" style="97" customWidth="1"/>
    <col min="12520" max="12520" width="13.7109375" style="97" customWidth="1"/>
    <col min="12521" max="12521" width="24" style="97" customWidth="1"/>
    <col min="12522" max="12522" width="15" style="97" customWidth="1"/>
    <col min="12523" max="12523" width="21.42578125" style="97" customWidth="1"/>
    <col min="12524" max="12524" width="15" style="97" customWidth="1"/>
    <col min="12525" max="12525" width="18.85546875" style="97" customWidth="1"/>
    <col min="12526" max="12526" width="12.42578125" style="97" customWidth="1"/>
    <col min="12527" max="12527" width="17.5703125" style="97" customWidth="1"/>
    <col min="12528" max="12528" width="25.28515625" style="97" customWidth="1"/>
    <col min="12529" max="12529" width="17.5703125" style="97" customWidth="1"/>
    <col min="12530" max="12530" width="12.42578125" style="97" customWidth="1"/>
    <col min="12531" max="12531" width="20.140625" style="97" customWidth="1"/>
    <col min="12532" max="12532" width="24" style="97" customWidth="1"/>
    <col min="12533" max="12533" width="20.140625" style="97" customWidth="1"/>
    <col min="12534" max="12534" width="22.7109375" style="97" customWidth="1"/>
    <col min="12535" max="12535" width="29.140625" style="97" customWidth="1"/>
    <col min="12536" max="12536" width="20.140625" style="97" customWidth="1"/>
    <col min="12537" max="12537" width="7.28515625" style="97" customWidth="1"/>
    <col min="12538" max="12538" width="15" style="97" customWidth="1"/>
    <col min="12539" max="12539" width="17.5703125" style="97" customWidth="1"/>
    <col min="12540" max="12540" width="15" style="97" customWidth="1"/>
    <col min="12541" max="12541" width="16.28515625" style="97" customWidth="1"/>
    <col min="12542" max="12542" width="13.7109375" style="97" customWidth="1"/>
    <col min="12543" max="12543" width="11.140625" style="97" customWidth="1"/>
    <col min="12544" max="12544" width="15" style="97" customWidth="1"/>
    <col min="12545" max="12545" width="20.140625" style="97" customWidth="1"/>
    <col min="12546" max="12546" width="17.5703125" style="97" customWidth="1"/>
    <col min="12547" max="12547" width="27.85546875" style="97" customWidth="1"/>
    <col min="12548" max="12548" width="26.5703125" style="97" customWidth="1"/>
    <col min="12549" max="12549" width="15" style="97" customWidth="1"/>
    <col min="12550" max="12550" width="17.5703125" style="97" customWidth="1"/>
    <col min="12551" max="12553" width="16.28515625" style="97" customWidth="1"/>
    <col min="12554" max="12554" width="20.140625" style="97" customWidth="1"/>
    <col min="12555" max="12555" width="15" style="97" customWidth="1"/>
    <col min="12556" max="12557" width="20.140625" style="97" customWidth="1"/>
    <col min="12558" max="12558" width="17.5703125" style="97" customWidth="1"/>
    <col min="12559" max="12559" width="20.140625" style="97" customWidth="1"/>
    <col min="12560" max="12560" width="12.42578125" style="97" customWidth="1"/>
    <col min="12561" max="12561" width="26.5703125" style="97" customWidth="1"/>
    <col min="12562" max="12562" width="29.140625" style="97" customWidth="1"/>
    <col min="12563" max="12770" width="12.42578125" style="97" customWidth="1"/>
    <col min="12771" max="12771" width="24" style="97" customWidth="1"/>
    <col min="12772" max="12772" width="21.42578125" style="97" customWidth="1"/>
    <col min="12773" max="12773" width="24" style="97" customWidth="1"/>
    <col min="12774" max="12774" width="11.140625" style="97" customWidth="1"/>
    <col min="12775" max="12775" width="15" style="97" customWidth="1"/>
    <col min="12776" max="12776" width="13.7109375" style="97" customWidth="1"/>
    <col min="12777" max="12777" width="24" style="97" customWidth="1"/>
    <col min="12778" max="12778" width="15" style="97" customWidth="1"/>
    <col min="12779" max="12779" width="21.42578125" style="97" customWidth="1"/>
    <col min="12780" max="12780" width="15" style="97" customWidth="1"/>
    <col min="12781" max="12781" width="18.85546875" style="97" customWidth="1"/>
    <col min="12782" max="12782" width="12.42578125" style="97" customWidth="1"/>
    <col min="12783" max="12783" width="17.5703125" style="97" customWidth="1"/>
    <col min="12784" max="12784" width="25.28515625" style="97" customWidth="1"/>
    <col min="12785" max="12785" width="17.5703125" style="97" customWidth="1"/>
    <col min="12786" max="12786" width="12.42578125" style="97" customWidth="1"/>
    <col min="12787" max="12787" width="20.140625" style="97" customWidth="1"/>
    <col min="12788" max="12788" width="24" style="97" customWidth="1"/>
    <col min="12789" max="12789" width="20.140625" style="97" customWidth="1"/>
    <col min="12790" max="12790" width="22.7109375" style="97" customWidth="1"/>
    <col min="12791" max="12791" width="29.140625" style="97" customWidth="1"/>
    <col min="12792" max="12792" width="20.140625" style="97" customWidth="1"/>
    <col min="12793" max="12793" width="7.28515625" style="97" customWidth="1"/>
    <col min="12794" max="12794" width="15" style="97" customWidth="1"/>
    <col min="12795" max="12795" width="17.5703125" style="97" customWidth="1"/>
    <col min="12796" max="12796" width="15" style="97" customWidth="1"/>
    <col min="12797" max="12797" width="16.28515625" style="97" customWidth="1"/>
    <col min="12798" max="12798" width="13.7109375" style="97" customWidth="1"/>
    <col min="12799" max="12799" width="11.140625" style="97" customWidth="1"/>
    <col min="12800" max="12800" width="15" style="97" customWidth="1"/>
    <col min="12801" max="12801" width="20.140625" style="97" customWidth="1"/>
    <col min="12802" max="12802" width="17.5703125" style="97" customWidth="1"/>
    <col min="12803" max="12803" width="27.85546875" style="97" customWidth="1"/>
    <col min="12804" max="12804" width="26.5703125" style="97" customWidth="1"/>
    <col min="12805" max="12805" width="15" style="97" customWidth="1"/>
    <col min="12806" max="12806" width="17.5703125" style="97" customWidth="1"/>
    <col min="12807" max="12809" width="16.28515625" style="97" customWidth="1"/>
    <col min="12810" max="12810" width="20.140625" style="97" customWidth="1"/>
    <col min="12811" max="12811" width="15" style="97" customWidth="1"/>
    <col min="12812" max="12813" width="20.140625" style="97" customWidth="1"/>
    <col min="12814" max="12814" width="17.5703125" style="97" customWidth="1"/>
    <col min="12815" max="12815" width="20.140625" style="97" customWidth="1"/>
    <col min="12816" max="12816" width="12.42578125" style="97" customWidth="1"/>
    <col min="12817" max="12817" width="26.5703125" style="97" customWidth="1"/>
    <col min="12818" max="12818" width="29.140625" style="97" customWidth="1"/>
    <col min="12819" max="13026" width="12.42578125" style="97" customWidth="1"/>
    <col min="13027" max="13027" width="24" style="97" customWidth="1"/>
    <col min="13028" max="13028" width="21.42578125" style="97" customWidth="1"/>
    <col min="13029" max="13029" width="24" style="97" customWidth="1"/>
    <col min="13030" max="13030" width="11.140625" style="97" customWidth="1"/>
    <col min="13031" max="13031" width="15" style="97" customWidth="1"/>
    <col min="13032" max="13032" width="13.7109375" style="97" customWidth="1"/>
    <col min="13033" max="13033" width="24" style="97" customWidth="1"/>
    <col min="13034" max="13034" width="15" style="97" customWidth="1"/>
    <col min="13035" max="13035" width="21.42578125" style="97" customWidth="1"/>
    <col min="13036" max="13036" width="15" style="97" customWidth="1"/>
    <col min="13037" max="13037" width="18.85546875" style="97" customWidth="1"/>
    <col min="13038" max="13038" width="12.42578125" style="97" customWidth="1"/>
    <col min="13039" max="13039" width="17.5703125" style="97" customWidth="1"/>
    <col min="13040" max="13040" width="25.28515625" style="97" customWidth="1"/>
    <col min="13041" max="13041" width="17.5703125" style="97" customWidth="1"/>
    <col min="13042" max="13042" width="12.42578125" style="97" customWidth="1"/>
    <col min="13043" max="13043" width="20.140625" style="97" customWidth="1"/>
    <col min="13044" max="13044" width="24" style="97" customWidth="1"/>
    <col min="13045" max="13045" width="20.140625" style="97" customWidth="1"/>
    <col min="13046" max="13046" width="22.7109375" style="97" customWidth="1"/>
    <col min="13047" max="13047" width="29.140625" style="97" customWidth="1"/>
    <col min="13048" max="13048" width="20.140625" style="97" customWidth="1"/>
    <col min="13049" max="13049" width="7.28515625" style="97" customWidth="1"/>
    <col min="13050" max="13050" width="15" style="97" customWidth="1"/>
    <col min="13051" max="13051" width="17.5703125" style="97" customWidth="1"/>
    <col min="13052" max="13052" width="15" style="97" customWidth="1"/>
    <col min="13053" max="13053" width="16.28515625" style="97" customWidth="1"/>
    <col min="13054" max="13054" width="13.7109375" style="97" customWidth="1"/>
    <col min="13055" max="13055" width="11.140625" style="97" customWidth="1"/>
    <col min="13056" max="13056" width="15" style="97" customWidth="1"/>
    <col min="13057" max="13057" width="20.140625" style="97" customWidth="1"/>
    <col min="13058" max="13058" width="17.5703125" style="97" customWidth="1"/>
    <col min="13059" max="13059" width="27.85546875" style="97" customWidth="1"/>
    <col min="13060" max="13060" width="26.5703125" style="97" customWidth="1"/>
    <col min="13061" max="13061" width="15" style="97" customWidth="1"/>
    <col min="13062" max="13062" width="17.5703125" style="97" customWidth="1"/>
    <col min="13063" max="13065" width="16.28515625" style="97" customWidth="1"/>
    <col min="13066" max="13066" width="20.140625" style="97" customWidth="1"/>
    <col min="13067" max="13067" width="15" style="97" customWidth="1"/>
    <col min="13068" max="13069" width="20.140625" style="97" customWidth="1"/>
    <col min="13070" max="13070" width="17.5703125" style="97" customWidth="1"/>
    <col min="13071" max="13071" width="20.140625" style="97" customWidth="1"/>
    <col min="13072" max="13072" width="12.42578125" style="97" customWidth="1"/>
    <col min="13073" max="13073" width="26.5703125" style="97" customWidth="1"/>
    <col min="13074" max="13074" width="29.140625" style="97" customWidth="1"/>
    <col min="13075" max="13282" width="12.42578125" style="97" customWidth="1"/>
    <col min="13283" max="13283" width="24" style="97" customWidth="1"/>
    <col min="13284" max="13284" width="21.42578125" style="97" customWidth="1"/>
    <col min="13285" max="13285" width="24" style="97" customWidth="1"/>
    <col min="13286" max="13286" width="11.140625" style="97" customWidth="1"/>
    <col min="13287" max="13287" width="15" style="97" customWidth="1"/>
    <col min="13288" max="13288" width="13.7109375" style="97" customWidth="1"/>
    <col min="13289" max="13289" width="24" style="97" customWidth="1"/>
    <col min="13290" max="13290" width="15" style="97" customWidth="1"/>
    <col min="13291" max="13291" width="21.42578125" style="97" customWidth="1"/>
    <col min="13292" max="13292" width="15" style="97" customWidth="1"/>
    <col min="13293" max="13293" width="18.85546875" style="97" customWidth="1"/>
    <col min="13294" max="13294" width="12.42578125" style="97" customWidth="1"/>
    <col min="13295" max="13295" width="17.5703125" style="97" customWidth="1"/>
    <col min="13296" max="13296" width="25.28515625" style="97" customWidth="1"/>
    <col min="13297" max="13297" width="17.5703125" style="97" customWidth="1"/>
    <col min="13298" max="13298" width="12.42578125" style="97" customWidth="1"/>
    <col min="13299" max="13299" width="20.140625" style="97" customWidth="1"/>
    <col min="13300" max="13300" width="24" style="97" customWidth="1"/>
    <col min="13301" max="13301" width="20.140625" style="97" customWidth="1"/>
    <col min="13302" max="13302" width="22.7109375" style="97" customWidth="1"/>
    <col min="13303" max="13303" width="29.140625" style="97" customWidth="1"/>
    <col min="13304" max="13304" width="20.140625" style="97" customWidth="1"/>
    <col min="13305" max="13305" width="7.28515625" style="97" customWidth="1"/>
    <col min="13306" max="13306" width="15" style="97" customWidth="1"/>
    <col min="13307" max="13307" width="17.5703125" style="97" customWidth="1"/>
    <col min="13308" max="13308" width="15" style="97" customWidth="1"/>
    <col min="13309" max="13309" width="16.28515625" style="97" customWidth="1"/>
    <col min="13310" max="13310" width="13.7109375" style="97" customWidth="1"/>
    <col min="13311" max="13311" width="11.140625" style="97" customWidth="1"/>
    <col min="13312" max="13312" width="15" style="97" customWidth="1"/>
    <col min="13313" max="13313" width="20.140625" style="97" customWidth="1"/>
    <col min="13314" max="13314" width="17.5703125" style="97" customWidth="1"/>
    <col min="13315" max="13315" width="27.85546875" style="97" customWidth="1"/>
    <col min="13316" max="13316" width="26.5703125" style="97" customWidth="1"/>
    <col min="13317" max="13317" width="15" style="97" customWidth="1"/>
    <col min="13318" max="13318" width="17.5703125" style="97" customWidth="1"/>
    <col min="13319" max="13321" width="16.28515625" style="97" customWidth="1"/>
    <col min="13322" max="13322" width="20.140625" style="97" customWidth="1"/>
    <col min="13323" max="13323" width="15" style="97" customWidth="1"/>
    <col min="13324" max="13325" width="20.140625" style="97" customWidth="1"/>
    <col min="13326" max="13326" width="17.5703125" style="97" customWidth="1"/>
    <col min="13327" max="13327" width="20.140625" style="97" customWidth="1"/>
    <col min="13328" max="13328" width="12.42578125" style="97" customWidth="1"/>
    <col min="13329" max="13329" width="26.5703125" style="97" customWidth="1"/>
    <col min="13330" max="13330" width="29.140625" style="97" customWidth="1"/>
    <col min="13331" max="13538" width="12.42578125" style="97" customWidth="1"/>
    <col min="13539" max="13539" width="24" style="97" customWidth="1"/>
    <col min="13540" max="13540" width="21.42578125" style="97" customWidth="1"/>
    <col min="13541" max="13541" width="24" style="97" customWidth="1"/>
    <col min="13542" max="13542" width="11.140625" style="97" customWidth="1"/>
    <col min="13543" max="13543" width="15" style="97" customWidth="1"/>
    <col min="13544" max="13544" width="13.7109375" style="97" customWidth="1"/>
    <col min="13545" max="13545" width="24" style="97" customWidth="1"/>
    <col min="13546" max="13546" width="15" style="97" customWidth="1"/>
    <col min="13547" max="13547" width="21.42578125" style="97" customWidth="1"/>
    <col min="13548" max="13548" width="15" style="97" customWidth="1"/>
    <col min="13549" max="13549" width="18.85546875" style="97" customWidth="1"/>
    <col min="13550" max="13550" width="12.42578125" style="97" customWidth="1"/>
    <col min="13551" max="13551" width="17.5703125" style="97" customWidth="1"/>
    <col min="13552" max="13552" width="25.28515625" style="97" customWidth="1"/>
    <col min="13553" max="13553" width="17.5703125" style="97" customWidth="1"/>
    <col min="13554" max="13554" width="12.42578125" style="97" customWidth="1"/>
    <col min="13555" max="13555" width="20.140625" style="97" customWidth="1"/>
    <col min="13556" max="13556" width="24" style="97" customWidth="1"/>
    <col min="13557" max="13557" width="20.140625" style="97" customWidth="1"/>
    <col min="13558" max="13558" width="22.7109375" style="97" customWidth="1"/>
    <col min="13559" max="13559" width="29.140625" style="97" customWidth="1"/>
    <col min="13560" max="13560" width="20.140625" style="97" customWidth="1"/>
    <col min="13561" max="13561" width="7.28515625" style="97" customWidth="1"/>
    <col min="13562" max="13562" width="15" style="97" customWidth="1"/>
    <col min="13563" max="13563" width="17.5703125" style="97" customWidth="1"/>
    <col min="13564" max="13564" width="15" style="97" customWidth="1"/>
    <col min="13565" max="13565" width="16.28515625" style="97" customWidth="1"/>
    <col min="13566" max="13566" width="13.7109375" style="97" customWidth="1"/>
    <col min="13567" max="13567" width="11.140625" style="97" customWidth="1"/>
    <col min="13568" max="13568" width="15" style="97" customWidth="1"/>
    <col min="13569" max="13569" width="20.140625" style="97" customWidth="1"/>
    <col min="13570" max="13570" width="17.5703125" style="97" customWidth="1"/>
    <col min="13571" max="13571" width="27.85546875" style="97" customWidth="1"/>
    <col min="13572" max="13572" width="26.5703125" style="97" customWidth="1"/>
    <col min="13573" max="13573" width="15" style="97" customWidth="1"/>
    <col min="13574" max="13574" width="17.5703125" style="97" customWidth="1"/>
    <col min="13575" max="13577" width="16.28515625" style="97" customWidth="1"/>
    <col min="13578" max="13578" width="20.140625" style="97" customWidth="1"/>
    <col min="13579" max="13579" width="15" style="97" customWidth="1"/>
    <col min="13580" max="13581" width="20.140625" style="97" customWidth="1"/>
    <col min="13582" max="13582" width="17.5703125" style="97" customWidth="1"/>
    <col min="13583" max="13583" width="20.140625" style="97" customWidth="1"/>
    <col min="13584" max="13584" width="12.42578125" style="97" customWidth="1"/>
    <col min="13585" max="13585" width="26.5703125" style="97" customWidth="1"/>
    <col min="13586" max="13586" width="29.140625" style="97" customWidth="1"/>
    <col min="13587" max="13794" width="12.42578125" style="97" customWidth="1"/>
    <col min="13795" max="13795" width="24" style="97" customWidth="1"/>
    <col min="13796" max="13796" width="21.42578125" style="97" customWidth="1"/>
    <col min="13797" max="13797" width="24" style="97" customWidth="1"/>
    <col min="13798" max="13798" width="11.140625" style="97" customWidth="1"/>
    <col min="13799" max="13799" width="15" style="97" customWidth="1"/>
    <col min="13800" max="13800" width="13.7109375" style="97" customWidth="1"/>
    <col min="13801" max="13801" width="24" style="97" customWidth="1"/>
    <col min="13802" max="13802" width="15" style="97" customWidth="1"/>
    <col min="13803" max="13803" width="21.42578125" style="97" customWidth="1"/>
    <col min="13804" max="13804" width="15" style="97" customWidth="1"/>
    <col min="13805" max="13805" width="18.85546875" style="97" customWidth="1"/>
    <col min="13806" max="13806" width="12.42578125" style="97" customWidth="1"/>
    <col min="13807" max="13807" width="17.5703125" style="97" customWidth="1"/>
    <col min="13808" max="13808" width="25.28515625" style="97" customWidth="1"/>
    <col min="13809" max="13809" width="17.5703125" style="97" customWidth="1"/>
    <col min="13810" max="13810" width="12.42578125" style="97" customWidth="1"/>
    <col min="13811" max="13811" width="20.140625" style="97" customWidth="1"/>
    <col min="13812" max="13812" width="24" style="97" customWidth="1"/>
    <col min="13813" max="13813" width="20.140625" style="97" customWidth="1"/>
    <col min="13814" max="13814" width="22.7109375" style="97" customWidth="1"/>
    <col min="13815" max="13815" width="29.140625" style="97" customWidth="1"/>
    <col min="13816" max="13816" width="20.140625" style="97" customWidth="1"/>
    <col min="13817" max="13817" width="7.28515625" style="97" customWidth="1"/>
    <col min="13818" max="13818" width="15" style="97" customWidth="1"/>
    <col min="13819" max="13819" width="17.5703125" style="97" customWidth="1"/>
    <col min="13820" max="13820" width="15" style="97" customWidth="1"/>
    <col min="13821" max="13821" width="16.28515625" style="97" customWidth="1"/>
    <col min="13822" max="13822" width="13.7109375" style="97" customWidth="1"/>
    <col min="13823" max="13823" width="11.140625" style="97" customWidth="1"/>
    <col min="13824" max="13824" width="15" style="97" customWidth="1"/>
    <col min="13825" max="13825" width="20.140625" style="97" customWidth="1"/>
    <col min="13826" max="13826" width="17.5703125" style="97" customWidth="1"/>
    <col min="13827" max="13827" width="27.85546875" style="97" customWidth="1"/>
    <col min="13828" max="13828" width="26.5703125" style="97" customWidth="1"/>
    <col min="13829" max="13829" width="15" style="97" customWidth="1"/>
    <col min="13830" max="13830" width="17.5703125" style="97" customWidth="1"/>
    <col min="13831" max="13833" width="16.28515625" style="97" customWidth="1"/>
    <col min="13834" max="13834" width="20.140625" style="97" customWidth="1"/>
    <col min="13835" max="13835" width="15" style="97" customWidth="1"/>
    <col min="13836" max="13837" width="20.140625" style="97" customWidth="1"/>
    <col min="13838" max="13838" width="17.5703125" style="97" customWidth="1"/>
    <col min="13839" max="13839" width="20.140625" style="97" customWidth="1"/>
    <col min="13840" max="13840" width="12.42578125" style="97" customWidth="1"/>
    <col min="13841" max="13841" width="26.5703125" style="97" customWidth="1"/>
    <col min="13842" max="13842" width="29.140625" style="97" customWidth="1"/>
    <col min="13843" max="14050" width="12.42578125" style="97" customWidth="1"/>
    <col min="14051" max="14051" width="24" style="97" customWidth="1"/>
    <col min="14052" max="14052" width="21.42578125" style="97" customWidth="1"/>
    <col min="14053" max="14053" width="24" style="97" customWidth="1"/>
    <col min="14054" max="14054" width="11.140625" style="97" customWidth="1"/>
    <col min="14055" max="14055" width="15" style="97" customWidth="1"/>
    <col min="14056" max="14056" width="13.7109375" style="97" customWidth="1"/>
    <col min="14057" max="14057" width="24" style="97" customWidth="1"/>
    <col min="14058" max="14058" width="15" style="97" customWidth="1"/>
    <col min="14059" max="14059" width="21.42578125" style="97" customWidth="1"/>
    <col min="14060" max="14060" width="15" style="97" customWidth="1"/>
    <col min="14061" max="14061" width="18.85546875" style="97" customWidth="1"/>
    <col min="14062" max="14062" width="12.42578125" style="97" customWidth="1"/>
    <col min="14063" max="14063" width="17.5703125" style="97" customWidth="1"/>
    <col min="14064" max="14064" width="25.28515625" style="97" customWidth="1"/>
    <col min="14065" max="14065" width="17.5703125" style="97" customWidth="1"/>
    <col min="14066" max="14066" width="12.42578125" style="97" customWidth="1"/>
    <col min="14067" max="14067" width="20.140625" style="97" customWidth="1"/>
    <col min="14068" max="14068" width="24" style="97" customWidth="1"/>
    <col min="14069" max="14069" width="20.140625" style="97" customWidth="1"/>
    <col min="14070" max="14070" width="22.7109375" style="97" customWidth="1"/>
    <col min="14071" max="14071" width="29.140625" style="97" customWidth="1"/>
    <col min="14072" max="14072" width="20.140625" style="97" customWidth="1"/>
    <col min="14073" max="14073" width="7.28515625" style="97" customWidth="1"/>
    <col min="14074" max="14074" width="15" style="97" customWidth="1"/>
    <col min="14075" max="14075" width="17.5703125" style="97" customWidth="1"/>
    <col min="14076" max="14076" width="15" style="97" customWidth="1"/>
    <col min="14077" max="14077" width="16.28515625" style="97" customWidth="1"/>
    <col min="14078" max="14078" width="13.7109375" style="97" customWidth="1"/>
    <col min="14079" max="14079" width="11.140625" style="97" customWidth="1"/>
    <col min="14080" max="14080" width="15" style="97" customWidth="1"/>
    <col min="14081" max="14081" width="20.140625" style="97" customWidth="1"/>
    <col min="14082" max="14082" width="17.5703125" style="97" customWidth="1"/>
    <col min="14083" max="14083" width="27.85546875" style="97" customWidth="1"/>
    <col min="14084" max="14084" width="26.5703125" style="97" customWidth="1"/>
    <col min="14085" max="14085" width="15" style="97" customWidth="1"/>
    <col min="14086" max="14086" width="17.5703125" style="97" customWidth="1"/>
    <col min="14087" max="14089" width="16.28515625" style="97" customWidth="1"/>
    <col min="14090" max="14090" width="20.140625" style="97" customWidth="1"/>
    <col min="14091" max="14091" width="15" style="97" customWidth="1"/>
    <col min="14092" max="14093" width="20.140625" style="97" customWidth="1"/>
    <col min="14094" max="14094" width="17.5703125" style="97" customWidth="1"/>
    <col min="14095" max="14095" width="20.140625" style="97" customWidth="1"/>
    <col min="14096" max="14096" width="12.42578125" style="97" customWidth="1"/>
    <col min="14097" max="14097" width="26.5703125" style="97" customWidth="1"/>
    <col min="14098" max="14098" width="29.140625" style="97" customWidth="1"/>
    <col min="14099" max="14306" width="12.42578125" style="97" customWidth="1"/>
    <col min="14307" max="14307" width="24" style="97" customWidth="1"/>
    <col min="14308" max="14308" width="21.42578125" style="97" customWidth="1"/>
    <col min="14309" max="14309" width="24" style="97" customWidth="1"/>
    <col min="14310" max="14310" width="11.140625" style="97" customWidth="1"/>
    <col min="14311" max="14311" width="15" style="97" customWidth="1"/>
    <col min="14312" max="14312" width="13.7109375" style="97" customWidth="1"/>
    <col min="14313" max="14313" width="24" style="97" customWidth="1"/>
    <col min="14314" max="14314" width="15" style="97" customWidth="1"/>
    <col min="14315" max="14315" width="21.42578125" style="97" customWidth="1"/>
    <col min="14316" max="14316" width="15" style="97" customWidth="1"/>
    <col min="14317" max="14317" width="18.85546875" style="97" customWidth="1"/>
    <col min="14318" max="14318" width="12.42578125" style="97" customWidth="1"/>
    <col min="14319" max="14319" width="17.5703125" style="97" customWidth="1"/>
    <col min="14320" max="14320" width="25.28515625" style="97" customWidth="1"/>
    <col min="14321" max="14321" width="17.5703125" style="97" customWidth="1"/>
    <col min="14322" max="14322" width="12.42578125" style="97" customWidth="1"/>
    <col min="14323" max="14323" width="20.140625" style="97" customWidth="1"/>
    <col min="14324" max="14324" width="24" style="97" customWidth="1"/>
    <col min="14325" max="14325" width="20.140625" style="97" customWidth="1"/>
    <col min="14326" max="14326" width="22.7109375" style="97" customWidth="1"/>
    <col min="14327" max="14327" width="29.140625" style="97" customWidth="1"/>
    <col min="14328" max="14328" width="20.140625" style="97" customWidth="1"/>
    <col min="14329" max="14329" width="7.28515625" style="97" customWidth="1"/>
    <col min="14330" max="14330" width="15" style="97" customWidth="1"/>
    <col min="14331" max="14331" width="17.5703125" style="97" customWidth="1"/>
    <col min="14332" max="14332" width="15" style="97" customWidth="1"/>
    <col min="14333" max="14333" width="16.28515625" style="97" customWidth="1"/>
    <col min="14334" max="14334" width="13.7109375" style="97" customWidth="1"/>
    <col min="14335" max="14335" width="11.140625" style="97" customWidth="1"/>
    <col min="14336" max="14336" width="15" style="97" customWidth="1"/>
    <col min="14337" max="14337" width="20.140625" style="97" customWidth="1"/>
    <col min="14338" max="14338" width="17.5703125" style="97" customWidth="1"/>
    <col min="14339" max="14339" width="27.85546875" style="97" customWidth="1"/>
    <col min="14340" max="14340" width="26.5703125" style="97" customWidth="1"/>
    <col min="14341" max="14341" width="15" style="97" customWidth="1"/>
    <col min="14342" max="14342" width="17.5703125" style="97" customWidth="1"/>
    <col min="14343" max="14345" width="16.28515625" style="97" customWidth="1"/>
    <col min="14346" max="14346" width="20.140625" style="97" customWidth="1"/>
    <col min="14347" max="14347" width="15" style="97" customWidth="1"/>
    <col min="14348" max="14349" width="20.140625" style="97" customWidth="1"/>
    <col min="14350" max="14350" width="17.5703125" style="97" customWidth="1"/>
    <col min="14351" max="14351" width="20.140625" style="97" customWidth="1"/>
    <col min="14352" max="14352" width="12.42578125" style="97" customWidth="1"/>
    <col min="14353" max="14353" width="26.5703125" style="97" customWidth="1"/>
    <col min="14354" max="14354" width="29.140625" style="97" customWidth="1"/>
    <col min="14355" max="14562" width="12.42578125" style="97" customWidth="1"/>
    <col min="14563" max="14563" width="24" style="97" customWidth="1"/>
    <col min="14564" max="14564" width="21.42578125" style="97" customWidth="1"/>
    <col min="14565" max="14565" width="24" style="97" customWidth="1"/>
    <col min="14566" max="14566" width="11.140625" style="97" customWidth="1"/>
    <col min="14567" max="14567" width="15" style="97" customWidth="1"/>
    <col min="14568" max="14568" width="13.7109375" style="97" customWidth="1"/>
    <col min="14569" max="14569" width="24" style="97" customWidth="1"/>
    <col min="14570" max="14570" width="15" style="97" customWidth="1"/>
    <col min="14571" max="14571" width="21.42578125" style="97" customWidth="1"/>
    <col min="14572" max="14572" width="15" style="97" customWidth="1"/>
    <col min="14573" max="14573" width="18.85546875" style="97" customWidth="1"/>
    <col min="14574" max="14574" width="12.42578125" style="97" customWidth="1"/>
    <col min="14575" max="14575" width="17.5703125" style="97" customWidth="1"/>
    <col min="14576" max="14576" width="25.28515625" style="97" customWidth="1"/>
    <col min="14577" max="14577" width="17.5703125" style="97" customWidth="1"/>
    <col min="14578" max="14578" width="12.42578125" style="97" customWidth="1"/>
    <col min="14579" max="14579" width="20.140625" style="97" customWidth="1"/>
    <col min="14580" max="14580" width="24" style="97" customWidth="1"/>
    <col min="14581" max="14581" width="20.140625" style="97" customWidth="1"/>
    <col min="14582" max="14582" width="22.7109375" style="97" customWidth="1"/>
    <col min="14583" max="14583" width="29.140625" style="97" customWidth="1"/>
    <col min="14584" max="14584" width="20.140625" style="97" customWidth="1"/>
    <col min="14585" max="14585" width="7.28515625" style="97" customWidth="1"/>
    <col min="14586" max="14586" width="15" style="97" customWidth="1"/>
    <col min="14587" max="14587" width="17.5703125" style="97" customWidth="1"/>
    <col min="14588" max="14588" width="15" style="97" customWidth="1"/>
    <col min="14589" max="14589" width="16.28515625" style="97" customWidth="1"/>
    <col min="14590" max="14590" width="13.7109375" style="97" customWidth="1"/>
    <col min="14591" max="14591" width="11.140625" style="97" customWidth="1"/>
    <col min="14592" max="14592" width="15" style="97" customWidth="1"/>
    <col min="14593" max="14593" width="20.140625" style="97" customWidth="1"/>
    <col min="14594" max="14594" width="17.5703125" style="97" customWidth="1"/>
    <col min="14595" max="14595" width="27.85546875" style="97" customWidth="1"/>
    <col min="14596" max="14596" width="26.5703125" style="97" customWidth="1"/>
    <col min="14597" max="14597" width="15" style="97" customWidth="1"/>
    <col min="14598" max="14598" width="17.5703125" style="97" customWidth="1"/>
    <col min="14599" max="14601" width="16.28515625" style="97" customWidth="1"/>
    <col min="14602" max="14602" width="20.140625" style="97" customWidth="1"/>
    <col min="14603" max="14603" width="15" style="97" customWidth="1"/>
    <col min="14604" max="14605" width="20.140625" style="97" customWidth="1"/>
    <col min="14606" max="14606" width="17.5703125" style="97" customWidth="1"/>
    <col min="14607" max="14607" width="20.140625" style="97" customWidth="1"/>
    <col min="14608" max="14608" width="12.42578125" style="97" customWidth="1"/>
    <col min="14609" max="14609" width="26.5703125" style="97" customWidth="1"/>
    <col min="14610" max="14610" width="29.140625" style="97" customWidth="1"/>
    <col min="14611" max="14818" width="12.42578125" style="97" customWidth="1"/>
    <col min="14819" max="14819" width="24" style="97" customWidth="1"/>
    <col min="14820" max="14820" width="21.42578125" style="97" customWidth="1"/>
    <col min="14821" max="14821" width="24" style="97" customWidth="1"/>
    <col min="14822" max="14822" width="11.140625" style="97" customWidth="1"/>
    <col min="14823" max="14823" width="15" style="97" customWidth="1"/>
    <col min="14824" max="14824" width="13.7109375" style="97" customWidth="1"/>
    <col min="14825" max="14825" width="24" style="97" customWidth="1"/>
    <col min="14826" max="14826" width="15" style="97" customWidth="1"/>
    <col min="14827" max="14827" width="21.42578125" style="97" customWidth="1"/>
    <col min="14828" max="14828" width="15" style="97" customWidth="1"/>
    <col min="14829" max="14829" width="18.85546875" style="97" customWidth="1"/>
    <col min="14830" max="14830" width="12.42578125" style="97" customWidth="1"/>
    <col min="14831" max="14831" width="17.5703125" style="97" customWidth="1"/>
    <col min="14832" max="14832" width="25.28515625" style="97" customWidth="1"/>
    <col min="14833" max="14833" width="17.5703125" style="97" customWidth="1"/>
    <col min="14834" max="14834" width="12.42578125" style="97" customWidth="1"/>
    <col min="14835" max="14835" width="20.140625" style="97" customWidth="1"/>
    <col min="14836" max="14836" width="24" style="97" customWidth="1"/>
    <col min="14837" max="14837" width="20.140625" style="97" customWidth="1"/>
    <col min="14838" max="14838" width="22.7109375" style="97" customWidth="1"/>
    <col min="14839" max="14839" width="29.140625" style="97" customWidth="1"/>
    <col min="14840" max="14840" width="20.140625" style="97" customWidth="1"/>
    <col min="14841" max="14841" width="7.28515625" style="97" customWidth="1"/>
    <col min="14842" max="14842" width="15" style="97" customWidth="1"/>
    <col min="14843" max="14843" width="17.5703125" style="97" customWidth="1"/>
    <col min="14844" max="14844" width="15" style="97" customWidth="1"/>
    <col min="14845" max="14845" width="16.28515625" style="97" customWidth="1"/>
    <col min="14846" max="14846" width="13.7109375" style="97" customWidth="1"/>
    <col min="14847" max="14847" width="11.140625" style="97" customWidth="1"/>
    <col min="14848" max="14848" width="15" style="97" customWidth="1"/>
    <col min="14849" max="14849" width="20.140625" style="97" customWidth="1"/>
    <col min="14850" max="14850" width="17.5703125" style="97" customWidth="1"/>
    <col min="14851" max="14851" width="27.85546875" style="97" customWidth="1"/>
    <col min="14852" max="14852" width="26.5703125" style="97" customWidth="1"/>
    <col min="14853" max="14853" width="15" style="97" customWidth="1"/>
    <col min="14854" max="14854" width="17.5703125" style="97" customWidth="1"/>
    <col min="14855" max="14857" width="16.28515625" style="97" customWidth="1"/>
    <col min="14858" max="14858" width="20.140625" style="97" customWidth="1"/>
    <col min="14859" max="14859" width="15" style="97" customWidth="1"/>
    <col min="14860" max="14861" width="20.140625" style="97" customWidth="1"/>
    <col min="14862" max="14862" width="17.5703125" style="97" customWidth="1"/>
    <col min="14863" max="14863" width="20.140625" style="97" customWidth="1"/>
    <col min="14864" max="14864" width="12.42578125" style="97" customWidth="1"/>
    <col min="14865" max="14865" width="26.5703125" style="97" customWidth="1"/>
    <col min="14866" max="14866" width="29.140625" style="97" customWidth="1"/>
    <col min="14867" max="15074" width="12.42578125" style="97" customWidth="1"/>
    <col min="15075" max="15075" width="24" style="97" customWidth="1"/>
    <col min="15076" max="15076" width="21.42578125" style="97" customWidth="1"/>
    <col min="15077" max="15077" width="24" style="97" customWidth="1"/>
    <col min="15078" max="15078" width="11.140625" style="97" customWidth="1"/>
    <col min="15079" max="15079" width="15" style="97" customWidth="1"/>
    <col min="15080" max="15080" width="13.7109375" style="97" customWidth="1"/>
    <col min="15081" max="15081" width="24" style="97" customWidth="1"/>
    <col min="15082" max="15082" width="15" style="97" customWidth="1"/>
    <col min="15083" max="15083" width="21.42578125" style="97" customWidth="1"/>
    <col min="15084" max="15084" width="15" style="97" customWidth="1"/>
    <col min="15085" max="15085" width="18.85546875" style="97" customWidth="1"/>
    <col min="15086" max="15086" width="12.42578125" style="97" customWidth="1"/>
    <col min="15087" max="15087" width="17.5703125" style="97" customWidth="1"/>
    <col min="15088" max="15088" width="25.28515625" style="97" customWidth="1"/>
    <col min="15089" max="15089" width="17.5703125" style="97" customWidth="1"/>
    <col min="15090" max="15090" width="12.42578125" style="97" customWidth="1"/>
    <col min="15091" max="15091" width="20.140625" style="97" customWidth="1"/>
    <col min="15092" max="15092" width="24" style="97" customWidth="1"/>
    <col min="15093" max="15093" width="20.140625" style="97" customWidth="1"/>
    <col min="15094" max="15094" width="22.7109375" style="97" customWidth="1"/>
    <col min="15095" max="15095" width="29.140625" style="97" customWidth="1"/>
    <col min="15096" max="15096" width="20.140625" style="97" customWidth="1"/>
    <col min="15097" max="15097" width="7.28515625" style="97" customWidth="1"/>
    <col min="15098" max="15098" width="15" style="97" customWidth="1"/>
    <col min="15099" max="15099" width="17.5703125" style="97" customWidth="1"/>
    <col min="15100" max="15100" width="15" style="97" customWidth="1"/>
    <col min="15101" max="15101" width="16.28515625" style="97" customWidth="1"/>
    <col min="15102" max="15102" width="13.7109375" style="97" customWidth="1"/>
    <col min="15103" max="15103" width="11.140625" style="97" customWidth="1"/>
    <col min="15104" max="15104" width="15" style="97" customWidth="1"/>
    <col min="15105" max="15105" width="20.140625" style="97" customWidth="1"/>
    <col min="15106" max="15106" width="17.5703125" style="97" customWidth="1"/>
    <col min="15107" max="15107" width="27.85546875" style="97" customWidth="1"/>
    <col min="15108" max="15108" width="26.5703125" style="97" customWidth="1"/>
    <col min="15109" max="15109" width="15" style="97" customWidth="1"/>
    <col min="15110" max="15110" width="17.5703125" style="97" customWidth="1"/>
    <col min="15111" max="15113" width="16.28515625" style="97" customWidth="1"/>
    <col min="15114" max="15114" width="20.140625" style="97" customWidth="1"/>
    <col min="15115" max="15115" width="15" style="97" customWidth="1"/>
    <col min="15116" max="15117" width="20.140625" style="97" customWidth="1"/>
    <col min="15118" max="15118" width="17.5703125" style="97" customWidth="1"/>
    <col min="15119" max="15119" width="20.140625" style="97" customWidth="1"/>
    <col min="15120" max="15120" width="12.42578125" style="97" customWidth="1"/>
    <col min="15121" max="15121" width="26.5703125" style="97" customWidth="1"/>
    <col min="15122" max="15122" width="29.140625" style="97" customWidth="1"/>
    <col min="15123" max="15330" width="12.42578125" style="97" customWidth="1"/>
    <col min="15331" max="15331" width="24" style="97" customWidth="1"/>
    <col min="15332" max="15332" width="21.42578125" style="97" customWidth="1"/>
    <col min="15333" max="15333" width="24" style="97" customWidth="1"/>
    <col min="15334" max="15334" width="11.140625" style="97" customWidth="1"/>
    <col min="15335" max="15335" width="15" style="97" customWidth="1"/>
    <col min="15336" max="15336" width="13.7109375" style="97" customWidth="1"/>
    <col min="15337" max="15337" width="24" style="97" customWidth="1"/>
    <col min="15338" max="15338" width="15" style="97" customWidth="1"/>
    <col min="15339" max="15339" width="21.42578125" style="97" customWidth="1"/>
    <col min="15340" max="15340" width="15" style="97" customWidth="1"/>
    <col min="15341" max="15341" width="18.85546875" style="97" customWidth="1"/>
    <col min="15342" max="15342" width="12.42578125" style="97" customWidth="1"/>
    <col min="15343" max="15343" width="17.5703125" style="97" customWidth="1"/>
    <col min="15344" max="15344" width="25.28515625" style="97" customWidth="1"/>
    <col min="15345" max="15345" width="17.5703125" style="97" customWidth="1"/>
    <col min="15346" max="15346" width="12.42578125" style="97" customWidth="1"/>
    <col min="15347" max="15347" width="20.140625" style="97" customWidth="1"/>
    <col min="15348" max="15348" width="24" style="97" customWidth="1"/>
    <col min="15349" max="15349" width="20.140625" style="97" customWidth="1"/>
    <col min="15350" max="15350" width="22.7109375" style="97" customWidth="1"/>
    <col min="15351" max="15351" width="29.140625" style="97" customWidth="1"/>
    <col min="15352" max="15352" width="20.140625" style="97" customWidth="1"/>
    <col min="15353" max="15353" width="7.28515625" style="97" customWidth="1"/>
    <col min="15354" max="15354" width="15" style="97" customWidth="1"/>
    <col min="15355" max="15355" width="17.5703125" style="97" customWidth="1"/>
    <col min="15356" max="15356" width="15" style="97" customWidth="1"/>
    <col min="15357" max="15357" width="16.28515625" style="97" customWidth="1"/>
    <col min="15358" max="15358" width="13.7109375" style="97" customWidth="1"/>
    <col min="15359" max="15359" width="11.140625" style="97" customWidth="1"/>
    <col min="15360" max="15360" width="15" style="97" customWidth="1"/>
    <col min="15361" max="15361" width="20.140625" style="97" customWidth="1"/>
    <col min="15362" max="15362" width="17.5703125" style="97" customWidth="1"/>
    <col min="15363" max="15363" width="27.85546875" style="97" customWidth="1"/>
    <col min="15364" max="15364" width="26.5703125" style="97" customWidth="1"/>
    <col min="15365" max="15365" width="15" style="97" customWidth="1"/>
    <col min="15366" max="15366" width="17.5703125" style="97" customWidth="1"/>
    <col min="15367" max="15369" width="16.28515625" style="97" customWidth="1"/>
    <col min="15370" max="15370" width="20.140625" style="97" customWidth="1"/>
    <col min="15371" max="15371" width="15" style="97" customWidth="1"/>
    <col min="15372" max="15373" width="20.140625" style="97" customWidth="1"/>
    <col min="15374" max="15374" width="17.5703125" style="97" customWidth="1"/>
    <col min="15375" max="15375" width="20.140625" style="97" customWidth="1"/>
    <col min="15376" max="15376" width="12.42578125" style="97" customWidth="1"/>
    <col min="15377" max="15377" width="26.5703125" style="97" customWidth="1"/>
    <col min="15378" max="15378" width="29.140625" style="97" customWidth="1"/>
    <col min="15379" max="15586" width="12.42578125" style="97" customWidth="1"/>
    <col min="15587" max="15587" width="24" style="97" customWidth="1"/>
    <col min="15588" max="15588" width="21.42578125" style="97" customWidth="1"/>
    <col min="15589" max="15589" width="24" style="97" customWidth="1"/>
    <col min="15590" max="15590" width="11.140625" style="97" customWidth="1"/>
    <col min="15591" max="15591" width="15" style="97" customWidth="1"/>
    <col min="15592" max="15592" width="13.7109375" style="97" customWidth="1"/>
    <col min="15593" max="15593" width="24" style="97" customWidth="1"/>
    <col min="15594" max="15594" width="15" style="97" customWidth="1"/>
    <col min="15595" max="15595" width="21.42578125" style="97" customWidth="1"/>
    <col min="15596" max="15596" width="15" style="97" customWidth="1"/>
    <col min="15597" max="15597" width="18.85546875" style="97" customWidth="1"/>
    <col min="15598" max="15598" width="12.42578125" style="97" customWidth="1"/>
    <col min="15599" max="15599" width="17.5703125" style="97" customWidth="1"/>
    <col min="15600" max="15600" width="25.28515625" style="97" customWidth="1"/>
    <col min="15601" max="15601" width="17.5703125" style="97" customWidth="1"/>
    <col min="15602" max="15602" width="12.42578125" style="97" customWidth="1"/>
    <col min="15603" max="15603" width="20.140625" style="97" customWidth="1"/>
    <col min="15604" max="15604" width="24" style="97" customWidth="1"/>
    <col min="15605" max="15605" width="20.140625" style="97" customWidth="1"/>
    <col min="15606" max="15606" width="22.7109375" style="97" customWidth="1"/>
    <col min="15607" max="15607" width="29.140625" style="97" customWidth="1"/>
    <col min="15608" max="15608" width="20.140625" style="97" customWidth="1"/>
    <col min="15609" max="15609" width="7.28515625" style="97" customWidth="1"/>
    <col min="15610" max="15610" width="15" style="97" customWidth="1"/>
    <col min="15611" max="15611" width="17.5703125" style="97" customWidth="1"/>
    <col min="15612" max="15612" width="15" style="97" customWidth="1"/>
    <col min="15613" max="15613" width="16.28515625" style="97" customWidth="1"/>
    <col min="15614" max="15614" width="13.7109375" style="97" customWidth="1"/>
    <col min="15615" max="15615" width="11.140625" style="97" customWidth="1"/>
    <col min="15616" max="15616" width="15" style="97" customWidth="1"/>
    <col min="15617" max="15617" width="20.140625" style="97" customWidth="1"/>
    <col min="15618" max="15618" width="17.5703125" style="97" customWidth="1"/>
    <col min="15619" max="15619" width="27.85546875" style="97" customWidth="1"/>
    <col min="15620" max="15620" width="26.5703125" style="97" customWidth="1"/>
    <col min="15621" max="15621" width="15" style="97" customWidth="1"/>
    <col min="15622" max="15622" width="17.5703125" style="97" customWidth="1"/>
    <col min="15623" max="15625" width="16.28515625" style="97" customWidth="1"/>
    <col min="15626" max="15626" width="20.140625" style="97" customWidth="1"/>
    <col min="15627" max="15627" width="15" style="97" customWidth="1"/>
    <col min="15628" max="15629" width="20.140625" style="97" customWidth="1"/>
    <col min="15630" max="15630" width="17.5703125" style="97" customWidth="1"/>
    <col min="15631" max="15631" width="20.140625" style="97" customWidth="1"/>
    <col min="15632" max="15632" width="12.42578125" style="97" customWidth="1"/>
    <col min="15633" max="15633" width="26.5703125" style="97" customWidth="1"/>
    <col min="15634" max="15634" width="29.140625" style="97" customWidth="1"/>
    <col min="15635" max="15842" width="12.42578125" style="97" customWidth="1"/>
    <col min="15843" max="15843" width="24" style="97" customWidth="1"/>
    <col min="15844" max="15844" width="21.42578125" style="97" customWidth="1"/>
    <col min="15845" max="15845" width="24" style="97" customWidth="1"/>
    <col min="15846" max="15846" width="11.140625" style="97" customWidth="1"/>
    <col min="15847" max="15847" width="15" style="97" customWidth="1"/>
    <col min="15848" max="15848" width="13.7109375" style="97" customWidth="1"/>
    <col min="15849" max="15849" width="24" style="97" customWidth="1"/>
    <col min="15850" max="15850" width="15" style="97" customWidth="1"/>
    <col min="15851" max="15851" width="21.42578125" style="97" customWidth="1"/>
    <col min="15852" max="15852" width="15" style="97" customWidth="1"/>
    <col min="15853" max="15853" width="18.85546875" style="97" customWidth="1"/>
    <col min="15854" max="15854" width="12.42578125" style="97" customWidth="1"/>
    <col min="15855" max="15855" width="17.5703125" style="97" customWidth="1"/>
    <col min="15856" max="15856" width="25.28515625" style="97" customWidth="1"/>
    <col min="15857" max="15857" width="17.5703125" style="97" customWidth="1"/>
    <col min="15858" max="15858" width="12.42578125" style="97" customWidth="1"/>
    <col min="15859" max="15859" width="20.140625" style="97" customWidth="1"/>
    <col min="15860" max="15860" width="24" style="97" customWidth="1"/>
    <col min="15861" max="15861" width="20.140625" style="97" customWidth="1"/>
    <col min="15862" max="15862" width="22.7109375" style="97" customWidth="1"/>
    <col min="15863" max="15863" width="29.140625" style="97" customWidth="1"/>
    <col min="15864" max="15864" width="20.140625" style="97" customWidth="1"/>
    <col min="15865" max="15865" width="7.28515625" style="97" customWidth="1"/>
    <col min="15866" max="15866" width="15" style="97" customWidth="1"/>
    <col min="15867" max="15867" width="17.5703125" style="97" customWidth="1"/>
    <col min="15868" max="15868" width="15" style="97" customWidth="1"/>
    <col min="15869" max="15869" width="16.28515625" style="97" customWidth="1"/>
    <col min="15870" max="15870" width="13.7109375" style="97" customWidth="1"/>
    <col min="15871" max="15871" width="11.140625" style="97" customWidth="1"/>
    <col min="15872" max="15872" width="15" style="97" customWidth="1"/>
    <col min="15873" max="15873" width="20.140625" style="97" customWidth="1"/>
    <col min="15874" max="15874" width="17.5703125" style="97" customWidth="1"/>
    <col min="15875" max="15875" width="27.85546875" style="97" customWidth="1"/>
    <col min="15876" max="15876" width="26.5703125" style="97" customWidth="1"/>
    <col min="15877" max="15877" width="15" style="97" customWidth="1"/>
    <col min="15878" max="15878" width="17.5703125" style="97" customWidth="1"/>
    <col min="15879" max="15881" width="16.28515625" style="97" customWidth="1"/>
    <col min="15882" max="15882" width="20.140625" style="97" customWidth="1"/>
    <col min="15883" max="15883" width="15" style="97" customWidth="1"/>
    <col min="15884" max="15885" width="20.140625" style="97" customWidth="1"/>
    <col min="15886" max="15886" width="17.5703125" style="97" customWidth="1"/>
    <col min="15887" max="15887" width="20.140625" style="97" customWidth="1"/>
    <col min="15888" max="15888" width="12.42578125" style="97" customWidth="1"/>
    <col min="15889" max="15889" width="26.5703125" style="97" customWidth="1"/>
    <col min="15890" max="15890" width="29.140625" style="97" customWidth="1"/>
    <col min="15891" max="16098" width="12.42578125" style="97" customWidth="1"/>
    <col min="16099" max="16099" width="24" style="97" customWidth="1"/>
    <col min="16100" max="16100" width="21.42578125" style="97" customWidth="1"/>
    <col min="16101" max="16101" width="24" style="97" customWidth="1"/>
    <col min="16102" max="16102" width="11.140625" style="97" customWidth="1"/>
    <col min="16103" max="16103" width="15" style="97" customWidth="1"/>
    <col min="16104" max="16104" width="13.7109375" style="97" customWidth="1"/>
    <col min="16105" max="16105" width="24" style="97" customWidth="1"/>
    <col min="16106" max="16106" width="15" style="97" customWidth="1"/>
    <col min="16107" max="16107" width="21.42578125" style="97" customWidth="1"/>
    <col min="16108" max="16108" width="15" style="97" customWidth="1"/>
    <col min="16109" max="16109" width="18.85546875" style="97" customWidth="1"/>
    <col min="16110" max="16110" width="12.42578125" style="97" customWidth="1"/>
    <col min="16111" max="16111" width="17.5703125" style="97" customWidth="1"/>
    <col min="16112" max="16112" width="25.28515625" style="97" customWidth="1"/>
    <col min="16113" max="16113" width="17.5703125" style="97" customWidth="1"/>
    <col min="16114" max="16114" width="12.42578125" style="97" customWidth="1"/>
    <col min="16115" max="16115" width="20.140625" style="97" customWidth="1"/>
    <col min="16116" max="16116" width="24" style="97" customWidth="1"/>
    <col min="16117" max="16117" width="20.140625" style="97" customWidth="1"/>
    <col min="16118" max="16118" width="22.7109375" style="97" customWidth="1"/>
    <col min="16119" max="16119" width="29.140625" style="97" customWidth="1"/>
    <col min="16120" max="16120" width="20.140625" style="97" customWidth="1"/>
    <col min="16121" max="16121" width="7.28515625" style="97" customWidth="1"/>
    <col min="16122" max="16122" width="15" style="97" customWidth="1"/>
    <col min="16123" max="16123" width="17.5703125" style="97" customWidth="1"/>
    <col min="16124" max="16124" width="15" style="97" customWidth="1"/>
    <col min="16125" max="16125" width="16.28515625" style="97" customWidth="1"/>
    <col min="16126" max="16126" width="13.7109375" style="97" customWidth="1"/>
    <col min="16127" max="16127" width="11.140625" style="97" customWidth="1"/>
    <col min="16128" max="16128" width="15" style="97" customWidth="1"/>
    <col min="16129" max="16129" width="20.140625" style="97" customWidth="1"/>
    <col min="16130" max="16130" width="17.5703125" style="97" customWidth="1"/>
    <col min="16131" max="16131" width="27.85546875" style="97" customWidth="1"/>
    <col min="16132" max="16132" width="26.5703125" style="97" customWidth="1"/>
    <col min="16133" max="16133" width="15" style="97" customWidth="1"/>
    <col min="16134" max="16134" width="17.5703125" style="97" customWidth="1"/>
    <col min="16135" max="16137" width="16.28515625" style="97" customWidth="1"/>
    <col min="16138" max="16138" width="20.140625" style="97" customWidth="1"/>
    <col min="16139" max="16139" width="15" style="97" customWidth="1"/>
    <col min="16140" max="16141" width="20.140625" style="97" customWidth="1"/>
    <col min="16142" max="16142" width="17.5703125" style="97" customWidth="1"/>
    <col min="16143" max="16143" width="20.140625" style="97" customWidth="1"/>
    <col min="16144" max="16144" width="12.42578125" style="97" customWidth="1"/>
    <col min="16145" max="16145" width="26.5703125" style="97" customWidth="1"/>
    <col min="16146" max="16146" width="29.140625" style="97" customWidth="1"/>
    <col min="16147" max="16384" width="12.42578125" style="97" customWidth="1"/>
  </cols>
  <sheetData>
    <row r="1" spans="1:226" s="95" customFormat="1" x14ac:dyDescent="0.15">
      <c r="A1" s="101" t="s">
        <v>85</v>
      </c>
      <c r="B1" s="2">
        <f ca="1">WORKDAY(TODAY(),1,$T$129:$T$513)</f>
        <v>44070</v>
      </c>
      <c r="C1" s="1"/>
      <c r="D1" s="1"/>
      <c r="E1" s="1"/>
      <c r="F1" s="3"/>
      <c r="G1" s="1"/>
      <c r="H1" s="4"/>
      <c r="I1" s="4"/>
      <c r="J1" s="1"/>
      <c r="K1" s="1"/>
      <c r="L1" s="1"/>
      <c r="M1" s="5"/>
      <c r="N1" s="1"/>
      <c r="O1" s="1"/>
      <c r="P1" s="6"/>
      <c r="Q1" s="7"/>
      <c r="R1" s="7"/>
      <c r="S1" s="7"/>
      <c r="T1" s="8" t="s">
        <v>0</v>
      </c>
      <c r="U1" s="7"/>
      <c r="V1" s="7"/>
      <c r="W1" s="7"/>
      <c r="X1" s="9" t="s">
        <v>1</v>
      </c>
      <c r="Y1" s="7"/>
      <c r="Z1" s="7"/>
      <c r="AA1" s="7"/>
      <c r="AB1" s="7"/>
      <c r="AC1" s="7"/>
      <c r="AD1" s="7"/>
      <c r="AE1" s="7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s="95" customFormat="1" ht="19.5" customHeight="1" x14ac:dyDescent="0.15">
      <c r="A2" s="2"/>
      <c r="B2" s="12" t="s">
        <v>2</v>
      </c>
      <c r="C2" s="13"/>
      <c r="D2" s="1"/>
      <c r="E2" s="4"/>
      <c r="F2" s="3"/>
      <c r="G2" s="14"/>
      <c r="H2" s="4"/>
      <c r="I2" s="4"/>
      <c r="J2" s="4"/>
      <c r="K2" s="13"/>
      <c r="L2" s="1"/>
      <c r="M2" s="5"/>
      <c r="N2" s="13"/>
      <c r="O2" s="13"/>
      <c r="P2" s="15"/>
      <c r="Q2" s="7"/>
      <c r="R2" s="7"/>
      <c r="S2" s="7"/>
      <c r="T2" s="7"/>
      <c r="U2" s="7"/>
      <c r="V2" s="7"/>
      <c r="W2" s="7"/>
      <c r="X2" s="1"/>
      <c r="Y2" s="7"/>
      <c r="Z2" s="7"/>
      <c r="AA2" s="7"/>
      <c r="AB2" s="7"/>
      <c r="AC2" s="7"/>
      <c r="AD2" s="7"/>
      <c r="AE2" s="7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s="95" customFormat="1" ht="25.5" customHeight="1" x14ac:dyDescent="0.15">
      <c r="A3" s="100"/>
      <c r="B3" s="17"/>
      <c r="C3" s="17"/>
      <c r="D3" s="17"/>
      <c r="E3" s="17"/>
      <c r="F3" s="18"/>
      <c r="G3" s="17"/>
      <c r="H3" s="19"/>
      <c r="I3" s="19"/>
      <c r="J3" s="19"/>
      <c r="K3" s="17"/>
      <c r="L3" s="17"/>
      <c r="M3" s="20"/>
      <c r="N3" s="17"/>
      <c r="O3" s="17"/>
      <c r="P3" s="17"/>
      <c r="Q3" s="17"/>
      <c r="R3" s="17"/>
      <c r="S3" s="17"/>
      <c r="T3" s="17"/>
      <c r="U3" s="17"/>
      <c r="V3" s="18"/>
      <c r="W3" s="7"/>
      <c r="X3" s="8" t="s">
        <v>3</v>
      </c>
      <c r="Y3" s="7"/>
      <c r="Z3" s="7"/>
      <c r="AA3" s="7"/>
      <c r="AB3" s="7"/>
      <c r="AC3" s="7"/>
      <c r="AD3" s="7"/>
      <c r="AE3" s="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s="95" customFormat="1" ht="12" x14ac:dyDescent="0.2">
      <c r="A4" s="101"/>
      <c r="B4" s="116" t="s">
        <v>86</v>
      </c>
      <c r="C4" s="116" t="s">
        <v>87</v>
      </c>
      <c r="D4" s="116" t="s">
        <v>88</v>
      </c>
      <c r="E4" s="116" t="s">
        <v>89</v>
      </c>
      <c r="F4" s="116" t="s">
        <v>90</v>
      </c>
      <c r="G4" s="116" t="s">
        <v>91</v>
      </c>
      <c r="H4" s="116" t="s">
        <v>92</v>
      </c>
      <c r="I4" s="116" t="s">
        <v>93</v>
      </c>
      <c r="J4" s="116" t="s">
        <v>94</v>
      </c>
      <c r="K4" s="116" t="s">
        <v>95</v>
      </c>
      <c r="L4" s="116" t="s">
        <v>96</v>
      </c>
      <c r="M4" s="116" t="s">
        <v>97</v>
      </c>
      <c r="N4" s="116" t="s">
        <v>98</v>
      </c>
      <c r="O4" s="116" t="s">
        <v>99</v>
      </c>
      <c r="P4" s="116" t="s">
        <v>100</v>
      </c>
      <c r="Q4" s="116" t="s">
        <v>101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</row>
    <row r="5" spans="1:226" s="95" customFormat="1" x14ac:dyDescent="0.15">
      <c r="A5" s="102" t="s">
        <v>4</v>
      </c>
      <c r="B5" s="22" t="s">
        <v>5</v>
      </c>
      <c r="C5" s="22" t="s">
        <v>6</v>
      </c>
      <c r="D5" s="23" t="s">
        <v>7</v>
      </c>
      <c r="E5" s="24" t="s">
        <v>7</v>
      </c>
      <c r="F5" s="25" t="s">
        <v>7</v>
      </c>
      <c r="G5" s="26" t="s">
        <v>7</v>
      </c>
      <c r="H5" s="24" t="s">
        <v>7</v>
      </c>
      <c r="I5" s="24" t="s">
        <v>7</v>
      </c>
      <c r="J5" s="26" t="s">
        <v>7</v>
      </c>
      <c r="K5" s="22" t="s">
        <v>8</v>
      </c>
      <c r="L5" s="21" t="s">
        <v>9</v>
      </c>
      <c r="M5" s="27" t="s">
        <v>10</v>
      </c>
      <c r="N5" s="22" t="s">
        <v>10</v>
      </c>
      <c r="O5" s="22" t="s">
        <v>8</v>
      </c>
      <c r="P5" s="28" t="s">
        <v>11</v>
      </c>
      <c r="Q5" s="21" t="s">
        <v>11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</row>
    <row r="6" spans="1:226" s="95" customFormat="1" x14ac:dyDescent="0.15">
      <c r="A6" s="102"/>
      <c r="B6" s="22" t="s">
        <v>12</v>
      </c>
      <c r="C6" s="22" t="s">
        <v>13</v>
      </c>
      <c r="D6" s="21" t="s">
        <v>14</v>
      </c>
      <c r="E6" s="29"/>
      <c r="F6" s="30" t="s">
        <v>15</v>
      </c>
      <c r="G6" s="31"/>
      <c r="H6" s="29" t="s">
        <v>16</v>
      </c>
      <c r="I6" s="29" t="s">
        <v>16</v>
      </c>
      <c r="J6" s="29"/>
      <c r="K6" s="22"/>
      <c r="L6" s="21"/>
      <c r="M6" s="27"/>
      <c r="N6" s="22"/>
      <c r="O6" s="22" t="s">
        <v>17</v>
      </c>
      <c r="P6" s="28" t="s">
        <v>18</v>
      </c>
      <c r="Q6" s="21" t="s">
        <v>18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</row>
    <row r="7" spans="1:226" s="95" customFormat="1" x14ac:dyDescent="0.15">
      <c r="A7" s="102" t="s">
        <v>19</v>
      </c>
      <c r="B7" s="32" t="s">
        <v>20</v>
      </c>
      <c r="C7" s="22"/>
      <c r="D7" s="21"/>
      <c r="E7" s="29"/>
      <c r="F7" s="30"/>
      <c r="G7" s="31"/>
      <c r="H7" s="29" t="s">
        <v>21</v>
      </c>
      <c r="I7" s="29" t="s">
        <v>21</v>
      </c>
      <c r="J7" s="29"/>
      <c r="K7" s="22"/>
      <c r="L7" s="21"/>
      <c r="M7" s="27"/>
      <c r="N7" s="22"/>
      <c r="O7" s="22" t="s">
        <v>10</v>
      </c>
      <c r="P7" s="28" t="s">
        <v>22</v>
      </c>
      <c r="Q7" s="21" t="s">
        <v>4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</row>
    <row r="8" spans="1:226" s="95" customFormat="1" x14ac:dyDescent="0.15">
      <c r="A8" s="103">
        <v>42719</v>
      </c>
      <c r="B8" s="22" t="s">
        <v>23</v>
      </c>
      <c r="C8" s="22" t="s">
        <v>23</v>
      </c>
      <c r="D8" s="21" t="s">
        <v>24</v>
      </c>
      <c r="E8" s="29" t="s">
        <v>25</v>
      </c>
      <c r="F8" s="11" t="s">
        <v>26</v>
      </c>
      <c r="G8" s="33" t="s">
        <v>27</v>
      </c>
      <c r="H8" s="34" t="s">
        <v>28</v>
      </c>
      <c r="I8" s="34" t="s">
        <v>28</v>
      </c>
      <c r="J8" s="34" t="s">
        <v>29</v>
      </c>
      <c r="K8" s="22" t="s">
        <v>23</v>
      </c>
      <c r="L8" s="21"/>
      <c r="M8" s="27" t="s">
        <v>30</v>
      </c>
      <c r="N8" s="22" t="s">
        <v>23</v>
      </c>
      <c r="O8" s="22" t="s">
        <v>23</v>
      </c>
      <c r="P8" s="28" t="s">
        <v>31</v>
      </c>
      <c r="Q8" s="7"/>
      <c r="R8" s="7"/>
      <c r="S8" s="7"/>
      <c r="T8" s="7"/>
      <c r="U8" s="7"/>
      <c r="V8" s="7"/>
      <c r="W8" s="7"/>
      <c r="X8" s="7"/>
      <c r="Y8" s="7"/>
      <c r="Z8" s="16"/>
      <c r="AA8" s="7"/>
      <c r="AB8" s="7"/>
      <c r="AC8" s="7"/>
      <c r="AD8" s="7"/>
      <c r="AE8" s="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s="95" customFormat="1" x14ac:dyDescent="0.15">
      <c r="A9" s="99"/>
      <c r="B9" s="13"/>
      <c r="C9" s="13"/>
      <c r="D9" s="1"/>
      <c r="E9" s="4"/>
      <c r="F9" s="3"/>
      <c r="G9" s="14"/>
      <c r="H9" s="34" t="s">
        <v>32</v>
      </c>
      <c r="I9" s="34" t="s">
        <v>33</v>
      </c>
      <c r="J9" s="4"/>
      <c r="K9" s="13"/>
      <c r="L9" s="1"/>
      <c r="M9" s="5"/>
      <c r="N9" s="13"/>
      <c r="O9" s="13"/>
      <c r="P9" s="15"/>
      <c r="Q9" s="7"/>
      <c r="R9" s="7"/>
      <c r="S9" s="7"/>
      <c r="T9" s="7"/>
      <c r="U9" s="7">
        <v>1</v>
      </c>
      <c r="V9" s="7">
        <v>2</v>
      </c>
      <c r="W9" s="7">
        <v>3</v>
      </c>
      <c r="X9" s="7">
        <v>4</v>
      </c>
      <c r="Y9" s="7">
        <v>5</v>
      </c>
      <c r="Z9" s="7">
        <v>6</v>
      </c>
      <c r="AA9" s="7">
        <v>7</v>
      </c>
      <c r="AB9" s="7">
        <v>8</v>
      </c>
      <c r="AC9" s="7">
        <v>9</v>
      </c>
      <c r="AD9" s="7">
        <v>10</v>
      </c>
      <c r="AE9" s="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x14ac:dyDescent="0.15">
      <c r="A10" s="104">
        <f>A8</f>
        <v>42719</v>
      </c>
      <c r="B10" s="35">
        <f>(C10+K10)</f>
        <v>1000</v>
      </c>
      <c r="C10" s="35">
        <v>1000</v>
      </c>
      <c r="D10" s="36">
        <f ca="1">IF(A10&lt;$B$1,VLOOKUP(A10,[1]DI!$A$4:$B$15000,2,FALSE),0)</f>
        <v>0.1363</v>
      </c>
      <c r="E10" s="35">
        <f t="shared" ref="E10:E73" ca="1" si="0">ROUND((((1+D10)^(1/252)-1)),8)</f>
        <v>5.0717999999999998E-4</v>
      </c>
      <c r="F10" s="37">
        <v>1.0425</v>
      </c>
      <c r="G10" s="38">
        <f t="shared" ref="G10:G73" ca="1" si="1">TRUNC((1+(E10*F10)),15)</f>
        <v>1.0005287351500001</v>
      </c>
      <c r="H10" s="35">
        <v>1</v>
      </c>
      <c r="I10" s="35">
        <v>1</v>
      </c>
      <c r="J10" s="35">
        <f t="shared" ref="J10:J72" si="2">ROUND(TRUNC(H10/I10,15),8)</f>
        <v>1</v>
      </c>
      <c r="K10" s="35">
        <f t="shared" ref="K10:K72" si="3">TRUNC((C10*(J10-1)),8)</f>
        <v>0</v>
      </c>
      <c r="L10" s="39">
        <v>0</v>
      </c>
      <c r="M10" s="40">
        <f>IF(L10&gt;0,VLOOKUP(L10,T$12:$AC$125,7),0)</f>
        <v>0</v>
      </c>
      <c r="N10" s="41">
        <f>IF(M10&gt;0,(C$10*M10),0)</f>
        <v>0</v>
      </c>
      <c r="O10" s="41">
        <f t="shared" ref="O10:O73" si="4">(K10+N10)</f>
        <v>0</v>
      </c>
      <c r="P10" s="42" t="s">
        <v>45</v>
      </c>
      <c r="Q10" s="43">
        <f>AD12</f>
        <v>42887</v>
      </c>
      <c r="R10" s="44"/>
      <c r="S10" s="45"/>
      <c r="T10" s="46" t="s">
        <v>34</v>
      </c>
      <c r="U10" s="47" t="s">
        <v>35</v>
      </c>
      <c r="V10" s="46" t="s">
        <v>36</v>
      </c>
      <c r="W10" s="46" t="s">
        <v>37</v>
      </c>
      <c r="X10" s="46" t="s">
        <v>38</v>
      </c>
      <c r="Y10" s="46" t="s">
        <v>39</v>
      </c>
      <c r="Z10" s="48" t="s">
        <v>39</v>
      </c>
      <c r="AA10" s="46" t="s">
        <v>40</v>
      </c>
      <c r="AB10" s="46" t="s">
        <v>41</v>
      </c>
      <c r="AC10" s="49" t="s">
        <v>42</v>
      </c>
      <c r="AD10" s="46" t="s">
        <v>42</v>
      </c>
      <c r="AE10" s="44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</row>
    <row r="11" spans="1:226" x14ac:dyDescent="0.15">
      <c r="A11" s="104">
        <f t="shared" ref="A11:A74" si="5">(A10+1)</f>
        <v>42720</v>
      </c>
      <c r="B11" s="35">
        <f ca="1">IF(A11&lt;=TODAY(),C11+K11,IF(AND(A11&gt;TODAY(),A11&lt;=$B$1),IF(VLOOKUP(TODAY(),$A$10:$D$10000,4,FALSE)=0,"n.d",C11+K11),"n.d"))</f>
        <v>1000.52874</v>
      </c>
      <c r="C11" s="35">
        <f t="shared" ref="C11:C74" si="6">TRUNC(C10-N10,6)</f>
        <v>1000</v>
      </c>
      <c r="D11" s="36">
        <f ca="1">IF(A11&lt;$B$1,VLOOKUP(A11,[1]DI!$A$4:$B$15000,2,FALSE),0)</f>
        <v>0.1363</v>
      </c>
      <c r="E11" s="35">
        <f t="shared" ca="1" si="0"/>
        <v>5.0717999999999998E-4</v>
      </c>
      <c r="F11" s="54">
        <f t="shared" ref="F11:F74" si="7">F10</f>
        <v>1.0425</v>
      </c>
      <c r="G11" s="38">
        <f t="shared" ca="1" si="1"/>
        <v>1.0005287351500001</v>
      </c>
      <c r="H11" s="35">
        <f ca="1">TRUNC(PRODUCT(G$10:G10),15)</f>
        <v>1.0005287351500001</v>
      </c>
      <c r="I11" s="35">
        <f t="shared" ref="I11:I74" si="8">IF(OR(L10&gt;0,L10="E"),H10,I10)</f>
        <v>1</v>
      </c>
      <c r="J11" s="35">
        <f t="shared" ca="1" si="2"/>
        <v>1.00052874</v>
      </c>
      <c r="K11" s="35">
        <f t="shared" ca="1" si="3"/>
        <v>0.52873999999999999</v>
      </c>
      <c r="L11" s="55">
        <f>IF(VLOOKUP(A11,$U$12:$AD$125,8)=VLOOKUP(A10,$U$12:$AD$125,8),0,VLOOKUP(A11,U$12:$AD$125,8))</f>
        <v>0</v>
      </c>
      <c r="M11" s="40">
        <f>IF(L11&gt;0,VLOOKUP(L11,T$12:$AC$125,7),0)</f>
        <v>0</v>
      </c>
      <c r="N11" s="41">
        <f>IF(M11&gt;0,(C$10*M11),0)</f>
        <v>0</v>
      </c>
      <c r="O11" s="41">
        <f t="shared" ca="1" si="4"/>
        <v>0.52873999999999999</v>
      </c>
      <c r="P11" s="56" t="str">
        <f t="shared" ref="P11:P74" si="9">IF(L10&gt;0,VLOOKUP(A10,$U$12:$AD$125,9),P10)</f>
        <v>J=</v>
      </c>
      <c r="Q11" s="43">
        <f t="shared" ref="Q11:Q74" si="10">IF(L10&gt;0,VLOOKUP(A10,$U$12:$AD$125,10),Q10)</f>
        <v>42887</v>
      </c>
      <c r="R11" s="44"/>
      <c r="S11" s="45"/>
      <c r="T11" s="46"/>
      <c r="U11" s="47"/>
      <c r="V11" s="46" t="s">
        <v>23</v>
      </c>
      <c r="W11" s="46" t="s">
        <v>43</v>
      </c>
      <c r="X11" s="57">
        <v>0</v>
      </c>
      <c r="Y11" s="46" t="s">
        <v>23</v>
      </c>
      <c r="Z11" s="48" t="s">
        <v>30</v>
      </c>
      <c r="AA11" s="46" t="s">
        <v>23</v>
      </c>
      <c r="AB11" s="46"/>
      <c r="AC11" s="49" t="s">
        <v>44</v>
      </c>
      <c r="AD11" s="46" t="s">
        <v>44</v>
      </c>
      <c r="AE11" s="44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</row>
    <row r="12" spans="1:226" x14ac:dyDescent="0.15">
      <c r="A12" s="104">
        <f t="shared" si="5"/>
        <v>42721</v>
      </c>
      <c r="B12" s="35">
        <f t="shared" ref="B12:B75" ca="1" si="11">IF(A12&lt;=TODAY(),C12+K12,IF(AND(A12&gt;TODAY(),A12&lt;=$B$1),IF(VLOOKUP(TODAY(),$A$10:$D$10000,4,FALSE)=0,"n.d",C12+K12),"n.d"))</f>
        <v>1001.05774999</v>
      </c>
      <c r="C12" s="35">
        <f t="shared" si="6"/>
        <v>1000</v>
      </c>
      <c r="D12" s="36">
        <f ca="1">IF(A12&lt;$B$1,VLOOKUP(A12,[1]DI!$A$4:$B$15000,2,FALSE),0)</f>
        <v>0</v>
      </c>
      <c r="E12" s="35">
        <f t="shared" ca="1" si="0"/>
        <v>0</v>
      </c>
      <c r="F12" s="54">
        <f t="shared" si="7"/>
        <v>1.0425</v>
      </c>
      <c r="G12" s="38">
        <f t="shared" ca="1" si="1"/>
        <v>1</v>
      </c>
      <c r="H12" s="35">
        <f ca="1">TRUNC(PRODUCT(G$10:G11),15)</f>
        <v>1.0010577498608599</v>
      </c>
      <c r="I12" s="35">
        <f t="shared" si="8"/>
        <v>1</v>
      </c>
      <c r="J12" s="35">
        <f t="shared" ca="1" si="2"/>
        <v>1.00105775</v>
      </c>
      <c r="K12" s="35">
        <f t="shared" ca="1" si="3"/>
        <v>1.05774999</v>
      </c>
      <c r="L12" s="55">
        <f>IF(VLOOKUP(A12,$U$12:$AD$125,8)=VLOOKUP(A11,$U$12:$AD$125,8),0,VLOOKUP(A12,U$12:$AD$125,8))</f>
        <v>0</v>
      </c>
      <c r="M12" s="40">
        <f>IF(L12&gt;0,VLOOKUP(L12,T$12:$AC$125,7),0)</f>
        <v>0</v>
      </c>
      <c r="N12" s="41">
        <f t="shared" ref="N12:N75" si="12">IF(M12&gt;0,(C$10*M12),0)</f>
        <v>0</v>
      </c>
      <c r="O12" s="41">
        <f t="shared" ca="1" si="4"/>
        <v>1.05774999</v>
      </c>
      <c r="P12" s="56" t="str">
        <f t="shared" si="9"/>
        <v>J=</v>
      </c>
      <c r="Q12" s="43">
        <f t="shared" si="10"/>
        <v>42887</v>
      </c>
      <c r="R12" s="44"/>
      <c r="S12" s="45"/>
      <c r="T12" s="59">
        <v>0</v>
      </c>
      <c r="U12" s="60">
        <f t="shared" ref="U12:U18" si="13">Z129</f>
        <v>42719</v>
      </c>
      <c r="V12" s="61">
        <f>C10</f>
        <v>1000</v>
      </c>
      <c r="W12" s="62"/>
      <c r="X12" s="62">
        <v>0</v>
      </c>
      <c r="Y12" s="62">
        <v>0</v>
      </c>
      <c r="Z12" s="63">
        <v>0</v>
      </c>
      <c r="AA12" s="62">
        <f t="shared" ref="AA12:AA18" si="14">(X12+Y12)</f>
        <v>0</v>
      </c>
      <c r="AB12" s="59">
        <v>0</v>
      </c>
      <c r="AC12" s="64" t="s">
        <v>45</v>
      </c>
      <c r="AD12" s="60">
        <f t="shared" ref="AD12:AD17" si="15">U13</f>
        <v>42887</v>
      </c>
      <c r="AE12" s="44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</row>
    <row r="13" spans="1:226" x14ac:dyDescent="0.15">
      <c r="A13" s="104">
        <f t="shared" si="5"/>
        <v>42722</v>
      </c>
      <c r="B13" s="35">
        <f t="shared" ca="1" si="11"/>
        <v>1001.05774999</v>
      </c>
      <c r="C13" s="35">
        <f t="shared" si="6"/>
        <v>1000</v>
      </c>
      <c r="D13" s="36">
        <f ca="1">IF(A13&lt;$B$1,VLOOKUP(A13,[1]DI!$A$4:$B$15000,2,FALSE),0)</f>
        <v>0</v>
      </c>
      <c r="E13" s="35">
        <f t="shared" ca="1" si="0"/>
        <v>0</v>
      </c>
      <c r="F13" s="54">
        <f t="shared" si="7"/>
        <v>1.0425</v>
      </c>
      <c r="G13" s="38">
        <f t="shared" ca="1" si="1"/>
        <v>1</v>
      </c>
      <c r="H13" s="35">
        <f ca="1">TRUNC(PRODUCT(G$10:G12),15)</f>
        <v>1.0010577498608599</v>
      </c>
      <c r="I13" s="35">
        <f t="shared" si="8"/>
        <v>1</v>
      </c>
      <c r="J13" s="35">
        <f t="shared" ca="1" si="2"/>
        <v>1.00105775</v>
      </c>
      <c r="K13" s="35">
        <f t="shared" ca="1" si="3"/>
        <v>1.05774999</v>
      </c>
      <c r="L13" s="55">
        <f>IF(VLOOKUP(A13,$U$12:$AD$125,8)=VLOOKUP(A12,$U$12:$AD$125,8),0,VLOOKUP(A13,U$12:$AD$125,8))</f>
        <v>0</v>
      </c>
      <c r="M13" s="40">
        <f>IF(L13&gt;0,VLOOKUP(L13,T$12:$AC$125,7),0)</f>
        <v>0</v>
      </c>
      <c r="N13" s="41">
        <f t="shared" si="12"/>
        <v>0</v>
      </c>
      <c r="O13" s="41">
        <f t="shared" ca="1" si="4"/>
        <v>1.05774999</v>
      </c>
      <c r="P13" s="56" t="str">
        <f t="shared" si="9"/>
        <v>J=</v>
      </c>
      <c r="Q13" s="43">
        <f t="shared" si="10"/>
        <v>42887</v>
      </c>
      <c r="R13" s="44"/>
      <c r="S13" s="45"/>
      <c r="T13" s="59">
        <f t="shared" ref="T13:T18" si="16">(T12+1)</f>
        <v>1</v>
      </c>
      <c r="U13" s="60">
        <f t="shared" si="13"/>
        <v>42887</v>
      </c>
      <c r="V13" s="62">
        <v>10000</v>
      </c>
      <c r="W13" s="65">
        <f t="shared" ref="W13:W18" si="17">NETWORKDAYS(U12,U13,T$129:T$280)-1</f>
        <v>115</v>
      </c>
      <c r="X13" s="62">
        <f t="shared" ref="X13:X18" si="18">ROUND((ROUND(((1+X$11)^(W13/252)),9)-1)*V12,2)</f>
        <v>0</v>
      </c>
      <c r="Y13" s="62">
        <f t="shared" ref="Y13:Y18" si="19">(V$12*Z13)</f>
        <v>0</v>
      </c>
      <c r="Z13" s="63">
        <v>0</v>
      </c>
      <c r="AA13" s="62">
        <f t="shared" si="14"/>
        <v>0</v>
      </c>
      <c r="AB13" s="59">
        <f t="shared" ref="AB13:AB18" si="20">T13</f>
        <v>1</v>
      </c>
      <c r="AC13" s="64" t="s">
        <v>45</v>
      </c>
      <c r="AD13" s="60">
        <f t="shared" si="15"/>
        <v>43070</v>
      </c>
      <c r="AE13" s="44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</row>
    <row r="14" spans="1:226" x14ac:dyDescent="0.15">
      <c r="A14" s="104">
        <f t="shared" si="5"/>
        <v>42723</v>
      </c>
      <c r="B14" s="35">
        <f t="shared" ca="1" si="11"/>
        <v>1001.05774999</v>
      </c>
      <c r="C14" s="35">
        <f t="shared" si="6"/>
        <v>1000</v>
      </c>
      <c r="D14" s="36">
        <f ca="1">IF(A14&lt;$B$1,VLOOKUP(A14,[1]DI!$A$4:$B$15000,2,FALSE),0)</f>
        <v>0.1363</v>
      </c>
      <c r="E14" s="35">
        <f t="shared" ca="1" si="0"/>
        <v>5.0717999999999998E-4</v>
      </c>
      <c r="F14" s="54">
        <f t="shared" si="7"/>
        <v>1.0425</v>
      </c>
      <c r="G14" s="38">
        <f t="shared" ca="1" si="1"/>
        <v>1.0005287351500001</v>
      </c>
      <c r="H14" s="35">
        <f ca="1">TRUNC(PRODUCT(G$10:G13),15)</f>
        <v>1.0010577498608599</v>
      </c>
      <c r="I14" s="35">
        <f t="shared" si="8"/>
        <v>1</v>
      </c>
      <c r="J14" s="35">
        <f t="shared" ca="1" si="2"/>
        <v>1.00105775</v>
      </c>
      <c r="K14" s="35">
        <f t="shared" ca="1" si="3"/>
        <v>1.05774999</v>
      </c>
      <c r="L14" s="55">
        <f>IF(VLOOKUP(A14,$U$12:$AD$125,8)=VLOOKUP(A13,$U$12:$AD$125,8),0,VLOOKUP(A14,U$12:$AD$125,8))</f>
        <v>0</v>
      </c>
      <c r="M14" s="40">
        <f>IF(L14&gt;0,VLOOKUP(L14,T$12:$AC$125,7),0)</f>
        <v>0</v>
      </c>
      <c r="N14" s="41">
        <f t="shared" si="12"/>
        <v>0</v>
      </c>
      <c r="O14" s="41">
        <f t="shared" ca="1" si="4"/>
        <v>1.05774999</v>
      </c>
      <c r="P14" s="56" t="str">
        <f t="shared" si="9"/>
        <v>J=</v>
      </c>
      <c r="Q14" s="43">
        <f t="shared" si="10"/>
        <v>42887</v>
      </c>
      <c r="R14" s="44"/>
      <c r="S14" s="45"/>
      <c r="T14" s="59">
        <f t="shared" si="16"/>
        <v>2</v>
      </c>
      <c r="U14" s="60">
        <f t="shared" si="13"/>
        <v>43070</v>
      </c>
      <c r="V14" s="62">
        <f>TRUNC((V13-Y14),2)</f>
        <v>10000</v>
      </c>
      <c r="W14" s="65">
        <f t="shared" si="17"/>
        <v>126</v>
      </c>
      <c r="X14" s="62">
        <f t="shared" si="18"/>
        <v>0</v>
      </c>
      <c r="Y14" s="62">
        <f t="shared" si="19"/>
        <v>0</v>
      </c>
      <c r="Z14" s="63">
        <v>0</v>
      </c>
      <c r="AA14" s="62">
        <f t="shared" si="14"/>
        <v>0</v>
      </c>
      <c r="AB14" s="59">
        <f t="shared" si="20"/>
        <v>2</v>
      </c>
      <c r="AC14" s="64" t="s">
        <v>45</v>
      </c>
      <c r="AD14" s="60">
        <f t="shared" si="15"/>
        <v>43252</v>
      </c>
      <c r="AE14" s="44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</row>
    <row r="15" spans="1:226" x14ac:dyDescent="0.15">
      <c r="A15" s="104">
        <f t="shared" si="5"/>
        <v>42724</v>
      </c>
      <c r="B15" s="35">
        <f t="shared" ca="1" si="11"/>
        <v>1001.58703999</v>
      </c>
      <c r="C15" s="35">
        <f t="shared" si="6"/>
        <v>1000</v>
      </c>
      <c r="D15" s="36">
        <f ca="1">IF(A15&lt;$B$1,VLOOKUP(A15,[1]DI!$A$4:$B$15000,2,FALSE),0)</f>
        <v>0.1363</v>
      </c>
      <c r="E15" s="35">
        <f t="shared" ca="1" si="0"/>
        <v>5.0717999999999998E-4</v>
      </c>
      <c r="F15" s="54">
        <f t="shared" si="7"/>
        <v>1.0425</v>
      </c>
      <c r="G15" s="38">
        <f t="shared" ca="1" si="1"/>
        <v>1.0005287351500001</v>
      </c>
      <c r="H15" s="35">
        <f ca="1">TRUNC(PRODUCT(G$10:G14),15)</f>
        <v>1.00158704428039</v>
      </c>
      <c r="I15" s="35">
        <f t="shared" si="8"/>
        <v>1</v>
      </c>
      <c r="J15" s="35">
        <f t="shared" ca="1" si="2"/>
        <v>1.00158704</v>
      </c>
      <c r="K15" s="35">
        <f t="shared" ca="1" si="3"/>
        <v>1.5870399900000001</v>
      </c>
      <c r="L15" s="55">
        <f>IF(VLOOKUP(A15,$U$12:$AD$125,8)=VLOOKUP(A14,$U$12:$AD$125,8),0,VLOOKUP(A15,U$12:$AD$125,8))</f>
        <v>0</v>
      </c>
      <c r="M15" s="40">
        <f>IF(L15&gt;0,VLOOKUP(L15,T$12:$AC$125,7),0)</f>
        <v>0</v>
      </c>
      <c r="N15" s="41">
        <f t="shared" si="12"/>
        <v>0</v>
      </c>
      <c r="O15" s="41">
        <f t="shared" ca="1" si="4"/>
        <v>1.5870399900000001</v>
      </c>
      <c r="P15" s="56" t="str">
        <f t="shared" si="9"/>
        <v>J=</v>
      </c>
      <c r="Q15" s="43">
        <f t="shared" si="10"/>
        <v>42887</v>
      </c>
      <c r="R15" s="44"/>
      <c r="S15" s="45"/>
      <c r="T15" s="59">
        <f t="shared" si="16"/>
        <v>3</v>
      </c>
      <c r="U15" s="60">
        <f t="shared" si="13"/>
        <v>43252</v>
      </c>
      <c r="V15" s="62">
        <f>TRUNC((V14-Y15),2)</f>
        <v>10000</v>
      </c>
      <c r="W15" s="65">
        <f t="shared" si="17"/>
        <v>123</v>
      </c>
      <c r="X15" s="62">
        <f t="shared" si="18"/>
        <v>0</v>
      </c>
      <c r="Y15" s="62">
        <f t="shared" si="19"/>
        <v>0</v>
      </c>
      <c r="Z15" s="63">
        <v>0</v>
      </c>
      <c r="AA15" s="62">
        <f t="shared" si="14"/>
        <v>0</v>
      </c>
      <c r="AB15" s="59">
        <f t="shared" si="20"/>
        <v>3</v>
      </c>
      <c r="AC15" s="64" t="s">
        <v>46</v>
      </c>
      <c r="AD15" s="60">
        <f t="shared" si="15"/>
        <v>43437</v>
      </c>
      <c r="AE15" s="44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</row>
    <row r="16" spans="1:226" x14ac:dyDescent="0.15">
      <c r="A16" s="104">
        <f t="shared" si="5"/>
        <v>42725</v>
      </c>
      <c r="B16" s="35">
        <f t="shared" ca="1" si="11"/>
        <v>1002.11662</v>
      </c>
      <c r="C16" s="35">
        <f t="shared" si="6"/>
        <v>1000</v>
      </c>
      <c r="D16" s="36">
        <f ca="1">IF(A16&lt;$B$1,VLOOKUP(A16,[1]DI!$A$4:$B$15000,2,FALSE),0)</f>
        <v>0.1363</v>
      </c>
      <c r="E16" s="35">
        <f t="shared" ca="1" si="0"/>
        <v>5.0717999999999998E-4</v>
      </c>
      <c r="F16" s="54">
        <f t="shared" si="7"/>
        <v>1.0425</v>
      </c>
      <c r="G16" s="38">
        <f t="shared" ca="1" si="1"/>
        <v>1.0005287351500001</v>
      </c>
      <c r="H16" s="35">
        <f ca="1">TRUNC(PRODUCT(G$10:G15),15)</f>
        <v>1.00211661855649</v>
      </c>
      <c r="I16" s="35">
        <f t="shared" si="8"/>
        <v>1</v>
      </c>
      <c r="J16" s="35">
        <f t="shared" ca="1" si="2"/>
        <v>1.00211662</v>
      </c>
      <c r="K16" s="35">
        <f t="shared" ca="1" si="3"/>
        <v>2.1166200000000002</v>
      </c>
      <c r="L16" s="55">
        <f>IF(VLOOKUP(A16,$U$12:$AD$125,8)=VLOOKUP(A15,$U$12:$AD$125,8),0,VLOOKUP(A16,U$12:$AD$125,8))</f>
        <v>0</v>
      </c>
      <c r="M16" s="40">
        <f>IF(L16&gt;0,VLOOKUP(L16,T$12:$AC$125,7),0)</f>
        <v>0</v>
      </c>
      <c r="N16" s="41">
        <f t="shared" si="12"/>
        <v>0</v>
      </c>
      <c r="O16" s="41">
        <f t="shared" ca="1" si="4"/>
        <v>2.1166200000000002</v>
      </c>
      <c r="P16" s="56" t="str">
        <f t="shared" si="9"/>
        <v>J=</v>
      </c>
      <c r="Q16" s="43">
        <f t="shared" si="10"/>
        <v>42887</v>
      </c>
      <c r="R16" s="44"/>
      <c r="S16" s="45"/>
      <c r="T16" s="59">
        <f t="shared" si="16"/>
        <v>4</v>
      </c>
      <c r="U16" s="60">
        <f t="shared" si="13"/>
        <v>43437</v>
      </c>
      <c r="V16" s="62">
        <f>TRUNC((V15-Y16),2)</f>
        <v>9500</v>
      </c>
      <c r="W16" s="65">
        <f t="shared" si="17"/>
        <v>127</v>
      </c>
      <c r="X16" s="62">
        <f t="shared" si="18"/>
        <v>0</v>
      </c>
      <c r="Y16" s="62">
        <f t="shared" si="19"/>
        <v>500</v>
      </c>
      <c r="Z16" s="63">
        <v>0.5</v>
      </c>
      <c r="AA16" s="62">
        <f t="shared" si="14"/>
        <v>500</v>
      </c>
      <c r="AB16" s="59">
        <f t="shared" si="20"/>
        <v>4</v>
      </c>
      <c r="AC16" s="64" t="s">
        <v>45</v>
      </c>
      <c r="AD16" s="60">
        <f t="shared" si="15"/>
        <v>43619</v>
      </c>
      <c r="AE16" s="44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</row>
    <row r="17" spans="1:179" x14ac:dyDescent="0.15">
      <c r="A17" s="104">
        <f t="shared" si="5"/>
        <v>42726</v>
      </c>
      <c r="B17" s="35">
        <f t="shared" ca="1" si="11"/>
        <v>1002.64646999</v>
      </c>
      <c r="C17" s="35">
        <f t="shared" si="6"/>
        <v>1000</v>
      </c>
      <c r="D17" s="36">
        <f ca="1">IF(A17&lt;$B$1,VLOOKUP(A17,[1]DI!$A$4:$B$15000,2,FALSE),0)</f>
        <v>0.1363</v>
      </c>
      <c r="E17" s="35">
        <f t="shared" ca="1" si="0"/>
        <v>5.0717999999999998E-4</v>
      </c>
      <c r="F17" s="54">
        <f t="shared" si="7"/>
        <v>1.0425</v>
      </c>
      <c r="G17" s="38">
        <f t="shared" ca="1" si="1"/>
        <v>1.0005287351500001</v>
      </c>
      <c r="H17" s="35">
        <f ca="1">TRUNC(PRODUCT(G$10:G16),15)</f>
        <v>1.0026464728371201</v>
      </c>
      <c r="I17" s="35">
        <f t="shared" si="8"/>
        <v>1</v>
      </c>
      <c r="J17" s="35">
        <f t="shared" ca="1" si="2"/>
        <v>1.00264647</v>
      </c>
      <c r="K17" s="35">
        <f t="shared" ca="1" si="3"/>
        <v>2.6464699899999999</v>
      </c>
      <c r="L17" s="55">
        <f>IF(VLOOKUP(A17,$U$12:$AD$125,8)=VLOOKUP(A16,$U$12:$AD$125,8),0,VLOOKUP(A17,U$12:$AD$125,8))</f>
        <v>0</v>
      </c>
      <c r="M17" s="40">
        <f>IF(L17&gt;0,VLOOKUP(L17,T$12:$AC$125,7),0)</f>
        <v>0</v>
      </c>
      <c r="N17" s="41">
        <f t="shared" si="12"/>
        <v>0</v>
      </c>
      <c r="O17" s="41">
        <f t="shared" ca="1" si="4"/>
        <v>2.6464699899999999</v>
      </c>
      <c r="P17" s="56" t="str">
        <f t="shared" si="9"/>
        <v>J=</v>
      </c>
      <c r="Q17" s="43">
        <f t="shared" si="10"/>
        <v>42887</v>
      </c>
      <c r="R17" s="44"/>
      <c r="S17" s="45"/>
      <c r="T17" s="59">
        <f t="shared" si="16"/>
        <v>5</v>
      </c>
      <c r="U17" s="60">
        <f t="shared" si="13"/>
        <v>43619</v>
      </c>
      <c r="V17" s="62">
        <f>TRUNC((V16-Y17),2)</f>
        <v>9500</v>
      </c>
      <c r="W17" s="65">
        <f t="shared" si="17"/>
        <v>124</v>
      </c>
      <c r="X17" s="62">
        <f t="shared" si="18"/>
        <v>0</v>
      </c>
      <c r="Y17" s="62">
        <f t="shared" si="19"/>
        <v>0</v>
      </c>
      <c r="Z17" s="63">
        <v>0</v>
      </c>
      <c r="AA17" s="62">
        <f t="shared" si="14"/>
        <v>0</v>
      </c>
      <c r="AB17" s="59">
        <f t="shared" si="20"/>
        <v>5</v>
      </c>
      <c r="AC17" s="64" t="s">
        <v>46</v>
      </c>
      <c r="AD17" s="60">
        <f t="shared" si="15"/>
        <v>43801</v>
      </c>
      <c r="AE17" s="44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</row>
    <row r="18" spans="1:179" x14ac:dyDescent="0.15">
      <c r="A18" s="104">
        <f t="shared" si="5"/>
        <v>42727</v>
      </c>
      <c r="B18" s="35">
        <f t="shared" ca="1" si="11"/>
        <v>1003.17660999</v>
      </c>
      <c r="C18" s="35">
        <f t="shared" si="6"/>
        <v>1000</v>
      </c>
      <c r="D18" s="36">
        <f ca="1">IF(A18&lt;$B$1,VLOOKUP(A18,[1]DI!$A$4:$B$15000,2,FALSE),0)</f>
        <v>0.1363</v>
      </c>
      <c r="E18" s="35">
        <f t="shared" ca="1" si="0"/>
        <v>5.0717999999999998E-4</v>
      </c>
      <c r="F18" s="54">
        <f t="shared" si="7"/>
        <v>1.0425</v>
      </c>
      <c r="G18" s="38">
        <f t="shared" ca="1" si="1"/>
        <v>1.0005287351500001</v>
      </c>
      <c r="H18" s="35">
        <f ca="1">TRUNC(PRODUCT(G$10:G17),15)</f>
        <v>1.0031766072703301</v>
      </c>
      <c r="I18" s="35">
        <f t="shared" si="8"/>
        <v>1</v>
      </c>
      <c r="J18" s="35">
        <f t="shared" ca="1" si="2"/>
        <v>1.0031766099999999</v>
      </c>
      <c r="K18" s="35">
        <f t="shared" ca="1" si="3"/>
        <v>3.1766099900000002</v>
      </c>
      <c r="L18" s="55">
        <f>IF(VLOOKUP(A18,$U$12:$AD$125,8)=VLOOKUP(A17,$U$12:$AD$125,8),0,VLOOKUP(A18,U$12:$AD$125,8))</f>
        <v>0</v>
      </c>
      <c r="M18" s="40">
        <f>IF(L18&gt;0,VLOOKUP(L18,T$12:$AC$125,7),0)</f>
        <v>0</v>
      </c>
      <c r="N18" s="41">
        <f t="shared" si="12"/>
        <v>0</v>
      </c>
      <c r="O18" s="41">
        <f t="shared" ca="1" si="4"/>
        <v>3.1766099900000002</v>
      </c>
      <c r="P18" s="56" t="str">
        <f t="shared" si="9"/>
        <v>J=</v>
      </c>
      <c r="Q18" s="43">
        <f t="shared" si="10"/>
        <v>42887</v>
      </c>
      <c r="R18" s="44"/>
      <c r="S18" s="45"/>
      <c r="T18" s="59">
        <f t="shared" si="16"/>
        <v>6</v>
      </c>
      <c r="U18" s="60">
        <f t="shared" si="13"/>
        <v>43801</v>
      </c>
      <c r="V18" s="62">
        <f>TRUNC((V17-Y18),2)</f>
        <v>9000</v>
      </c>
      <c r="W18" s="65">
        <f t="shared" si="17"/>
        <v>128</v>
      </c>
      <c r="X18" s="62">
        <f t="shared" si="18"/>
        <v>0</v>
      </c>
      <c r="Y18" s="62">
        <f t="shared" si="19"/>
        <v>500</v>
      </c>
      <c r="Z18" s="63">
        <v>0.5</v>
      </c>
      <c r="AA18" s="62">
        <f t="shared" si="14"/>
        <v>500</v>
      </c>
      <c r="AB18" s="59">
        <f t="shared" si="20"/>
        <v>6</v>
      </c>
      <c r="AC18" s="64"/>
      <c r="AD18" s="60"/>
      <c r="AE18" s="44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</row>
    <row r="19" spans="1:179" x14ac:dyDescent="0.15">
      <c r="A19" s="104">
        <f t="shared" si="5"/>
        <v>42728</v>
      </c>
      <c r="B19" s="35">
        <f t="shared" ca="1" si="11"/>
        <v>1003.7070200000001</v>
      </c>
      <c r="C19" s="35">
        <f t="shared" si="6"/>
        <v>1000</v>
      </c>
      <c r="D19" s="36">
        <f ca="1">IF(A19&lt;$B$1,VLOOKUP(A19,[1]DI!$A$4:$B$15000,2,FALSE),0)</f>
        <v>0</v>
      </c>
      <c r="E19" s="35">
        <f t="shared" ca="1" si="0"/>
        <v>0</v>
      </c>
      <c r="F19" s="54">
        <f t="shared" si="7"/>
        <v>1.0425</v>
      </c>
      <c r="G19" s="38">
        <f t="shared" ca="1" si="1"/>
        <v>1</v>
      </c>
      <c r="H19" s="35">
        <f ca="1">TRUNC(PRODUCT(G$10:G18),15)</f>
        <v>1.0037070220042501</v>
      </c>
      <c r="I19" s="35">
        <f t="shared" si="8"/>
        <v>1</v>
      </c>
      <c r="J19" s="35">
        <f t="shared" ca="1" si="2"/>
        <v>1.00370702</v>
      </c>
      <c r="K19" s="35">
        <f t="shared" ca="1" si="3"/>
        <v>3.70702</v>
      </c>
      <c r="L19" s="55">
        <f>IF(VLOOKUP(A19,$U$12:$AD$125,8)=VLOOKUP(A18,$U$12:$AD$125,8),0,VLOOKUP(A19,U$12:$AD$125,8))</f>
        <v>0</v>
      </c>
      <c r="M19" s="40">
        <f>IF(L19&gt;0,VLOOKUP(L19,T$12:$AC$125,7),0)</f>
        <v>0</v>
      </c>
      <c r="N19" s="41">
        <f t="shared" si="12"/>
        <v>0</v>
      </c>
      <c r="O19" s="41">
        <f t="shared" ca="1" si="4"/>
        <v>3.70702</v>
      </c>
      <c r="P19" s="56" t="str">
        <f t="shared" si="9"/>
        <v>J=</v>
      </c>
      <c r="Q19" s="43">
        <f t="shared" si="10"/>
        <v>42887</v>
      </c>
      <c r="R19" s="44"/>
      <c r="S19" s="45"/>
      <c r="T19" s="59"/>
      <c r="U19" s="60"/>
      <c r="V19" s="62"/>
      <c r="W19" s="65"/>
      <c r="X19" s="62"/>
      <c r="Y19" s="62"/>
      <c r="Z19" s="63"/>
      <c r="AA19" s="62"/>
      <c r="AB19" s="59"/>
      <c r="AC19" s="64"/>
      <c r="AD19" s="60"/>
      <c r="AE19" s="44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</row>
    <row r="20" spans="1:179" x14ac:dyDescent="0.15">
      <c r="A20" s="104">
        <f t="shared" si="5"/>
        <v>42729</v>
      </c>
      <c r="B20" s="35">
        <f t="shared" ca="1" si="11"/>
        <v>1003.7070200000001</v>
      </c>
      <c r="C20" s="35">
        <f t="shared" si="6"/>
        <v>1000</v>
      </c>
      <c r="D20" s="36">
        <f ca="1">IF(A20&lt;$B$1,VLOOKUP(A20,[1]DI!$A$4:$B$15000,2,FALSE),0)</f>
        <v>0</v>
      </c>
      <c r="E20" s="35">
        <f t="shared" ca="1" si="0"/>
        <v>0</v>
      </c>
      <c r="F20" s="54">
        <f t="shared" si="7"/>
        <v>1.0425</v>
      </c>
      <c r="G20" s="38">
        <f t="shared" ca="1" si="1"/>
        <v>1</v>
      </c>
      <c r="H20" s="35">
        <f ca="1">TRUNC(PRODUCT(G$10:G19),15)</f>
        <v>1.0037070220042501</v>
      </c>
      <c r="I20" s="35">
        <f t="shared" si="8"/>
        <v>1</v>
      </c>
      <c r="J20" s="35">
        <f t="shared" ca="1" si="2"/>
        <v>1.00370702</v>
      </c>
      <c r="K20" s="35">
        <f t="shared" ca="1" si="3"/>
        <v>3.70702</v>
      </c>
      <c r="L20" s="55">
        <f>IF(VLOOKUP(A20,$U$12:$AD$125,8)=VLOOKUP(A19,$U$12:$AD$125,8),0,VLOOKUP(A20,U$12:$AD$125,8))</f>
        <v>0</v>
      </c>
      <c r="M20" s="40">
        <f>IF(L20&gt;0,VLOOKUP(L20,T$12:$AC$125,7),0)</f>
        <v>0</v>
      </c>
      <c r="N20" s="41">
        <f t="shared" si="12"/>
        <v>0</v>
      </c>
      <c r="O20" s="41">
        <f t="shared" ca="1" si="4"/>
        <v>3.70702</v>
      </c>
      <c r="P20" s="56" t="str">
        <f t="shared" si="9"/>
        <v>J=</v>
      </c>
      <c r="Q20" s="43">
        <f t="shared" si="10"/>
        <v>42887</v>
      </c>
      <c r="R20" s="44"/>
      <c r="S20" s="45"/>
      <c r="T20" s="59"/>
      <c r="U20" s="60"/>
      <c r="V20" s="62"/>
      <c r="W20" s="65"/>
      <c r="X20" s="62"/>
      <c r="Y20" s="62"/>
      <c r="Z20" s="63"/>
      <c r="AA20" s="62"/>
      <c r="AB20" s="59"/>
      <c r="AC20" s="64"/>
      <c r="AD20" s="60"/>
      <c r="AE20" s="44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</row>
    <row r="21" spans="1:179" x14ac:dyDescent="0.15">
      <c r="A21" s="104">
        <f t="shared" si="5"/>
        <v>42730</v>
      </c>
      <c r="B21" s="35">
        <f t="shared" ca="1" si="11"/>
        <v>1003.7070200000001</v>
      </c>
      <c r="C21" s="35">
        <f t="shared" si="6"/>
        <v>1000</v>
      </c>
      <c r="D21" s="36">
        <f ca="1">IF(A21&lt;$B$1,VLOOKUP(A21,[1]DI!$A$4:$B$15000,2,FALSE),0)</f>
        <v>0.1363</v>
      </c>
      <c r="E21" s="35">
        <f t="shared" ca="1" si="0"/>
        <v>5.0717999999999998E-4</v>
      </c>
      <c r="F21" s="54">
        <f t="shared" si="7"/>
        <v>1.0425</v>
      </c>
      <c r="G21" s="38">
        <f t="shared" ca="1" si="1"/>
        <v>1.0005287351500001</v>
      </c>
      <c r="H21" s="35">
        <f ca="1">TRUNC(PRODUCT(G$10:G20),15)</f>
        <v>1.0037070220042501</v>
      </c>
      <c r="I21" s="35">
        <f t="shared" si="8"/>
        <v>1</v>
      </c>
      <c r="J21" s="35">
        <f t="shared" ca="1" si="2"/>
        <v>1.00370702</v>
      </c>
      <c r="K21" s="35">
        <f t="shared" ca="1" si="3"/>
        <v>3.70702</v>
      </c>
      <c r="L21" s="55">
        <f>IF(VLOOKUP(A21,$U$12:$AD$125,8)=VLOOKUP(A20,$U$12:$AD$125,8),0,VLOOKUP(A21,U$12:$AD$125,8))</f>
        <v>0</v>
      </c>
      <c r="M21" s="40">
        <f>IF(L21&gt;0,VLOOKUP(L21,T$12:$AC$125,7),0)</f>
        <v>0</v>
      </c>
      <c r="N21" s="41">
        <f t="shared" si="12"/>
        <v>0</v>
      </c>
      <c r="O21" s="41">
        <f t="shared" ca="1" si="4"/>
        <v>3.70702</v>
      </c>
      <c r="P21" s="56" t="str">
        <f t="shared" si="9"/>
        <v>J=</v>
      </c>
      <c r="Q21" s="43">
        <f t="shared" si="10"/>
        <v>42887</v>
      </c>
      <c r="R21" s="44"/>
      <c r="S21" s="45"/>
      <c r="T21" s="59"/>
      <c r="U21" s="60"/>
      <c r="V21" s="62"/>
      <c r="W21" s="65"/>
      <c r="X21" s="62"/>
      <c r="Y21" s="62"/>
      <c r="Z21" s="63"/>
      <c r="AA21" s="62"/>
      <c r="AB21" s="59"/>
      <c r="AC21" s="64"/>
      <c r="AD21" s="60"/>
      <c r="AE21" s="44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</row>
    <row r="22" spans="1:179" x14ac:dyDescent="0.15">
      <c r="A22" s="104">
        <f t="shared" si="5"/>
        <v>42731</v>
      </c>
      <c r="B22" s="35">
        <f t="shared" ca="1" si="11"/>
        <v>1004.23771999</v>
      </c>
      <c r="C22" s="35">
        <f t="shared" si="6"/>
        <v>1000</v>
      </c>
      <c r="D22" s="36">
        <f ca="1">IF(A22&lt;$B$1,VLOOKUP(A22,[1]DI!$A$4:$B$15000,2,FALSE),0)</f>
        <v>0.1363</v>
      </c>
      <c r="E22" s="35">
        <f t="shared" ca="1" si="0"/>
        <v>5.0717999999999998E-4</v>
      </c>
      <c r="F22" s="54">
        <f t="shared" si="7"/>
        <v>1.0425</v>
      </c>
      <c r="G22" s="38">
        <f t="shared" ca="1" si="1"/>
        <v>1.0005287351500001</v>
      </c>
      <c r="H22" s="35">
        <f ca="1">TRUNC(PRODUCT(G$10:G21),15)</f>
        <v>1.00423771718709</v>
      </c>
      <c r="I22" s="35">
        <f t="shared" si="8"/>
        <v>1</v>
      </c>
      <c r="J22" s="35">
        <f t="shared" ca="1" si="2"/>
        <v>1.0042377199999999</v>
      </c>
      <c r="K22" s="35">
        <f t="shared" ca="1" si="3"/>
        <v>4.2377199900000004</v>
      </c>
      <c r="L22" s="55">
        <f>IF(VLOOKUP(A22,$U$12:$AD$125,8)=VLOOKUP(A21,$U$12:$AD$125,8),0,VLOOKUP(A22,U$12:$AD$125,8))</f>
        <v>0</v>
      </c>
      <c r="M22" s="40">
        <f>IF(L22&gt;0,VLOOKUP(L22,T$12:$AC$125,7),0)</f>
        <v>0</v>
      </c>
      <c r="N22" s="41">
        <f t="shared" si="12"/>
        <v>0</v>
      </c>
      <c r="O22" s="41">
        <f t="shared" ca="1" si="4"/>
        <v>4.2377199900000004</v>
      </c>
      <c r="P22" s="56" t="str">
        <f t="shared" si="9"/>
        <v>J=</v>
      </c>
      <c r="Q22" s="43">
        <f t="shared" si="10"/>
        <v>42887</v>
      </c>
      <c r="R22" s="41"/>
      <c r="S22" s="66"/>
      <c r="T22" s="59"/>
      <c r="U22" s="60"/>
      <c r="V22" s="62"/>
      <c r="W22" s="65"/>
      <c r="X22" s="62"/>
      <c r="Y22" s="62"/>
      <c r="Z22" s="63"/>
      <c r="AA22" s="62"/>
      <c r="AB22" s="59"/>
      <c r="AC22" s="64"/>
      <c r="AD22" s="60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</row>
    <row r="23" spans="1:179" x14ac:dyDescent="0.15">
      <c r="A23" s="104">
        <f t="shared" si="5"/>
        <v>42732</v>
      </c>
      <c r="B23" s="35">
        <f t="shared" ca="1" si="11"/>
        <v>1004.76868999</v>
      </c>
      <c r="C23" s="35">
        <f t="shared" si="6"/>
        <v>1000</v>
      </c>
      <c r="D23" s="36">
        <f ca="1">IF(A23&lt;$B$1,VLOOKUP(A23,[1]DI!$A$4:$B$15000,2,FALSE),0)</f>
        <v>0.1363</v>
      </c>
      <c r="E23" s="35">
        <f t="shared" ca="1" si="0"/>
        <v>5.0717999999999998E-4</v>
      </c>
      <c r="F23" s="54">
        <f t="shared" si="7"/>
        <v>1.0425</v>
      </c>
      <c r="G23" s="38">
        <f t="shared" ca="1" si="1"/>
        <v>1.0005287351500001</v>
      </c>
      <c r="H23" s="35">
        <f ca="1">TRUNC(PRODUCT(G$10:G22),15)</f>
        <v>1.00476869296712</v>
      </c>
      <c r="I23" s="35">
        <f t="shared" si="8"/>
        <v>1</v>
      </c>
      <c r="J23" s="35">
        <f t="shared" ca="1" si="2"/>
        <v>1.0047686899999999</v>
      </c>
      <c r="K23" s="35">
        <f t="shared" ca="1" si="3"/>
        <v>4.7686899900000004</v>
      </c>
      <c r="L23" s="55">
        <f>IF(VLOOKUP(A23,$U$12:$AD$125,8)=VLOOKUP(A22,$U$12:$AD$125,8),0,VLOOKUP(A23,U$12:$AD$125,8))</f>
        <v>0</v>
      </c>
      <c r="M23" s="40">
        <f>IF(L23&gt;0,VLOOKUP(L23,T$12:$AC$125,7),0)</f>
        <v>0</v>
      </c>
      <c r="N23" s="41">
        <f t="shared" si="12"/>
        <v>0</v>
      </c>
      <c r="O23" s="41">
        <f t="shared" ca="1" si="4"/>
        <v>4.7686899900000004</v>
      </c>
      <c r="P23" s="56" t="str">
        <f t="shared" si="9"/>
        <v>J=</v>
      </c>
      <c r="Q23" s="43">
        <f t="shared" si="10"/>
        <v>42887</v>
      </c>
      <c r="R23" s="44"/>
      <c r="S23" s="45"/>
      <c r="T23" s="59"/>
      <c r="U23" s="60"/>
      <c r="V23" s="62"/>
      <c r="W23" s="65"/>
      <c r="X23" s="62"/>
      <c r="Y23" s="62"/>
      <c r="Z23" s="63"/>
      <c r="AA23" s="62"/>
      <c r="AB23" s="59"/>
      <c r="AC23" s="64"/>
      <c r="AD23" s="60"/>
      <c r="AE23" s="44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</row>
    <row r="24" spans="1:179" x14ac:dyDescent="0.15">
      <c r="A24" s="104">
        <f t="shared" si="5"/>
        <v>42733</v>
      </c>
      <c r="B24" s="35">
        <f t="shared" ca="1" si="11"/>
        <v>1005.29994999</v>
      </c>
      <c r="C24" s="35">
        <f t="shared" si="6"/>
        <v>1000</v>
      </c>
      <c r="D24" s="36">
        <f ca="1">IF(A24&lt;$B$1,VLOOKUP(A24,[1]DI!$A$4:$B$15000,2,FALSE),0)</f>
        <v>0.1363</v>
      </c>
      <c r="E24" s="35">
        <f t="shared" ca="1" si="0"/>
        <v>5.0717999999999998E-4</v>
      </c>
      <c r="F24" s="54">
        <f t="shared" si="7"/>
        <v>1.0425</v>
      </c>
      <c r="G24" s="38">
        <f t="shared" ca="1" si="1"/>
        <v>1.0005287351500001</v>
      </c>
      <c r="H24" s="35">
        <f ca="1">TRUNC(PRODUCT(G$10:G23),15)</f>
        <v>1.00529994949271</v>
      </c>
      <c r="I24" s="35">
        <f t="shared" si="8"/>
        <v>1</v>
      </c>
      <c r="J24" s="35">
        <f t="shared" ca="1" si="2"/>
        <v>1.0052999499999999</v>
      </c>
      <c r="K24" s="35">
        <f t="shared" ca="1" si="3"/>
        <v>5.29994999</v>
      </c>
      <c r="L24" s="55">
        <f>IF(VLOOKUP(A24,$U$12:$AD$125,8)=VLOOKUP(A23,$U$12:$AD$125,8),0,VLOOKUP(A24,U$12:$AD$125,8))</f>
        <v>0</v>
      </c>
      <c r="M24" s="40">
        <f>IF(L24&gt;0,VLOOKUP(L24,T$12:$AC$125,7),0)</f>
        <v>0</v>
      </c>
      <c r="N24" s="41">
        <f t="shared" si="12"/>
        <v>0</v>
      </c>
      <c r="O24" s="41">
        <f t="shared" ca="1" si="4"/>
        <v>5.29994999</v>
      </c>
      <c r="P24" s="56" t="str">
        <f t="shared" si="9"/>
        <v>J=</v>
      </c>
      <c r="Q24" s="43">
        <f t="shared" si="10"/>
        <v>42887</v>
      </c>
      <c r="R24" s="44"/>
      <c r="S24" s="45"/>
      <c r="T24" s="59"/>
      <c r="U24" s="60"/>
      <c r="V24" s="62"/>
      <c r="W24" s="65"/>
      <c r="X24" s="62"/>
      <c r="Y24" s="62"/>
      <c r="Z24" s="63"/>
      <c r="AA24" s="62"/>
      <c r="AB24" s="59"/>
      <c r="AC24" s="64"/>
      <c r="AD24" s="60"/>
      <c r="AE24" s="44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</row>
    <row r="25" spans="1:179" x14ac:dyDescent="0.15">
      <c r="A25" s="104">
        <f t="shared" si="5"/>
        <v>42734</v>
      </c>
      <c r="B25" s="35">
        <f t="shared" ca="1" si="11"/>
        <v>1005.83149</v>
      </c>
      <c r="C25" s="35">
        <f t="shared" si="6"/>
        <v>1000</v>
      </c>
      <c r="D25" s="36">
        <f ca="1">IF(A25&lt;$B$1,VLOOKUP(A25,[1]DI!$A$4:$B$15000,2,FALSE),0)</f>
        <v>0.1363</v>
      </c>
      <c r="E25" s="35">
        <f t="shared" ca="1" si="0"/>
        <v>5.0717999999999998E-4</v>
      </c>
      <c r="F25" s="54">
        <f t="shared" si="7"/>
        <v>1.0425</v>
      </c>
      <c r="G25" s="38">
        <f t="shared" ca="1" si="1"/>
        <v>1.0005287351500001</v>
      </c>
      <c r="H25" s="35">
        <f ca="1">TRUNC(PRODUCT(G$10:G24),15)</f>
        <v>1.0058314869123</v>
      </c>
      <c r="I25" s="35">
        <f t="shared" si="8"/>
        <v>1</v>
      </c>
      <c r="J25" s="35">
        <f t="shared" ca="1" si="2"/>
        <v>1.0058314900000001</v>
      </c>
      <c r="K25" s="35">
        <f t="shared" ca="1" si="3"/>
        <v>5.8314899999999996</v>
      </c>
      <c r="L25" s="55">
        <f>IF(VLOOKUP(A25,$U$12:$AD$125,8)=VLOOKUP(A24,$U$12:$AD$125,8),0,VLOOKUP(A25,U$12:$AD$125,8))</f>
        <v>0</v>
      </c>
      <c r="M25" s="40">
        <f>IF(L25&gt;0,VLOOKUP(L25,T$12:$AC$125,7),0)</f>
        <v>0</v>
      </c>
      <c r="N25" s="41">
        <f t="shared" si="12"/>
        <v>0</v>
      </c>
      <c r="O25" s="41">
        <f t="shared" ca="1" si="4"/>
        <v>5.8314899999999996</v>
      </c>
      <c r="P25" s="56" t="str">
        <f t="shared" si="9"/>
        <v>J=</v>
      </c>
      <c r="Q25" s="43">
        <f t="shared" si="10"/>
        <v>42887</v>
      </c>
      <c r="R25" s="44"/>
      <c r="S25" s="45"/>
      <c r="T25" s="59"/>
      <c r="U25" s="60"/>
      <c r="V25" s="62"/>
      <c r="W25" s="65"/>
      <c r="X25" s="62"/>
      <c r="Y25" s="62"/>
      <c r="Z25" s="63"/>
      <c r="AA25" s="62"/>
      <c r="AB25" s="59"/>
      <c r="AC25" s="64"/>
      <c r="AD25" s="60"/>
      <c r="AE25" s="44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</row>
    <row r="26" spans="1:179" x14ac:dyDescent="0.15">
      <c r="A26" s="104">
        <f t="shared" si="5"/>
        <v>42735</v>
      </c>
      <c r="B26" s="35">
        <f t="shared" ca="1" si="11"/>
        <v>1006.36331</v>
      </c>
      <c r="C26" s="35">
        <f t="shared" si="6"/>
        <v>1000</v>
      </c>
      <c r="D26" s="36">
        <f ca="1">IF(A26&lt;$B$1,VLOOKUP(A26,[1]DI!$A$4:$B$15000,2,FALSE),0)</f>
        <v>0</v>
      </c>
      <c r="E26" s="35">
        <f t="shared" ca="1" si="0"/>
        <v>0</v>
      </c>
      <c r="F26" s="54">
        <f t="shared" si="7"/>
        <v>1.0425</v>
      </c>
      <c r="G26" s="38">
        <f t="shared" ca="1" si="1"/>
        <v>1</v>
      </c>
      <c r="H26" s="35">
        <f ca="1">TRUNC(PRODUCT(G$10:G25),15)</f>
        <v>1.0063633053744101</v>
      </c>
      <c r="I26" s="35">
        <f t="shared" si="8"/>
        <v>1</v>
      </c>
      <c r="J26" s="35">
        <f t="shared" ca="1" si="2"/>
        <v>1.00636331</v>
      </c>
      <c r="K26" s="35">
        <f t="shared" ca="1" si="3"/>
        <v>6.3633100000000002</v>
      </c>
      <c r="L26" s="55">
        <f>IF(VLOOKUP(A26,$U$12:$AD$125,8)=VLOOKUP(A25,$U$12:$AD$125,8),0,VLOOKUP(A26,U$12:$AD$125,8))</f>
        <v>0</v>
      </c>
      <c r="M26" s="40">
        <f>IF(L26&gt;0,VLOOKUP(L26,T$12:$AC$125,7),0)</f>
        <v>0</v>
      </c>
      <c r="N26" s="41">
        <f t="shared" si="12"/>
        <v>0</v>
      </c>
      <c r="O26" s="41">
        <f t="shared" ca="1" si="4"/>
        <v>6.3633100000000002</v>
      </c>
      <c r="P26" s="56" t="str">
        <f t="shared" si="9"/>
        <v>J=</v>
      </c>
      <c r="Q26" s="43">
        <f t="shared" si="10"/>
        <v>42887</v>
      </c>
      <c r="R26" s="44"/>
      <c r="S26" s="45"/>
      <c r="T26" s="59"/>
      <c r="U26" s="60"/>
      <c r="V26" s="62"/>
      <c r="W26" s="65"/>
      <c r="X26" s="62"/>
      <c r="Y26" s="62"/>
      <c r="Z26" s="69"/>
      <c r="AA26" s="65"/>
      <c r="AB26" s="59"/>
      <c r="AC26" s="64"/>
      <c r="AD26" s="60"/>
      <c r="AE26" s="44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</row>
    <row r="27" spans="1:179" x14ac:dyDescent="0.15">
      <c r="A27" s="104">
        <f t="shared" si="5"/>
        <v>42736</v>
      </c>
      <c r="B27" s="35">
        <f t="shared" ca="1" si="11"/>
        <v>1006.36331</v>
      </c>
      <c r="C27" s="35">
        <f t="shared" si="6"/>
        <v>1000</v>
      </c>
      <c r="D27" s="36">
        <f ca="1">IF(A27&lt;$B$1,VLOOKUP(A27,[1]DI!$A$4:$B$15000,2,FALSE),0)</f>
        <v>0</v>
      </c>
      <c r="E27" s="35">
        <f t="shared" ca="1" si="0"/>
        <v>0</v>
      </c>
      <c r="F27" s="54">
        <f t="shared" si="7"/>
        <v>1.0425</v>
      </c>
      <c r="G27" s="38">
        <f t="shared" ca="1" si="1"/>
        <v>1</v>
      </c>
      <c r="H27" s="35">
        <f ca="1">TRUNC(PRODUCT(G$10:G26),15)</f>
        <v>1.0063633053744101</v>
      </c>
      <c r="I27" s="35">
        <f t="shared" si="8"/>
        <v>1</v>
      </c>
      <c r="J27" s="35">
        <f t="shared" ca="1" si="2"/>
        <v>1.00636331</v>
      </c>
      <c r="K27" s="35">
        <f t="shared" ca="1" si="3"/>
        <v>6.3633100000000002</v>
      </c>
      <c r="L27" s="55">
        <f>IF(VLOOKUP(A27,$U$12:$AD$125,8)=VLOOKUP(A26,$U$12:$AD$125,8),0,VLOOKUP(A27,U$12:$AD$125,8))</f>
        <v>0</v>
      </c>
      <c r="M27" s="40">
        <f>IF(L27&gt;0,VLOOKUP(L27,T$12:$AC$125,7),0)</f>
        <v>0</v>
      </c>
      <c r="N27" s="41">
        <f t="shared" si="12"/>
        <v>0</v>
      </c>
      <c r="O27" s="41">
        <f t="shared" ca="1" si="4"/>
        <v>6.3633100000000002</v>
      </c>
      <c r="P27" s="56" t="str">
        <f t="shared" si="9"/>
        <v>J=</v>
      </c>
      <c r="Q27" s="43">
        <f t="shared" si="10"/>
        <v>42887</v>
      </c>
      <c r="R27" s="44"/>
      <c r="S27" s="45"/>
      <c r="T27" s="59"/>
      <c r="U27" s="60"/>
      <c r="V27" s="62"/>
      <c r="W27" s="65"/>
      <c r="X27" s="62"/>
      <c r="Y27" s="62"/>
      <c r="Z27" s="69"/>
      <c r="AA27" s="65"/>
      <c r="AB27" s="59"/>
      <c r="AC27" s="64"/>
      <c r="AD27" s="60"/>
      <c r="AE27" s="44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</row>
    <row r="28" spans="1:179" x14ac:dyDescent="0.15">
      <c r="A28" s="104">
        <f t="shared" si="5"/>
        <v>42737</v>
      </c>
      <c r="B28" s="35">
        <f t="shared" ca="1" si="11"/>
        <v>1006.36331</v>
      </c>
      <c r="C28" s="35">
        <f t="shared" si="6"/>
        <v>1000</v>
      </c>
      <c r="D28" s="36">
        <f ca="1">IF(A28&lt;$B$1,VLOOKUP(A28,[1]DI!$A$4:$B$15000,2,FALSE),0)</f>
        <v>0.1363</v>
      </c>
      <c r="E28" s="35">
        <f t="shared" ca="1" si="0"/>
        <v>5.0717999999999998E-4</v>
      </c>
      <c r="F28" s="54">
        <f t="shared" si="7"/>
        <v>1.0425</v>
      </c>
      <c r="G28" s="38">
        <f t="shared" ca="1" si="1"/>
        <v>1.0005287351500001</v>
      </c>
      <c r="H28" s="35">
        <f ca="1">TRUNC(PRODUCT(G$10:G27),15)</f>
        <v>1.0063633053744101</v>
      </c>
      <c r="I28" s="35">
        <f t="shared" si="8"/>
        <v>1</v>
      </c>
      <c r="J28" s="35">
        <f t="shared" ca="1" si="2"/>
        <v>1.00636331</v>
      </c>
      <c r="K28" s="35">
        <f t="shared" ca="1" si="3"/>
        <v>6.3633100000000002</v>
      </c>
      <c r="L28" s="55">
        <f>IF(VLOOKUP(A28,$U$12:$AD$125,8)=VLOOKUP(A27,$U$12:$AD$125,8),0,VLOOKUP(A28,U$12:$AD$125,8))</f>
        <v>0</v>
      </c>
      <c r="M28" s="40">
        <f>IF(L28&gt;0,VLOOKUP(L28,T$12:$AC$125,7),0)</f>
        <v>0</v>
      </c>
      <c r="N28" s="41">
        <f t="shared" si="12"/>
        <v>0</v>
      </c>
      <c r="O28" s="41">
        <f t="shared" ca="1" si="4"/>
        <v>6.3633100000000002</v>
      </c>
      <c r="P28" s="56" t="str">
        <f t="shared" si="9"/>
        <v>J=</v>
      </c>
      <c r="Q28" s="43">
        <f t="shared" si="10"/>
        <v>42887</v>
      </c>
      <c r="R28" s="44"/>
      <c r="S28" s="45"/>
      <c r="T28" s="59"/>
      <c r="U28" s="60"/>
      <c r="V28" s="62"/>
      <c r="W28" s="65"/>
      <c r="X28" s="62"/>
      <c r="Y28" s="62"/>
      <c r="Z28" s="69"/>
      <c r="AA28" s="65"/>
      <c r="AB28" s="59"/>
      <c r="AC28" s="64"/>
      <c r="AD28" s="60"/>
      <c r="AE28" s="44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</row>
    <row r="29" spans="1:179" x14ac:dyDescent="0.15">
      <c r="A29" s="104">
        <f t="shared" si="5"/>
        <v>42738</v>
      </c>
      <c r="B29" s="35">
        <f t="shared" ca="1" si="11"/>
        <v>1006.89541</v>
      </c>
      <c r="C29" s="35">
        <f t="shared" si="6"/>
        <v>1000</v>
      </c>
      <c r="D29" s="36">
        <f ca="1">IF(A29&lt;$B$1,VLOOKUP(A29,[1]DI!$A$4:$B$15000,2,FALSE),0)</f>
        <v>0.1363</v>
      </c>
      <c r="E29" s="35">
        <f t="shared" ca="1" si="0"/>
        <v>5.0717999999999998E-4</v>
      </c>
      <c r="F29" s="54">
        <f t="shared" si="7"/>
        <v>1.0425</v>
      </c>
      <c r="G29" s="38">
        <f t="shared" ca="1" si="1"/>
        <v>1.0005287351500001</v>
      </c>
      <c r="H29" s="35">
        <f ca="1">TRUNC(PRODUCT(G$10:G28),15)</f>
        <v>1.00689540502763</v>
      </c>
      <c r="I29" s="35">
        <f t="shared" si="8"/>
        <v>1</v>
      </c>
      <c r="J29" s="35">
        <f t="shared" ca="1" si="2"/>
        <v>1.00689541</v>
      </c>
      <c r="K29" s="35">
        <f t="shared" ca="1" si="3"/>
        <v>6.89541</v>
      </c>
      <c r="L29" s="55">
        <f>IF(VLOOKUP(A29,$U$12:$AD$125,8)=VLOOKUP(A28,$U$12:$AD$125,8),0,VLOOKUP(A29,U$12:$AD$125,8))</f>
        <v>0</v>
      </c>
      <c r="M29" s="40">
        <f>IF(L29&gt;0,VLOOKUP(L29,T$12:$AC$125,7),0)</f>
        <v>0</v>
      </c>
      <c r="N29" s="41">
        <f t="shared" si="12"/>
        <v>0</v>
      </c>
      <c r="O29" s="41">
        <f t="shared" ca="1" si="4"/>
        <v>6.89541</v>
      </c>
      <c r="P29" s="56" t="str">
        <f t="shared" si="9"/>
        <v>J=</v>
      </c>
      <c r="Q29" s="43">
        <f t="shared" si="10"/>
        <v>42887</v>
      </c>
      <c r="R29" s="44"/>
      <c r="S29" s="45"/>
      <c r="T29" s="59"/>
      <c r="U29" s="60"/>
      <c r="V29" s="62"/>
      <c r="W29" s="65"/>
      <c r="X29" s="62"/>
      <c r="Y29" s="62"/>
      <c r="Z29" s="69"/>
      <c r="AA29" s="65"/>
      <c r="AB29" s="59"/>
      <c r="AC29" s="64"/>
      <c r="AD29" s="60"/>
      <c r="AE29" s="44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</row>
    <row r="30" spans="1:179" x14ac:dyDescent="0.15">
      <c r="A30" s="104">
        <f t="shared" si="5"/>
        <v>42739</v>
      </c>
      <c r="B30" s="35">
        <f t="shared" ca="1" si="11"/>
        <v>1007.42778999</v>
      </c>
      <c r="C30" s="35">
        <f t="shared" si="6"/>
        <v>1000</v>
      </c>
      <c r="D30" s="36">
        <f ca="1">IF(A30&lt;$B$1,VLOOKUP(A30,[1]DI!$A$4:$B$15000,2,FALSE),0)</f>
        <v>0.1363</v>
      </c>
      <c r="E30" s="35">
        <f t="shared" ca="1" si="0"/>
        <v>5.0717999999999998E-4</v>
      </c>
      <c r="F30" s="54">
        <f t="shared" si="7"/>
        <v>1.0425</v>
      </c>
      <c r="G30" s="38">
        <f t="shared" ca="1" si="1"/>
        <v>1.0005287351500001</v>
      </c>
      <c r="H30" s="35">
        <f ca="1">TRUNC(PRODUCT(G$10:G29),15)</f>
        <v>1.00742778602064</v>
      </c>
      <c r="I30" s="35">
        <f t="shared" si="8"/>
        <v>1</v>
      </c>
      <c r="J30" s="35">
        <f t="shared" ca="1" si="2"/>
        <v>1.0074277899999999</v>
      </c>
      <c r="K30" s="35">
        <f t="shared" ca="1" si="3"/>
        <v>7.42778999</v>
      </c>
      <c r="L30" s="55">
        <f>IF(VLOOKUP(A30,$U$12:$AD$125,8)=VLOOKUP(A29,$U$12:$AD$125,8),0,VLOOKUP(A30,U$12:$AD$125,8))</f>
        <v>0</v>
      </c>
      <c r="M30" s="40">
        <f>IF(L30&gt;0,VLOOKUP(L30,T$12:$AC$125,7),0)</f>
        <v>0</v>
      </c>
      <c r="N30" s="41">
        <f t="shared" si="12"/>
        <v>0</v>
      </c>
      <c r="O30" s="41">
        <f t="shared" ca="1" si="4"/>
        <v>7.42778999</v>
      </c>
      <c r="P30" s="56" t="str">
        <f t="shared" si="9"/>
        <v>J=</v>
      </c>
      <c r="Q30" s="43">
        <f t="shared" si="10"/>
        <v>42887</v>
      </c>
      <c r="R30" s="44"/>
      <c r="S30" s="45"/>
      <c r="T30" s="59"/>
      <c r="U30" s="60"/>
      <c r="V30" s="62"/>
      <c r="W30" s="65"/>
      <c r="X30" s="62"/>
      <c r="Y30" s="62"/>
      <c r="Z30" s="69"/>
      <c r="AA30" s="65"/>
      <c r="AB30" s="59"/>
      <c r="AC30" s="64"/>
      <c r="AD30" s="60"/>
      <c r="AE30" s="44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</row>
    <row r="31" spans="1:179" x14ac:dyDescent="0.15">
      <c r="A31" s="104">
        <f t="shared" si="5"/>
        <v>42740</v>
      </c>
      <c r="B31" s="35">
        <f t="shared" ca="1" si="11"/>
        <v>1007.96044999</v>
      </c>
      <c r="C31" s="35">
        <f t="shared" si="6"/>
        <v>1000</v>
      </c>
      <c r="D31" s="36">
        <f ca="1">IF(A31&lt;$B$1,VLOOKUP(A31,[1]DI!$A$4:$B$15000,2,FALSE),0)</f>
        <v>0.1363</v>
      </c>
      <c r="E31" s="35">
        <f t="shared" ca="1" si="0"/>
        <v>5.0717999999999998E-4</v>
      </c>
      <c r="F31" s="54">
        <f t="shared" si="7"/>
        <v>1.0425</v>
      </c>
      <c r="G31" s="38">
        <f t="shared" ca="1" si="1"/>
        <v>1.0005287351500001</v>
      </c>
      <c r="H31" s="35">
        <f ca="1">TRUNC(PRODUCT(G$10:G30),15)</f>
        <v>1.0079604485022</v>
      </c>
      <c r="I31" s="35">
        <f t="shared" si="8"/>
        <v>1</v>
      </c>
      <c r="J31" s="35">
        <f t="shared" ca="1" si="2"/>
        <v>1.0079604499999999</v>
      </c>
      <c r="K31" s="35">
        <f t="shared" ca="1" si="3"/>
        <v>7.9604499899999999</v>
      </c>
      <c r="L31" s="55">
        <f>IF(VLOOKUP(A31,$U$12:$AD$125,8)=VLOOKUP(A30,$U$12:$AD$125,8),0,VLOOKUP(A31,U$12:$AD$125,8))</f>
        <v>0</v>
      </c>
      <c r="M31" s="40">
        <f>IF(L31&gt;0,VLOOKUP(L31,T$12:$AC$125,7),0)</f>
        <v>0</v>
      </c>
      <c r="N31" s="41">
        <f t="shared" si="12"/>
        <v>0</v>
      </c>
      <c r="O31" s="41">
        <f t="shared" ca="1" si="4"/>
        <v>7.9604499899999999</v>
      </c>
      <c r="P31" s="56" t="str">
        <f t="shared" si="9"/>
        <v>J=</v>
      </c>
      <c r="Q31" s="43">
        <f t="shared" si="10"/>
        <v>42887</v>
      </c>
      <c r="R31" s="44"/>
      <c r="S31" s="45"/>
      <c r="T31" s="59"/>
      <c r="U31" s="60"/>
      <c r="V31" s="62"/>
      <c r="W31" s="65"/>
      <c r="X31" s="62"/>
      <c r="Y31" s="62"/>
      <c r="Z31" s="69"/>
      <c r="AA31" s="65"/>
      <c r="AB31" s="59"/>
      <c r="AC31" s="64"/>
      <c r="AD31" s="60"/>
      <c r="AE31" s="44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</row>
    <row r="32" spans="1:179" x14ac:dyDescent="0.15">
      <c r="A32" s="104">
        <f t="shared" si="5"/>
        <v>42741</v>
      </c>
      <c r="B32" s="35">
        <f t="shared" ca="1" si="11"/>
        <v>1008.49338999</v>
      </c>
      <c r="C32" s="35">
        <f t="shared" si="6"/>
        <v>1000</v>
      </c>
      <c r="D32" s="36">
        <f ca="1">IF(A32&lt;$B$1,VLOOKUP(A32,[1]DI!$A$4:$B$15000,2,FALSE),0)</f>
        <v>0.1363</v>
      </c>
      <c r="E32" s="35">
        <f t="shared" ca="1" si="0"/>
        <v>5.0717999999999998E-4</v>
      </c>
      <c r="F32" s="54">
        <f t="shared" si="7"/>
        <v>1.0425</v>
      </c>
      <c r="G32" s="38">
        <f t="shared" ca="1" si="1"/>
        <v>1.0005287351500001</v>
      </c>
      <c r="H32" s="35">
        <f ca="1">TRUNC(PRODUCT(G$10:G31),15)</f>
        <v>1.0084933926211299</v>
      </c>
      <c r="I32" s="35">
        <f t="shared" si="8"/>
        <v>1</v>
      </c>
      <c r="J32" s="35">
        <f t="shared" ca="1" si="2"/>
        <v>1.0084933899999999</v>
      </c>
      <c r="K32" s="35">
        <f t="shared" ca="1" si="3"/>
        <v>8.4933899900000007</v>
      </c>
      <c r="L32" s="55">
        <f>IF(VLOOKUP(A32,$U$12:$AD$125,8)=VLOOKUP(A31,$U$12:$AD$125,8),0,VLOOKUP(A32,U$12:$AD$125,8))</f>
        <v>0</v>
      </c>
      <c r="M32" s="40">
        <f>IF(L32&gt;0,VLOOKUP(L32,T$12:$AC$125,7),0)</f>
        <v>0</v>
      </c>
      <c r="N32" s="41">
        <f t="shared" si="12"/>
        <v>0</v>
      </c>
      <c r="O32" s="41">
        <f t="shared" ca="1" si="4"/>
        <v>8.4933899900000007</v>
      </c>
      <c r="P32" s="56" t="str">
        <f t="shared" si="9"/>
        <v>J=</v>
      </c>
      <c r="Q32" s="43">
        <f t="shared" si="10"/>
        <v>42887</v>
      </c>
      <c r="R32" s="44"/>
      <c r="S32" s="45"/>
      <c r="T32" s="59"/>
      <c r="U32" s="60"/>
      <c r="V32" s="62"/>
      <c r="W32" s="65"/>
      <c r="X32" s="62"/>
      <c r="Y32" s="62"/>
      <c r="Z32" s="69"/>
      <c r="AA32" s="65"/>
      <c r="AB32" s="59"/>
      <c r="AC32" s="64"/>
      <c r="AD32" s="60"/>
      <c r="AE32" s="44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</row>
    <row r="33" spans="1:176" x14ac:dyDescent="0.15">
      <c r="A33" s="104">
        <f t="shared" si="5"/>
        <v>42742</v>
      </c>
      <c r="B33" s="35">
        <f t="shared" ca="1" si="11"/>
        <v>1009.02661999</v>
      </c>
      <c r="C33" s="35">
        <f t="shared" si="6"/>
        <v>1000</v>
      </c>
      <c r="D33" s="36">
        <f ca="1">IF(A33&lt;$B$1,VLOOKUP(A33,[1]DI!$A$4:$B$15000,2,FALSE),0)</f>
        <v>0</v>
      </c>
      <c r="E33" s="35">
        <f t="shared" ca="1" si="0"/>
        <v>0</v>
      </c>
      <c r="F33" s="54">
        <f t="shared" si="7"/>
        <v>1.0425</v>
      </c>
      <c r="G33" s="38">
        <f t="shared" ca="1" si="1"/>
        <v>1</v>
      </c>
      <c r="H33" s="35">
        <f ca="1">TRUNC(PRODUCT(G$10:G32),15)</f>
        <v>1.0090266185263499</v>
      </c>
      <c r="I33" s="35">
        <f t="shared" si="8"/>
        <v>1</v>
      </c>
      <c r="J33" s="35">
        <f t="shared" ca="1" si="2"/>
        <v>1.00902662</v>
      </c>
      <c r="K33" s="35">
        <f t="shared" ca="1" si="3"/>
        <v>9.0266199900000004</v>
      </c>
      <c r="L33" s="55">
        <f>IF(VLOOKUP(A33,$U$12:$AD$125,8)=VLOOKUP(A32,$U$12:$AD$125,8),0,VLOOKUP(A33,U$12:$AD$125,8))</f>
        <v>0</v>
      </c>
      <c r="M33" s="40">
        <f>IF(L33&gt;0,VLOOKUP(L33,T$12:$AC$125,7),0)</f>
        <v>0</v>
      </c>
      <c r="N33" s="41">
        <f t="shared" si="12"/>
        <v>0</v>
      </c>
      <c r="O33" s="41">
        <f t="shared" ca="1" si="4"/>
        <v>9.0266199900000004</v>
      </c>
      <c r="P33" s="56" t="str">
        <f t="shared" si="9"/>
        <v>J=</v>
      </c>
      <c r="Q33" s="43">
        <f t="shared" si="10"/>
        <v>42887</v>
      </c>
      <c r="R33" s="44"/>
      <c r="S33" s="45"/>
      <c r="T33" s="59"/>
      <c r="U33" s="60"/>
      <c r="V33" s="62"/>
      <c r="W33" s="65"/>
      <c r="X33" s="62"/>
      <c r="Y33" s="62"/>
      <c r="Z33" s="69"/>
      <c r="AA33" s="65"/>
      <c r="AB33" s="59"/>
      <c r="AC33" s="64"/>
      <c r="AD33" s="60"/>
      <c r="AE33" s="44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</row>
    <row r="34" spans="1:176" x14ac:dyDescent="0.15">
      <c r="A34" s="104">
        <f t="shared" si="5"/>
        <v>42743</v>
      </c>
      <c r="B34" s="35">
        <f t="shared" ca="1" si="11"/>
        <v>1009.02661999</v>
      </c>
      <c r="C34" s="35">
        <f t="shared" si="6"/>
        <v>1000</v>
      </c>
      <c r="D34" s="36">
        <f ca="1">IF(A34&lt;$B$1,VLOOKUP(A34,[1]DI!$A$4:$B$15000,2,FALSE),0)</f>
        <v>0</v>
      </c>
      <c r="E34" s="35">
        <f t="shared" ca="1" si="0"/>
        <v>0</v>
      </c>
      <c r="F34" s="54">
        <f t="shared" si="7"/>
        <v>1.0425</v>
      </c>
      <c r="G34" s="38">
        <f t="shared" ca="1" si="1"/>
        <v>1</v>
      </c>
      <c r="H34" s="35">
        <f ca="1">TRUNC(PRODUCT(G$10:G33),15)</f>
        <v>1.0090266185263499</v>
      </c>
      <c r="I34" s="35">
        <f t="shared" si="8"/>
        <v>1</v>
      </c>
      <c r="J34" s="35">
        <f t="shared" ca="1" si="2"/>
        <v>1.00902662</v>
      </c>
      <c r="K34" s="35">
        <f t="shared" ca="1" si="3"/>
        <v>9.0266199900000004</v>
      </c>
      <c r="L34" s="55">
        <f>IF(VLOOKUP(A34,$U$12:$AD$125,8)=VLOOKUP(A33,$U$12:$AD$125,8),0,VLOOKUP(A34,U$12:$AD$125,8))</f>
        <v>0</v>
      </c>
      <c r="M34" s="40">
        <f>IF(L34&gt;0,VLOOKUP(L34,T$12:$AC$125,7),0)</f>
        <v>0</v>
      </c>
      <c r="N34" s="41">
        <f t="shared" si="12"/>
        <v>0</v>
      </c>
      <c r="O34" s="41">
        <f t="shared" ca="1" si="4"/>
        <v>9.0266199900000004</v>
      </c>
      <c r="P34" s="56" t="str">
        <f t="shared" si="9"/>
        <v>J=</v>
      </c>
      <c r="Q34" s="43">
        <f t="shared" si="10"/>
        <v>42887</v>
      </c>
      <c r="R34" s="44"/>
      <c r="S34" s="45"/>
      <c r="T34" s="59"/>
      <c r="U34" s="60"/>
      <c r="V34" s="62"/>
      <c r="W34" s="65"/>
      <c r="X34" s="62"/>
      <c r="Y34" s="62"/>
      <c r="Z34" s="69"/>
      <c r="AA34" s="65"/>
      <c r="AB34" s="59"/>
      <c r="AC34" s="64"/>
      <c r="AD34" s="60"/>
      <c r="AE34" s="44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</row>
    <row r="35" spans="1:176" x14ac:dyDescent="0.15">
      <c r="A35" s="104">
        <f t="shared" si="5"/>
        <v>42744</v>
      </c>
      <c r="B35" s="35">
        <f t="shared" ca="1" si="11"/>
        <v>1009.02661999</v>
      </c>
      <c r="C35" s="35">
        <f t="shared" si="6"/>
        <v>1000</v>
      </c>
      <c r="D35" s="36">
        <f ca="1">IF(A35&lt;$B$1,VLOOKUP(A35,[1]DI!$A$4:$B$15000,2,FALSE),0)</f>
        <v>0.1363</v>
      </c>
      <c r="E35" s="35">
        <f t="shared" ca="1" si="0"/>
        <v>5.0717999999999998E-4</v>
      </c>
      <c r="F35" s="54">
        <f t="shared" si="7"/>
        <v>1.0425</v>
      </c>
      <c r="G35" s="38">
        <f t="shared" ca="1" si="1"/>
        <v>1.0005287351500001</v>
      </c>
      <c r="H35" s="35">
        <f ca="1">TRUNC(PRODUCT(G$10:G34),15)</f>
        <v>1.0090266185263499</v>
      </c>
      <c r="I35" s="35">
        <f t="shared" si="8"/>
        <v>1</v>
      </c>
      <c r="J35" s="35">
        <f t="shared" ca="1" si="2"/>
        <v>1.00902662</v>
      </c>
      <c r="K35" s="35">
        <f t="shared" ca="1" si="3"/>
        <v>9.0266199900000004</v>
      </c>
      <c r="L35" s="55">
        <f>IF(VLOOKUP(A35,$U$12:$AD$125,8)=VLOOKUP(A34,$U$12:$AD$125,8),0,VLOOKUP(A35,U$12:$AD$125,8))</f>
        <v>0</v>
      </c>
      <c r="M35" s="40">
        <f>IF(L35&gt;0,VLOOKUP(L35,T$12:$AC$125,7),0)</f>
        <v>0</v>
      </c>
      <c r="N35" s="41">
        <f t="shared" si="12"/>
        <v>0</v>
      </c>
      <c r="O35" s="41">
        <f t="shared" ca="1" si="4"/>
        <v>9.0266199900000004</v>
      </c>
      <c r="P35" s="56" t="str">
        <f t="shared" si="9"/>
        <v>J=</v>
      </c>
      <c r="Q35" s="43">
        <f t="shared" si="10"/>
        <v>42887</v>
      </c>
      <c r="R35" s="44"/>
      <c r="S35" s="45"/>
      <c r="T35" s="59"/>
      <c r="U35" s="60"/>
      <c r="V35" s="62"/>
      <c r="W35" s="65"/>
      <c r="X35" s="62"/>
      <c r="Y35" s="62"/>
      <c r="Z35" s="69"/>
      <c r="AA35" s="65"/>
      <c r="AB35" s="59"/>
      <c r="AC35" s="64"/>
      <c r="AD35" s="60"/>
      <c r="AE35" s="44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</row>
    <row r="36" spans="1:176" x14ac:dyDescent="0.15">
      <c r="A36" s="104">
        <f t="shared" si="5"/>
        <v>42745</v>
      </c>
      <c r="B36" s="35">
        <f t="shared" ca="1" si="11"/>
        <v>1009.56013</v>
      </c>
      <c r="C36" s="35">
        <f t="shared" si="6"/>
        <v>1000</v>
      </c>
      <c r="D36" s="36">
        <f ca="1">IF(A36&lt;$B$1,VLOOKUP(A36,[1]DI!$A$4:$B$15000,2,FALSE),0)</f>
        <v>0.1363</v>
      </c>
      <c r="E36" s="35">
        <f t="shared" ca="1" si="0"/>
        <v>5.0717999999999998E-4</v>
      </c>
      <c r="F36" s="54">
        <f t="shared" si="7"/>
        <v>1.0425</v>
      </c>
      <c r="G36" s="38">
        <f t="shared" ca="1" si="1"/>
        <v>1.0005287351500001</v>
      </c>
      <c r="H36" s="35">
        <f ca="1">TRUNC(PRODUCT(G$10:G35),15)</f>
        <v>1.0095601263668501</v>
      </c>
      <c r="I36" s="35">
        <f t="shared" si="8"/>
        <v>1</v>
      </c>
      <c r="J36" s="35">
        <f t="shared" ca="1" si="2"/>
        <v>1.0095601300000001</v>
      </c>
      <c r="K36" s="35">
        <f t="shared" ca="1" si="3"/>
        <v>9.5601299999999991</v>
      </c>
      <c r="L36" s="55">
        <f>IF(VLOOKUP(A36,$U$12:$AD$125,8)=VLOOKUP(A35,$U$12:$AD$125,8),0,VLOOKUP(A36,U$12:$AD$125,8))</f>
        <v>0</v>
      </c>
      <c r="M36" s="40">
        <f>IF(L36&gt;0,VLOOKUP(L36,T$12:$AC$125,7),0)</f>
        <v>0</v>
      </c>
      <c r="N36" s="41">
        <f t="shared" si="12"/>
        <v>0</v>
      </c>
      <c r="O36" s="41">
        <f t="shared" ca="1" si="4"/>
        <v>9.5601299999999991</v>
      </c>
      <c r="P36" s="56" t="str">
        <f t="shared" si="9"/>
        <v>J=</v>
      </c>
      <c r="Q36" s="43">
        <f t="shared" si="10"/>
        <v>42887</v>
      </c>
      <c r="R36" s="44"/>
      <c r="S36" s="45"/>
      <c r="T36" s="59"/>
      <c r="U36" s="60"/>
      <c r="V36" s="62"/>
      <c r="W36" s="65"/>
      <c r="X36" s="62"/>
      <c r="Y36" s="62"/>
      <c r="Z36" s="69"/>
      <c r="AA36" s="65"/>
      <c r="AB36" s="59"/>
      <c r="AC36" s="64"/>
      <c r="AD36" s="60"/>
      <c r="AE36" s="44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</row>
    <row r="37" spans="1:176" x14ac:dyDescent="0.15">
      <c r="A37" s="104">
        <f t="shared" si="5"/>
        <v>42746</v>
      </c>
      <c r="B37" s="35">
        <f t="shared" ca="1" si="11"/>
        <v>1010.09392</v>
      </c>
      <c r="C37" s="35">
        <f t="shared" si="6"/>
        <v>1000</v>
      </c>
      <c r="D37" s="36">
        <f ca="1">IF(A37&lt;$B$1,VLOOKUP(A37,[1]DI!$A$4:$B$15000,2,FALSE),0)</f>
        <v>0.1363</v>
      </c>
      <c r="E37" s="35">
        <f t="shared" ca="1" si="0"/>
        <v>5.0717999999999998E-4</v>
      </c>
      <c r="F37" s="54">
        <f t="shared" si="7"/>
        <v>1.0425</v>
      </c>
      <c r="G37" s="38">
        <f t="shared" ca="1" si="1"/>
        <v>1.0005287351500001</v>
      </c>
      <c r="H37" s="35">
        <f ca="1">TRUNC(PRODUCT(G$10:G36),15)</f>
        <v>1.0100939162917</v>
      </c>
      <c r="I37" s="35">
        <f t="shared" si="8"/>
        <v>1</v>
      </c>
      <c r="J37" s="35">
        <f t="shared" ca="1" si="2"/>
        <v>1.0100939200000001</v>
      </c>
      <c r="K37" s="35">
        <f t="shared" ca="1" si="3"/>
        <v>10.093920000000001</v>
      </c>
      <c r="L37" s="55">
        <f>IF(VLOOKUP(A37,$U$12:$AD$125,8)=VLOOKUP(A36,$U$12:$AD$125,8),0,VLOOKUP(A37,U$12:$AD$125,8))</f>
        <v>0</v>
      </c>
      <c r="M37" s="40">
        <f>IF(L37&gt;0,VLOOKUP(L37,T$12:$AC$125,7),0)</f>
        <v>0</v>
      </c>
      <c r="N37" s="41">
        <f t="shared" si="12"/>
        <v>0</v>
      </c>
      <c r="O37" s="41">
        <f t="shared" ca="1" si="4"/>
        <v>10.093920000000001</v>
      </c>
      <c r="P37" s="56" t="str">
        <f t="shared" si="9"/>
        <v>J=</v>
      </c>
      <c r="Q37" s="43">
        <f t="shared" si="10"/>
        <v>42887</v>
      </c>
      <c r="R37" s="44"/>
      <c r="S37" s="44"/>
      <c r="T37" s="59"/>
      <c r="U37" s="60"/>
      <c r="V37" s="62"/>
      <c r="W37" s="65"/>
      <c r="X37" s="62"/>
      <c r="Y37" s="62"/>
      <c r="Z37" s="69"/>
      <c r="AA37" s="65"/>
      <c r="AB37" s="59"/>
      <c r="AC37" s="64"/>
      <c r="AD37" s="60"/>
      <c r="AE37" s="44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</row>
    <row r="38" spans="1:176" x14ac:dyDescent="0.15">
      <c r="A38" s="104">
        <f t="shared" si="5"/>
        <v>42747</v>
      </c>
      <c r="B38" s="35">
        <f t="shared" ca="1" si="11"/>
        <v>1010.6279899899999</v>
      </c>
      <c r="C38" s="35">
        <f t="shared" si="6"/>
        <v>1000</v>
      </c>
      <c r="D38" s="36">
        <f ca="1">IF(A38&lt;$B$1,VLOOKUP(A38,[1]DI!$A$4:$B$15000,2,FALSE),0)</f>
        <v>0.1288</v>
      </c>
      <c r="E38" s="35">
        <f t="shared" ca="1" si="0"/>
        <v>4.8088999999999999E-4</v>
      </c>
      <c r="F38" s="54">
        <f t="shared" si="7"/>
        <v>1.0425</v>
      </c>
      <c r="G38" s="38">
        <f t="shared" ca="1" si="1"/>
        <v>1.0005013278249999</v>
      </c>
      <c r="H38" s="35">
        <f ca="1">TRUNC(PRODUCT(G$10:G37),15)</f>
        <v>1.01062798845004</v>
      </c>
      <c r="I38" s="35">
        <f t="shared" si="8"/>
        <v>1</v>
      </c>
      <c r="J38" s="35">
        <f t="shared" ca="1" si="2"/>
        <v>1.0106279899999999</v>
      </c>
      <c r="K38" s="35">
        <f t="shared" ca="1" si="3"/>
        <v>10.62798999</v>
      </c>
      <c r="L38" s="55">
        <f>IF(VLOOKUP(A38,$U$12:$AD$125,8)=VLOOKUP(A37,$U$12:$AD$125,8),0,VLOOKUP(A38,U$12:$AD$125,8))</f>
        <v>0</v>
      </c>
      <c r="M38" s="40">
        <f>IF(L38&gt;0,VLOOKUP(L38,T$12:$AC$125,7),0)</f>
        <v>0</v>
      </c>
      <c r="N38" s="41">
        <f t="shared" si="12"/>
        <v>0</v>
      </c>
      <c r="O38" s="41">
        <f t="shared" ca="1" si="4"/>
        <v>10.62798999</v>
      </c>
      <c r="P38" s="56" t="str">
        <f t="shared" si="9"/>
        <v>J=</v>
      </c>
      <c r="Q38" s="43">
        <f t="shared" si="10"/>
        <v>42887</v>
      </c>
      <c r="R38" s="44"/>
      <c r="S38" s="44"/>
      <c r="T38" s="59"/>
      <c r="U38" s="60"/>
      <c r="V38" s="62"/>
      <c r="W38" s="65"/>
      <c r="X38" s="62"/>
      <c r="Y38" s="62"/>
      <c r="Z38" s="69"/>
      <c r="AA38" s="65"/>
      <c r="AB38" s="59"/>
      <c r="AC38" s="64"/>
      <c r="AD38" s="60"/>
      <c r="AE38" s="44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</row>
    <row r="39" spans="1:176" x14ac:dyDescent="0.15">
      <c r="A39" s="104">
        <f t="shared" si="5"/>
        <v>42748</v>
      </c>
      <c r="B39" s="35">
        <f t="shared" ca="1" si="11"/>
        <v>1011.13464</v>
      </c>
      <c r="C39" s="35">
        <f t="shared" si="6"/>
        <v>1000</v>
      </c>
      <c r="D39" s="36">
        <f ca="1">IF(A39&lt;$B$1,VLOOKUP(A39,[1]DI!$A$4:$B$15000,2,FALSE),0)</f>
        <v>0.1288</v>
      </c>
      <c r="E39" s="35">
        <f t="shared" ca="1" si="0"/>
        <v>4.8088999999999999E-4</v>
      </c>
      <c r="F39" s="54">
        <f t="shared" si="7"/>
        <v>1.0425</v>
      </c>
      <c r="G39" s="38">
        <f t="shared" ca="1" si="1"/>
        <v>1.0005013278249999</v>
      </c>
      <c r="H39" s="35">
        <f ca="1">TRUNC(PRODUCT(G$10:G38),15)</f>
        <v>1.01113464438138</v>
      </c>
      <c r="I39" s="35">
        <f t="shared" si="8"/>
        <v>1</v>
      </c>
      <c r="J39" s="35">
        <f t="shared" ca="1" si="2"/>
        <v>1.0111346400000001</v>
      </c>
      <c r="K39" s="35">
        <f t="shared" ca="1" si="3"/>
        <v>11.134639999999999</v>
      </c>
      <c r="L39" s="55">
        <f>IF(VLOOKUP(A39,$U$12:$AD$125,8)=VLOOKUP(A38,$U$12:$AD$125,8),0,VLOOKUP(A39,U$12:$AD$125,8))</f>
        <v>0</v>
      </c>
      <c r="M39" s="40">
        <f>IF(L39&gt;0,VLOOKUP(L39,T$12:$AC$125,7),0)</f>
        <v>0</v>
      </c>
      <c r="N39" s="41">
        <f t="shared" si="12"/>
        <v>0</v>
      </c>
      <c r="O39" s="41">
        <f t="shared" ca="1" si="4"/>
        <v>11.134639999999999</v>
      </c>
      <c r="P39" s="56" t="str">
        <f t="shared" si="9"/>
        <v>J=</v>
      </c>
      <c r="Q39" s="43">
        <f t="shared" si="10"/>
        <v>42887</v>
      </c>
      <c r="R39" s="44"/>
      <c r="S39" s="44"/>
      <c r="T39" s="59"/>
      <c r="U39" s="60"/>
      <c r="V39" s="62"/>
      <c r="W39" s="65"/>
      <c r="X39" s="62"/>
      <c r="Y39" s="62"/>
      <c r="Z39" s="69"/>
      <c r="AA39" s="65"/>
      <c r="AB39" s="59"/>
      <c r="AC39" s="64"/>
      <c r="AD39" s="60"/>
      <c r="AE39" s="44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</row>
    <row r="40" spans="1:176" x14ac:dyDescent="0.15">
      <c r="A40" s="104">
        <f t="shared" si="5"/>
        <v>42749</v>
      </c>
      <c r="B40" s="35">
        <f t="shared" ca="1" si="11"/>
        <v>1011.6415500000001</v>
      </c>
      <c r="C40" s="35">
        <f t="shared" si="6"/>
        <v>1000</v>
      </c>
      <c r="D40" s="36">
        <f ca="1">IF(A40&lt;$B$1,VLOOKUP(A40,[1]DI!$A$4:$B$15000,2,FALSE),0)</f>
        <v>0</v>
      </c>
      <c r="E40" s="35">
        <f t="shared" ca="1" si="0"/>
        <v>0</v>
      </c>
      <c r="F40" s="54">
        <f t="shared" si="7"/>
        <v>1.0425</v>
      </c>
      <c r="G40" s="38">
        <f t="shared" ca="1" si="1"/>
        <v>1</v>
      </c>
      <c r="H40" s="35">
        <f ca="1">TRUNC(PRODUCT(G$10:G39),15)</f>
        <v>1.0116415543134301</v>
      </c>
      <c r="I40" s="35">
        <f t="shared" si="8"/>
        <v>1</v>
      </c>
      <c r="J40" s="35">
        <f t="shared" ca="1" si="2"/>
        <v>1.01164155</v>
      </c>
      <c r="K40" s="35">
        <f t="shared" ca="1" si="3"/>
        <v>11.641550000000001</v>
      </c>
      <c r="L40" s="55">
        <f>IF(VLOOKUP(A40,$U$12:$AD$125,8)=VLOOKUP(A39,$U$12:$AD$125,8),0,VLOOKUP(A40,U$12:$AD$125,8))</f>
        <v>0</v>
      </c>
      <c r="M40" s="40">
        <f>IF(L40&gt;0,VLOOKUP(L40,T$12:$AC$125,7),0)</f>
        <v>0</v>
      </c>
      <c r="N40" s="41">
        <f t="shared" si="12"/>
        <v>0</v>
      </c>
      <c r="O40" s="41">
        <f t="shared" ca="1" si="4"/>
        <v>11.641550000000001</v>
      </c>
      <c r="P40" s="56" t="str">
        <f t="shared" si="9"/>
        <v>J=</v>
      </c>
      <c r="Q40" s="43">
        <f t="shared" si="10"/>
        <v>42887</v>
      </c>
      <c r="R40" s="44"/>
      <c r="S40" s="44"/>
      <c r="T40" s="59"/>
      <c r="U40" s="60"/>
      <c r="V40" s="62"/>
      <c r="W40" s="65"/>
      <c r="X40" s="62"/>
      <c r="Y40" s="62"/>
      <c r="Z40" s="69"/>
      <c r="AA40" s="65"/>
      <c r="AB40" s="59"/>
      <c r="AC40" s="64"/>
      <c r="AD40" s="60"/>
      <c r="AE40" s="44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</row>
    <row r="41" spans="1:176" x14ac:dyDescent="0.15">
      <c r="A41" s="104">
        <f t="shared" si="5"/>
        <v>42750</v>
      </c>
      <c r="B41" s="35">
        <f t="shared" ca="1" si="11"/>
        <v>1011.6415500000001</v>
      </c>
      <c r="C41" s="35">
        <f t="shared" si="6"/>
        <v>1000</v>
      </c>
      <c r="D41" s="36">
        <f ca="1">IF(A41&lt;$B$1,VLOOKUP(A41,[1]DI!$A$4:$B$15000,2,FALSE),0)</f>
        <v>0</v>
      </c>
      <c r="E41" s="35">
        <f t="shared" ca="1" si="0"/>
        <v>0</v>
      </c>
      <c r="F41" s="54">
        <f t="shared" si="7"/>
        <v>1.0425</v>
      </c>
      <c r="G41" s="38">
        <f t="shared" ca="1" si="1"/>
        <v>1</v>
      </c>
      <c r="H41" s="35">
        <f ca="1">TRUNC(PRODUCT(G$10:G40),15)</f>
        <v>1.0116415543134301</v>
      </c>
      <c r="I41" s="35">
        <f t="shared" si="8"/>
        <v>1</v>
      </c>
      <c r="J41" s="35">
        <f t="shared" ca="1" si="2"/>
        <v>1.01164155</v>
      </c>
      <c r="K41" s="35">
        <f t="shared" ca="1" si="3"/>
        <v>11.641550000000001</v>
      </c>
      <c r="L41" s="55">
        <f>IF(VLOOKUP(A41,$U$12:$AD$125,8)=VLOOKUP(A40,$U$12:$AD$125,8),0,VLOOKUP(A41,U$12:$AD$125,8))</f>
        <v>0</v>
      </c>
      <c r="M41" s="40">
        <f>IF(L41&gt;0,VLOOKUP(L41,T$12:$AC$125,7),0)</f>
        <v>0</v>
      </c>
      <c r="N41" s="41">
        <f t="shared" si="12"/>
        <v>0</v>
      </c>
      <c r="O41" s="41">
        <f t="shared" ca="1" si="4"/>
        <v>11.641550000000001</v>
      </c>
      <c r="P41" s="56" t="str">
        <f t="shared" si="9"/>
        <v>J=</v>
      </c>
      <c r="Q41" s="43">
        <f t="shared" si="10"/>
        <v>42887</v>
      </c>
      <c r="R41" s="44"/>
      <c r="S41" s="44"/>
      <c r="T41" s="59"/>
      <c r="U41" s="60"/>
      <c r="V41" s="62"/>
      <c r="W41" s="65"/>
      <c r="X41" s="62"/>
      <c r="Y41" s="62"/>
      <c r="Z41" s="69"/>
      <c r="AA41" s="65"/>
      <c r="AB41" s="59"/>
      <c r="AC41" s="64"/>
      <c r="AD41" s="60"/>
      <c r="AE41" s="44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</row>
    <row r="42" spans="1:176" x14ac:dyDescent="0.15">
      <c r="A42" s="104">
        <f t="shared" si="5"/>
        <v>42751</v>
      </c>
      <c r="B42" s="35">
        <f t="shared" ca="1" si="11"/>
        <v>1011.6415500000001</v>
      </c>
      <c r="C42" s="35">
        <f t="shared" si="6"/>
        <v>1000</v>
      </c>
      <c r="D42" s="36">
        <f ca="1">IF(A42&lt;$B$1,VLOOKUP(A42,[1]DI!$A$4:$B$15000,2,FALSE),0)</f>
        <v>0.1288</v>
      </c>
      <c r="E42" s="35">
        <f t="shared" ca="1" si="0"/>
        <v>4.8088999999999999E-4</v>
      </c>
      <c r="F42" s="54">
        <f t="shared" si="7"/>
        <v>1.0425</v>
      </c>
      <c r="G42" s="38">
        <f t="shared" ca="1" si="1"/>
        <v>1.0005013278249999</v>
      </c>
      <c r="H42" s="35">
        <f ca="1">TRUNC(PRODUCT(G$10:G41),15)</f>
        <v>1.0116415543134301</v>
      </c>
      <c r="I42" s="35">
        <f t="shared" si="8"/>
        <v>1</v>
      </c>
      <c r="J42" s="35">
        <f t="shared" ca="1" si="2"/>
        <v>1.01164155</v>
      </c>
      <c r="K42" s="35">
        <f t="shared" ca="1" si="3"/>
        <v>11.641550000000001</v>
      </c>
      <c r="L42" s="55">
        <f>IF(VLOOKUP(A42,$U$12:$AD$125,8)=VLOOKUP(A41,$U$12:$AD$125,8),0,VLOOKUP(A42,U$12:$AD$125,8))</f>
        <v>0</v>
      </c>
      <c r="M42" s="40">
        <f>IF(L42&gt;0,VLOOKUP(L42,T$12:$AC$125,7),0)</f>
        <v>0</v>
      </c>
      <c r="N42" s="41">
        <f t="shared" si="12"/>
        <v>0</v>
      </c>
      <c r="O42" s="41">
        <f t="shared" ca="1" si="4"/>
        <v>11.641550000000001</v>
      </c>
      <c r="P42" s="56" t="str">
        <f t="shared" si="9"/>
        <v>J=</v>
      </c>
      <c r="Q42" s="43">
        <f t="shared" si="10"/>
        <v>42887</v>
      </c>
      <c r="R42" s="44"/>
      <c r="S42" s="44"/>
      <c r="T42" s="59"/>
      <c r="U42" s="60"/>
      <c r="V42" s="62"/>
      <c r="W42" s="65"/>
      <c r="X42" s="62"/>
      <c r="Y42" s="62"/>
      <c r="Z42" s="69"/>
      <c r="AA42" s="65"/>
      <c r="AB42" s="59"/>
      <c r="AC42" s="64"/>
      <c r="AD42" s="60"/>
      <c r="AE42" s="44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</row>
    <row r="43" spans="1:176" x14ac:dyDescent="0.15">
      <c r="A43" s="104">
        <f t="shared" si="5"/>
        <v>42752</v>
      </c>
      <c r="B43" s="35">
        <f t="shared" ca="1" si="11"/>
        <v>1012.14871999</v>
      </c>
      <c r="C43" s="35">
        <f t="shared" si="6"/>
        <v>1000</v>
      </c>
      <c r="D43" s="36">
        <f ca="1">IF(A43&lt;$B$1,VLOOKUP(A43,[1]DI!$A$4:$B$15000,2,FALSE),0)</f>
        <v>0.1288</v>
      </c>
      <c r="E43" s="35">
        <f t="shared" ca="1" si="0"/>
        <v>4.8088999999999999E-4</v>
      </c>
      <c r="F43" s="54">
        <f t="shared" si="7"/>
        <v>1.0425</v>
      </c>
      <c r="G43" s="38">
        <f t="shared" ca="1" si="1"/>
        <v>1.0005013278249999</v>
      </c>
      <c r="H43" s="35">
        <f ca="1">TRUNC(PRODUCT(G$10:G42),15)</f>
        <v>1.01214871837353</v>
      </c>
      <c r="I43" s="35">
        <f t="shared" si="8"/>
        <v>1</v>
      </c>
      <c r="J43" s="35">
        <f t="shared" ca="1" si="2"/>
        <v>1.0121487199999999</v>
      </c>
      <c r="K43" s="35">
        <f t="shared" ca="1" si="3"/>
        <v>12.14871999</v>
      </c>
      <c r="L43" s="55">
        <f>IF(VLOOKUP(A43,$U$12:$AD$125,8)=VLOOKUP(A42,$U$12:$AD$125,8),0,VLOOKUP(A43,U$12:$AD$125,8))</f>
        <v>0</v>
      </c>
      <c r="M43" s="40">
        <f>IF(L43&gt;0,VLOOKUP(L43,T$12:$AC$125,7),0)</f>
        <v>0</v>
      </c>
      <c r="N43" s="41">
        <f t="shared" si="12"/>
        <v>0</v>
      </c>
      <c r="O43" s="41">
        <f t="shared" ca="1" si="4"/>
        <v>12.14871999</v>
      </c>
      <c r="P43" s="56" t="str">
        <f t="shared" si="9"/>
        <v>J=</v>
      </c>
      <c r="Q43" s="43">
        <f t="shared" si="10"/>
        <v>42887</v>
      </c>
      <c r="R43" s="44"/>
      <c r="S43" s="44"/>
      <c r="T43" s="59"/>
      <c r="U43" s="60"/>
      <c r="V43" s="62"/>
      <c r="W43" s="65"/>
      <c r="X43" s="62"/>
      <c r="Y43" s="62"/>
      <c r="Z43" s="69"/>
      <c r="AA43" s="65"/>
      <c r="AB43" s="59"/>
      <c r="AC43" s="64"/>
      <c r="AD43" s="60"/>
      <c r="AE43" s="44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</row>
    <row r="44" spans="1:176" x14ac:dyDescent="0.15">
      <c r="A44" s="104">
        <f t="shared" si="5"/>
        <v>42753</v>
      </c>
      <c r="B44" s="35">
        <f t="shared" ca="1" si="11"/>
        <v>1012.6561400000001</v>
      </c>
      <c r="C44" s="35">
        <f t="shared" si="6"/>
        <v>1000</v>
      </c>
      <c r="D44" s="36">
        <f ca="1">IF(A44&lt;$B$1,VLOOKUP(A44,[1]DI!$A$4:$B$15000,2,FALSE),0)</f>
        <v>0.1288</v>
      </c>
      <c r="E44" s="35">
        <f t="shared" ca="1" si="0"/>
        <v>4.8088999999999999E-4</v>
      </c>
      <c r="F44" s="54">
        <f t="shared" si="7"/>
        <v>1.0425</v>
      </c>
      <c r="G44" s="38">
        <f t="shared" ca="1" si="1"/>
        <v>1.0005013278249999</v>
      </c>
      <c r="H44" s="35">
        <f ca="1">TRUNC(PRODUCT(G$10:G43),15)</f>
        <v>1.01265613668909</v>
      </c>
      <c r="I44" s="35">
        <f t="shared" si="8"/>
        <v>1</v>
      </c>
      <c r="J44" s="35">
        <f t="shared" ca="1" si="2"/>
        <v>1.01265614</v>
      </c>
      <c r="K44" s="35">
        <f t="shared" ca="1" si="3"/>
        <v>12.656140000000001</v>
      </c>
      <c r="L44" s="55">
        <f>IF(VLOOKUP(A44,$U$12:$AD$125,8)=VLOOKUP(A43,$U$12:$AD$125,8),0,VLOOKUP(A44,U$12:$AD$125,8))</f>
        <v>0</v>
      </c>
      <c r="M44" s="40">
        <f>IF(L44&gt;0,VLOOKUP(L44,T$12:$AC$125,7),0)</f>
        <v>0</v>
      </c>
      <c r="N44" s="41">
        <f t="shared" si="12"/>
        <v>0</v>
      </c>
      <c r="O44" s="41">
        <f t="shared" ca="1" si="4"/>
        <v>12.656140000000001</v>
      </c>
      <c r="P44" s="56" t="str">
        <f t="shared" si="9"/>
        <v>J=</v>
      </c>
      <c r="Q44" s="43">
        <f t="shared" si="10"/>
        <v>42887</v>
      </c>
      <c r="R44" s="44"/>
      <c r="S44" s="44"/>
      <c r="T44" s="59"/>
      <c r="U44" s="60"/>
      <c r="V44" s="62"/>
      <c r="W44" s="65"/>
      <c r="X44" s="62"/>
      <c r="Y44" s="62"/>
      <c r="Z44" s="69"/>
      <c r="AA44" s="65"/>
      <c r="AB44" s="59"/>
      <c r="AC44" s="64"/>
      <c r="AD44" s="60"/>
      <c r="AE44" s="44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</row>
    <row r="45" spans="1:176" x14ac:dyDescent="0.15">
      <c r="A45" s="104">
        <f t="shared" si="5"/>
        <v>42754</v>
      </c>
      <c r="B45" s="35">
        <f t="shared" ca="1" si="11"/>
        <v>1013.16381</v>
      </c>
      <c r="C45" s="35">
        <f t="shared" si="6"/>
        <v>1000</v>
      </c>
      <c r="D45" s="36">
        <f ca="1">IF(A45&lt;$B$1,VLOOKUP(A45,[1]DI!$A$4:$B$15000,2,FALSE),0)</f>
        <v>0.1288</v>
      </c>
      <c r="E45" s="35">
        <f t="shared" ca="1" si="0"/>
        <v>4.8088999999999999E-4</v>
      </c>
      <c r="F45" s="54">
        <f t="shared" si="7"/>
        <v>1.0425</v>
      </c>
      <c r="G45" s="38">
        <f t="shared" ca="1" si="1"/>
        <v>1.0005013278249999</v>
      </c>
      <c r="H45" s="35">
        <f ca="1">TRUNC(PRODUCT(G$10:G44),15)</f>
        <v>1.0131638093875699</v>
      </c>
      <c r="I45" s="35">
        <f t="shared" si="8"/>
        <v>1</v>
      </c>
      <c r="J45" s="35">
        <f t="shared" ca="1" si="2"/>
        <v>1.01316381</v>
      </c>
      <c r="K45" s="35">
        <f t="shared" ca="1" si="3"/>
        <v>13.16381</v>
      </c>
      <c r="L45" s="55">
        <f>IF(VLOOKUP(A45,$U$12:$AD$125,8)=VLOOKUP(A44,$U$12:$AD$125,8),0,VLOOKUP(A45,U$12:$AD$125,8))</f>
        <v>0</v>
      </c>
      <c r="M45" s="40">
        <f>IF(L45&gt;0,VLOOKUP(L45,T$12:$AC$125,7),0)</f>
        <v>0</v>
      </c>
      <c r="N45" s="41">
        <f t="shared" si="12"/>
        <v>0</v>
      </c>
      <c r="O45" s="41">
        <f t="shared" ca="1" si="4"/>
        <v>13.16381</v>
      </c>
      <c r="P45" s="56" t="str">
        <f t="shared" si="9"/>
        <v>J=</v>
      </c>
      <c r="Q45" s="43">
        <f t="shared" si="10"/>
        <v>42887</v>
      </c>
      <c r="R45" s="44"/>
      <c r="S45" s="44"/>
      <c r="T45" s="59"/>
      <c r="U45" s="60"/>
      <c r="V45" s="62"/>
      <c r="W45" s="65"/>
      <c r="X45" s="62"/>
      <c r="Y45" s="62"/>
      <c r="Z45" s="69"/>
      <c r="AA45" s="65"/>
      <c r="AB45" s="59"/>
      <c r="AC45" s="64"/>
      <c r="AD45" s="60"/>
      <c r="AE45" s="44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</row>
    <row r="46" spans="1:176" x14ac:dyDescent="0.15">
      <c r="A46" s="104">
        <f t="shared" si="5"/>
        <v>42755</v>
      </c>
      <c r="B46" s="35">
        <f t="shared" ca="1" si="11"/>
        <v>1013.67173999</v>
      </c>
      <c r="C46" s="35">
        <f t="shared" si="6"/>
        <v>1000</v>
      </c>
      <c r="D46" s="36">
        <f ca="1">IF(A46&lt;$B$1,VLOOKUP(A46,[1]DI!$A$4:$B$15000,2,FALSE),0)</f>
        <v>0.1288</v>
      </c>
      <c r="E46" s="35">
        <f t="shared" ca="1" si="0"/>
        <v>4.8088999999999999E-4</v>
      </c>
      <c r="F46" s="54">
        <f t="shared" si="7"/>
        <v>1.0425</v>
      </c>
      <c r="G46" s="38">
        <f t="shared" ca="1" si="1"/>
        <v>1.0005013278249999</v>
      </c>
      <c r="H46" s="35">
        <f ca="1">TRUNC(PRODUCT(G$10:G45),15)</f>
        <v>1.0136717365965</v>
      </c>
      <c r="I46" s="35">
        <f t="shared" si="8"/>
        <v>1</v>
      </c>
      <c r="J46" s="35">
        <f t="shared" ca="1" si="2"/>
        <v>1.0136717399999999</v>
      </c>
      <c r="K46" s="35">
        <f t="shared" ca="1" si="3"/>
        <v>13.671739990000001</v>
      </c>
      <c r="L46" s="55">
        <f>IF(VLOOKUP(A46,$U$12:$AD$125,8)=VLOOKUP(A45,$U$12:$AD$125,8),0,VLOOKUP(A46,U$12:$AD$125,8))</f>
        <v>0</v>
      </c>
      <c r="M46" s="40">
        <f>IF(L46&gt;0,VLOOKUP(L46,T$12:$AC$125,7),0)</f>
        <v>0</v>
      </c>
      <c r="N46" s="41">
        <f t="shared" si="12"/>
        <v>0</v>
      </c>
      <c r="O46" s="41">
        <f t="shared" ca="1" si="4"/>
        <v>13.671739990000001</v>
      </c>
      <c r="P46" s="56" t="str">
        <f t="shared" si="9"/>
        <v>J=</v>
      </c>
      <c r="Q46" s="43">
        <f t="shared" si="10"/>
        <v>42887</v>
      </c>
      <c r="R46" s="44"/>
      <c r="S46" s="44"/>
      <c r="T46" s="59"/>
      <c r="U46" s="60"/>
      <c r="V46" s="62"/>
      <c r="W46" s="65"/>
      <c r="X46" s="62"/>
      <c r="Y46" s="62"/>
      <c r="Z46" s="69"/>
      <c r="AA46" s="65"/>
      <c r="AB46" s="59"/>
      <c r="AC46" s="64"/>
      <c r="AD46" s="60"/>
      <c r="AE46" s="44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</row>
    <row r="47" spans="1:176" x14ac:dyDescent="0.15">
      <c r="A47" s="104">
        <f t="shared" si="5"/>
        <v>42756</v>
      </c>
      <c r="B47" s="35">
        <f t="shared" ca="1" si="11"/>
        <v>1014.17991999</v>
      </c>
      <c r="C47" s="35">
        <f t="shared" si="6"/>
        <v>1000</v>
      </c>
      <c r="D47" s="36">
        <f ca="1">IF(A47&lt;$B$1,VLOOKUP(A47,[1]DI!$A$4:$B$15000,2,FALSE),0)</f>
        <v>0</v>
      </c>
      <c r="E47" s="35">
        <f t="shared" ca="1" si="0"/>
        <v>0</v>
      </c>
      <c r="F47" s="54">
        <f t="shared" si="7"/>
        <v>1.0425</v>
      </c>
      <c r="G47" s="38">
        <f t="shared" ca="1" si="1"/>
        <v>1</v>
      </c>
      <c r="H47" s="35">
        <f ca="1">TRUNC(PRODUCT(G$10:G46),15)</f>
        <v>1.0141799184434701</v>
      </c>
      <c r="I47" s="35">
        <f t="shared" si="8"/>
        <v>1</v>
      </c>
      <c r="J47" s="35">
        <f t="shared" ca="1" si="2"/>
        <v>1.0141799199999999</v>
      </c>
      <c r="K47" s="35">
        <f t="shared" ca="1" si="3"/>
        <v>14.17991999</v>
      </c>
      <c r="L47" s="55">
        <f>IF(VLOOKUP(A47,$U$12:$AD$125,8)=VLOOKUP(A46,$U$12:$AD$125,8),0,VLOOKUP(A47,U$12:$AD$125,8))</f>
        <v>0</v>
      </c>
      <c r="M47" s="40">
        <f>IF(L47&gt;0,VLOOKUP(L47,T$12:$AC$125,7),0)</f>
        <v>0</v>
      </c>
      <c r="N47" s="41">
        <f t="shared" si="12"/>
        <v>0</v>
      </c>
      <c r="O47" s="41">
        <f t="shared" ca="1" si="4"/>
        <v>14.17991999</v>
      </c>
      <c r="P47" s="56" t="str">
        <f t="shared" si="9"/>
        <v>J=</v>
      </c>
      <c r="Q47" s="43">
        <f t="shared" si="10"/>
        <v>42887</v>
      </c>
      <c r="R47" s="44"/>
      <c r="S47" s="44"/>
      <c r="T47" s="59"/>
      <c r="U47" s="60"/>
      <c r="V47" s="62"/>
      <c r="W47" s="65"/>
      <c r="X47" s="62"/>
      <c r="Y47" s="62"/>
      <c r="Z47" s="69"/>
      <c r="AA47" s="65"/>
      <c r="AB47" s="59"/>
      <c r="AC47" s="64"/>
      <c r="AD47" s="60"/>
      <c r="AE47" s="44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</row>
    <row r="48" spans="1:176" x14ac:dyDescent="0.15">
      <c r="A48" s="104">
        <f t="shared" si="5"/>
        <v>42757</v>
      </c>
      <c r="B48" s="35">
        <f t="shared" ca="1" si="11"/>
        <v>1014.17991999</v>
      </c>
      <c r="C48" s="35">
        <f t="shared" si="6"/>
        <v>1000</v>
      </c>
      <c r="D48" s="36">
        <f ca="1">IF(A48&lt;$B$1,VLOOKUP(A48,[1]DI!$A$4:$B$15000,2,FALSE),0)</f>
        <v>0</v>
      </c>
      <c r="E48" s="35">
        <f t="shared" ca="1" si="0"/>
        <v>0</v>
      </c>
      <c r="F48" s="54">
        <f t="shared" si="7"/>
        <v>1.0425</v>
      </c>
      <c r="G48" s="38">
        <f t="shared" ca="1" si="1"/>
        <v>1</v>
      </c>
      <c r="H48" s="35">
        <f ca="1">TRUNC(PRODUCT(G$10:G47),15)</f>
        <v>1.0141799184434701</v>
      </c>
      <c r="I48" s="35">
        <f t="shared" si="8"/>
        <v>1</v>
      </c>
      <c r="J48" s="35">
        <f t="shared" ca="1" si="2"/>
        <v>1.0141799199999999</v>
      </c>
      <c r="K48" s="35">
        <f t="shared" ca="1" si="3"/>
        <v>14.17991999</v>
      </c>
      <c r="L48" s="55">
        <f>IF(VLOOKUP(A48,$U$12:$AD$125,8)=VLOOKUP(A47,$U$12:$AD$125,8),0,VLOOKUP(A48,U$12:$AD$125,8))</f>
        <v>0</v>
      </c>
      <c r="M48" s="40">
        <f>IF(L48&gt;0,VLOOKUP(L48,T$12:$AC$125,7),0)</f>
        <v>0</v>
      </c>
      <c r="N48" s="41">
        <f t="shared" si="12"/>
        <v>0</v>
      </c>
      <c r="O48" s="41">
        <f t="shared" ca="1" si="4"/>
        <v>14.17991999</v>
      </c>
      <c r="P48" s="56" t="str">
        <f t="shared" si="9"/>
        <v>J=</v>
      </c>
      <c r="Q48" s="43">
        <f t="shared" si="10"/>
        <v>42887</v>
      </c>
      <c r="R48" s="44"/>
      <c r="S48" s="44"/>
      <c r="T48" s="59"/>
      <c r="U48" s="60"/>
      <c r="V48" s="62"/>
      <c r="W48" s="65"/>
      <c r="X48" s="62"/>
      <c r="Y48" s="62"/>
      <c r="Z48" s="69"/>
      <c r="AA48" s="65"/>
      <c r="AB48" s="59"/>
      <c r="AC48" s="64"/>
      <c r="AD48" s="60"/>
      <c r="AE48" s="44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</row>
    <row r="49" spans="1:176" x14ac:dyDescent="0.15">
      <c r="A49" s="104">
        <f t="shared" si="5"/>
        <v>42758</v>
      </c>
      <c r="B49" s="35">
        <f t="shared" ca="1" si="11"/>
        <v>1014.17991999</v>
      </c>
      <c r="C49" s="35">
        <f t="shared" si="6"/>
        <v>1000</v>
      </c>
      <c r="D49" s="36">
        <f ca="1">IF(A49&lt;$B$1,VLOOKUP(A49,[1]DI!$A$4:$B$15000,2,FALSE),0)</f>
        <v>0.1288</v>
      </c>
      <c r="E49" s="35">
        <f t="shared" ca="1" si="0"/>
        <v>4.8088999999999999E-4</v>
      </c>
      <c r="F49" s="54">
        <f t="shared" si="7"/>
        <v>1.0425</v>
      </c>
      <c r="G49" s="38">
        <f t="shared" ca="1" si="1"/>
        <v>1.0005013278249999</v>
      </c>
      <c r="H49" s="35">
        <f ca="1">TRUNC(PRODUCT(G$10:G48),15)</f>
        <v>1.0141799184434701</v>
      </c>
      <c r="I49" s="35">
        <f t="shared" si="8"/>
        <v>1</v>
      </c>
      <c r="J49" s="35">
        <f t="shared" ca="1" si="2"/>
        <v>1.0141799199999999</v>
      </c>
      <c r="K49" s="35">
        <f t="shared" ca="1" si="3"/>
        <v>14.17991999</v>
      </c>
      <c r="L49" s="55">
        <f>IF(VLOOKUP(A49,$U$12:$AD$125,8)=VLOOKUP(A48,$U$12:$AD$125,8),0,VLOOKUP(A49,U$12:$AD$125,8))</f>
        <v>0</v>
      </c>
      <c r="M49" s="40">
        <f>IF(L49&gt;0,VLOOKUP(L49,T$12:$AC$125,7),0)</f>
        <v>0</v>
      </c>
      <c r="N49" s="41">
        <f t="shared" si="12"/>
        <v>0</v>
      </c>
      <c r="O49" s="41">
        <f t="shared" ca="1" si="4"/>
        <v>14.17991999</v>
      </c>
      <c r="P49" s="56" t="str">
        <f t="shared" si="9"/>
        <v>J=</v>
      </c>
      <c r="Q49" s="43">
        <f t="shared" si="10"/>
        <v>42887</v>
      </c>
      <c r="R49" s="44"/>
      <c r="S49" s="44"/>
      <c r="T49" s="59"/>
      <c r="U49" s="60"/>
      <c r="V49" s="62"/>
      <c r="W49" s="65"/>
      <c r="X49" s="62"/>
      <c r="Y49" s="62"/>
      <c r="Z49" s="69"/>
      <c r="AA49" s="65"/>
      <c r="AB49" s="59"/>
      <c r="AC49" s="64"/>
      <c r="AD49" s="60"/>
      <c r="AE49" s="44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</row>
    <row r="50" spans="1:176" x14ac:dyDescent="0.15">
      <c r="A50" s="104">
        <f t="shared" si="5"/>
        <v>42759</v>
      </c>
      <c r="B50" s="35">
        <f t="shared" ca="1" si="11"/>
        <v>1014.68836</v>
      </c>
      <c r="C50" s="35">
        <f t="shared" si="6"/>
        <v>1000</v>
      </c>
      <c r="D50" s="36">
        <f ca="1">IF(A50&lt;$B$1,VLOOKUP(A50,[1]DI!$A$4:$B$15000,2,FALSE),0)</f>
        <v>0.1288</v>
      </c>
      <c r="E50" s="35">
        <f t="shared" ca="1" si="0"/>
        <v>4.8088999999999999E-4</v>
      </c>
      <c r="F50" s="54">
        <f t="shared" si="7"/>
        <v>1.0425</v>
      </c>
      <c r="G50" s="38">
        <f t="shared" ca="1" si="1"/>
        <v>1.0005013278249999</v>
      </c>
      <c r="H50" s="35">
        <f ca="1">TRUNC(PRODUCT(G$10:G49),15)</f>
        <v>1.0146883550561401</v>
      </c>
      <c r="I50" s="35">
        <f t="shared" si="8"/>
        <v>1</v>
      </c>
      <c r="J50" s="35">
        <f t="shared" ca="1" si="2"/>
        <v>1.0146883600000001</v>
      </c>
      <c r="K50" s="35">
        <f t="shared" ca="1" si="3"/>
        <v>14.688359999999999</v>
      </c>
      <c r="L50" s="55">
        <f>IF(VLOOKUP(A50,$U$12:$AD$125,8)=VLOOKUP(A49,$U$12:$AD$125,8),0,VLOOKUP(A50,U$12:$AD$125,8))</f>
        <v>0</v>
      </c>
      <c r="M50" s="40">
        <f>IF(L50&gt;0,VLOOKUP(L50,T$12:$AC$125,7),0)</f>
        <v>0</v>
      </c>
      <c r="N50" s="41">
        <f t="shared" si="12"/>
        <v>0</v>
      </c>
      <c r="O50" s="41">
        <f t="shared" ca="1" si="4"/>
        <v>14.688359999999999</v>
      </c>
      <c r="P50" s="56" t="str">
        <f t="shared" si="9"/>
        <v>J=</v>
      </c>
      <c r="Q50" s="43">
        <f t="shared" si="10"/>
        <v>42887</v>
      </c>
      <c r="R50" s="44"/>
      <c r="S50" s="44"/>
      <c r="T50" s="59"/>
      <c r="U50" s="60"/>
      <c r="V50" s="62"/>
      <c r="W50" s="65"/>
      <c r="X50" s="62"/>
      <c r="Y50" s="62"/>
      <c r="Z50" s="69"/>
      <c r="AA50" s="65"/>
      <c r="AB50" s="59"/>
      <c r="AC50" s="64"/>
      <c r="AD50" s="60"/>
      <c r="AE50" s="44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</row>
    <row r="51" spans="1:176" x14ac:dyDescent="0.15">
      <c r="A51" s="104">
        <f t="shared" si="5"/>
        <v>42760</v>
      </c>
      <c r="B51" s="35">
        <f t="shared" ca="1" si="11"/>
        <v>1015.19705</v>
      </c>
      <c r="C51" s="35">
        <f t="shared" si="6"/>
        <v>1000</v>
      </c>
      <c r="D51" s="36">
        <f ca="1">IF(A51&lt;$B$1,VLOOKUP(A51,[1]DI!$A$4:$B$15000,2,FALSE),0)</f>
        <v>0.1288</v>
      </c>
      <c r="E51" s="35">
        <f t="shared" ca="1" si="0"/>
        <v>4.8088999999999999E-4</v>
      </c>
      <c r="F51" s="54">
        <f t="shared" si="7"/>
        <v>1.0425</v>
      </c>
      <c r="G51" s="38">
        <f t="shared" ca="1" si="1"/>
        <v>1.0005013278249999</v>
      </c>
      <c r="H51" s="35">
        <f ca="1">TRUNC(PRODUCT(G$10:G50),15)</f>
        <v>1.01519704656223</v>
      </c>
      <c r="I51" s="35">
        <f t="shared" si="8"/>
        <v>1</v>
      </c>
      <c r="J51" s="35">
        <f t="shared" ca="1" si="2"/>
        <v>1.01519705</v>
      </c>
      <c r="K51" s="35">
        <f t="shared" ca="1" si="3"/>
        <v>15.197050000000001</v>
      </c>
      <c r="L51" s="55">
        <f>IF(VLOOKUP(A51,$U$12:$AD$125,8)=VLOOKUP(A50,$U$12:$AD$125,8),0,VLOOKUP(A51,U$12:$AD$125,8))</f>
        <v>0</v>
      </c>
      <c r="M51" s="40">
        <f>IF(L51&gt;0,VLOOKUP(L51,T$12:$AC$125,7),0)</f>
        <v>0</v>
      </c>
      <c r="N51" s="41">
        <f t="shared" si="12"/>
        <v>0</v>
      </c>
      <c r="O51" s="41">
        <f t="shared" ca="1" si="4"/>
        <v>15.197050000000001</v>
      </c>
      <c r="P51" s="56" t="str">
        <f t="shared" si="9"/>
        <v>J=</v>
      </c>
      <c r="Q51" s="43">
        <f t="shared" si="10"/>
        <v>42887</v>
      </c>
      <c r="R51" s="44"/>
      <c r="S51" s="44"/>
      <c r="T51" s="59"/>
      <c r="U51" s="60"/>
      <c r="V51" s="62"/>
      <c r="W51" s="65"/>
      <c r="X51" s="62"/>
      <c r="Y51" s="62"/>
      <c r="Z51" s="69"/>
      <c r="AA51" s="65"/>
      <c r="AB51" s="59"/>
      <c r="AC51" s="64"/>
      <c r="AD51" s="60"/>
      <c r="AE51" s="44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</row>
    <row r="52" spans="1:176" x14ac:dyDescent="0.15">
      <c r="A52" s="104">
        <f t="shared" si="5"/>
        <v>42761</v>
      </c>
      <c r="B52" s="35">
        <f t="shared" ca="1" si="11"/>
        <v>1015.70599</v>
      </c>
      <c r="C52" s="35">
        <f t="shared" si="6"/>
        <v>1000</v>
      </c>
      <c r="D52" s="36">
        <f ca="1">IF(A52&lt;$B$1,VLOOKUP(A52,[1]DI!$A$4:$B$15000,2,FALSE),0)</f>
        <v>0.1288</v>
      </c>
      <c r="E52" s="35">
        <f t="shared" ca="1" si="0"/>
        <v>4.8088999999999999E-4</v>
      </c>
      <c r="F52" s="54">
        <f t="shared" si="7"/>
        <v>1.0425</v>
      </c>
      <c r="G52" s="38">
        <f t="shared" ca="1" si="1"/>
        <v>1.0005013278249999</v>
      </c>
      <c r="H52" s="35">
        <f ca="1">TRUNC(PRODUCT(G$10:G51),15)</f>
        <v>1.01570599308953</v>
      </c>
      <c r="I52" s="35">
        <f t="shared" si="8"/>
        <v>1</v>
      </c>
      <c r="J52" s="35">
        <f t="shared" ca="1" si="2"/>
        <v>1.0157059900000001</v>
      </c>
      <c r="K52" s="35">
        <f t="shared" ca="1" si="3"/>
        <v>15.70599</v>
      </c>
      <c r="L52" s="55">
        <f>IF(VLOOKUP(A52,$U$12:$AD$125,8)=VLOOKUP(A51,$U$12:$AD$125,8),0,VLOOKUP(A52,U$12:$AD$125,8))</f>
        <v>0</v>
      </c>
      <c r="M52" s="40">
        <f>IF(L52&gt;0,VLOOKUP(L52,T$12:$AC$125,7),0)</f>
        <v>0</v>
      </c>
      <c r="N52" s="41">
        <f t="shared" si="12"/>
        <v>0</v>
      </c>
      <c r="O52" s="41">
        <f t="shared" ca="1" si="4"/>
        <v>15.70599</v>
      </c>
      <c r="P52" s="56" t="str">
        <f t="shared" si="9"/>
        <v>J=</v>
      </c>
      <c r="Q52" s="43">
        <f t="shared" si="10"/>
        <v>42887</v>
      </c>
      <c r="R52" s="44"/>
      <c r="S52" s="44"/>
      <c r="T52" s="59"/>
      <c r="U52" s="60"/>
      <c r="V52" s="62"/>
      <c r="W52" s="65"/>
      <c r="X52" s="62"/>
      <c r="Y52" s="62"/>
      <c r="Z52" s="69"/>
      <c r="AA52" s="65"/>
      <c r="AB52" s="59"/>
      <c r="AC52" s="64"/>
      <c r="AD52" s="60"/>
      <c r="AE52" s="44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</row>
    <row r="53" spans="1:176" x14ac:dyDescent="0.15">
      <c r="A53" s="104">
        <f t="shared" si="5"/>
        <v>42762</v>
      </c>
      <c r="B53" s="35">
        <f t="shared" ca="1" si="11"/>
        <v>1016.21519</v>
      </c>
      <c r="C53" s="35">
        <f t="shared" si="6"/>
        <v>1000</v>
      </c>
      <c r="D53" s="36">
        <f ca="1">IF(A53&lt;$B$1,VLOOKUP(A53,[1]DI!$A$4:$B$15000,2,FALSE),0)</f>
        <v>0.1288</v>
      </c>
      <c r="E53" s="35">
        <f t="shared" ca="1" si="0"/>
        <v>4.8088999999999999E-4</v>
      </c>
      <c r="F53" s="54">
        <f t="shared" si="7"/>
        <v>1.0425</v>
      </c>
      <c r="G53" s="38">
        <f t="shared" ca="1" si="1"/>
        <v>1.0005013278249999</v>
      </c>
      <c r="H53" s="35">
        <f ca="1">TRUNC(PRODUCT(G$10:G52),15)</f>
        <v>1.01621519476589</v>
      </c>
      <c r="I53" s="35">
        <f t="shared" si="8"/>
        <v>1</v>
      </c>
      <c r="J53" s="35">
        <f t="shared" ca="1" si="2"/>
        <v>1.01621519</v>
      </c>
      <c r="K53" s="35">
        <f t="shared" ca="1" si="3"/>
        <v>16.21519</v>
      </c>
      <c r="L53" s="55">
        <f>IF(VLOOKUP(A53,$U$12:$AD$125,8)=VLOOKUP(A52,$U$12:$AD$125,8),0,VLOOKUP(A53,U$12:$AD$125,8))</f>
        <v>0</v>
      </c>
      <c r="M53" s="40">
        <f>IF(L53&gt;0,VLOOKUP(L53,T$12:$AC$125,7),0)</f>
        <v>0</v>
      </c>
      <c r="N53" s="41">
        <f t="shared" si="12"/>
        <v>0</v>
      </c>
      <c r="O53" s="41">
        <f t="shared" ca="1" si="4"/>
        <v>16.21519</v>
      </c>
      <c r="P53" s="56" t="str">
        <f t="shared" si="9"/>
        <v>J=</v>
      </c>
      <c r="Q53" s="43">
        <f t="shared" si="10"/>
        <v>42887</v>
      </c>
      <c r="R53" s="44"/>
      <c r="S53" s="44"/>
      <c r="T53" s="59"/>
      <c r="U53" s="60"/>
      <c r="V53" s="62"/>
      <c r="W53" s="65"/>
      <c r="X53" s="62"/>
      <c r="Y53" s="62"/>
      <c r="Z53" s="69"/>
      <c r="AA53" s="65"/>
      <c r="AB53" s="59"/>
      <c r="AC53" s="64"/>
      <c r="AD53" s="60"/>
      <c r="AE53" s="44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</row>
    <row r="54" spans="1:176" x14ac:dyDescent="0.15">
      <c r="A54" s="104">
        <f t="shared" si="5"/>
        <v>42763</v>
      </c>
      <c r="B54" s="35">
        <f t="shared" ca="1" si="11"/>
        <v>1016.72465</v>
      </c>
      <c r="C54" s="35">
        <f t="shared" si="6"/>
        <v>1000</v>
      </c>
      <c r="D54" s="36">
        <f ca="1">IF(A54&lt;$B$1,VLOOKUP(A54,[1]DI!$A$4:$B$15000,2,FALSE),0)</f>
        <v>0</v>
      </c>
      <c r="E54" s="35">
        <f t="shared" ca="1" si="0"/>
        <v>0</v>
      </c>
      <c r="F54" s="54">
        <f t="shared" si="7"/>
        <v>1.0425</v>
      </c>
      <c r="G54" s="38">
        <f t="shared" ca="1" si="1"/>
        <v>1</v>
      </c>
      <c r="H54" s="35">
        <f ca="1">TRUNC(PRODUCT(G$10:G53),15)</f>
        <v>1.0167246517192099</v>
      </c>
      <c r="I54" s="35">
        <f t="shared" si="8"/>
        <v>1</v>
      </c>
      <c r="J54" s="35">
        <f t="shared" ca="1" si="2"/>
        <v>1.01672465</v>
      </c>
      <c r="K54" s="35">
        <f t="shared" ca="1" si="3"/>
        <v>16.72465</v>
      </c>
      <c r="L54" s="55">
        <f>IF(VLOOKUP(A54,$U$12:$AD$125,8)=VLOOKUP(A53,$U$12:$AD$125,8),0,VLOOKUP(A54,U$12:$AD$125,8))</f>
        <v>0</v>
      </c>
      <c r="M54" s="40">
        <f>IF(L54&gt;0,VLOOKUP(L54,T$12:$AC$125,7),0)</f>
        <v>0</v>
      </c>
      <c r="N54" s="41">
        <f t="shared" si="12"/>
        <v>0</v>
      </c>
      <c r="O54" s="41">
        <f t="shared" ca="1" si="4"/>
        <v>16.72465</v>
      </c>
      <c r="P54" s="56" t="str">
        <f t="shared" si="9"/>
        <v>J=</v>
      </c>
      <c r="Q54" s="43">
        <f t="shared" si="10"/>
        <v>42887</v>
      </c>
      <c r="R54" s="44"/>
      <c r="S54" s="44"/>
      <c r="T54" s="59"/>
      <c r="U54" s="60"/>
      <c r="V54" s="62"/>
      <c r="W54" s="65"/>
      <c r="X54" s="62"/>
      <c r="Y54" s="62"/>
      <c r="Z54" s="69"/>
      <c r="AA54" s="65"/>
      <c r="AB54" s="59"/>
      <c r="AC54" s="64"/>
      <c r="AD54" s="60"/>
      <c r="AE54" s="44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</row>
    <row r="55" spans="1:176" x14ac:dyDescent="0.15">
      <c r="A55" s="104">
        <f t="shared" si="5"/>
        <v>42764</v>
      </c>
      <c r="B55" s="35">
        <f t="shared" ca="1" si="11"/>
        <v>1016.72465</v>
      </c>
      <c r="C55" s="35">
        <f t="shared" si="6"/>
        <v>1000</v>
      </c>
      <c r="D55" s="36">
        <f ca="1">IF(A55&lt;$B$1,VLOOKUP(A55,[1]DI!$A$4:$B$15000,2,FALSE),0)</f>
        <v>0</v>
      </c>
      <c r="E55" s="35">
        <f t="shared" ca="1" si="0"/>
        <v>0</v>
      </c>
      <c r="F55" s="54">
        <f t="shared" si="7"/>
        <v>1.0425</v>
      </c>
      <c r="G55" s="38">
        <f t="shared" ca="1" si="1"/>
        <v>1</v>
      </c>
      <c r="H55" s="35">
        <f ca="1">TRUNC(PRODUCT(G$10:G54),15)</f>
        <v>1.0167246517192099</v>
      </c>
      <c r="I55" s="35">
        <f t="shared" si="8"/>
        <v>1</v>
      </c>
      <c r="J55" s="35">
        <f t="shared" ca="1" si="2"/>
        <v>1.01672465</v>
      </c>
      <c r="K55" s="35">
        <f t="shared" ca="1" si="3"/>
        <v>16.72465</v>
      </c>
      <c r="L55" s="55">
        <f>IF(VLOOKUP(A55,$U$12:$AD$125,8)=VLOOKUP(A54,$U$12:$AD$125,8),0,VLOOKUP(A55,U$12:$AD$125,8))</f>
        <v>0</v>
      </c>
      <c r="M55" s="40">
        <f>IF(L55&gt;0,VLOOKUP(L55,T$12:$AC$125,7),0)</f>
        <v>0</v>
      </c>
      <c r="N55" s="41">
        <f t="shared" si="12"/>
        <v>0</v>
      </c>
      <c r="O55" s="41">
        <f t="shared" ca="1" si="4"/>
        <v>16.72465</v>
      </c>
      <c r="P55" s="56" t="str">
        <f t="shared" si="9"/>
        <v>J=</v>
      </c>
      <c r="Q55" s="43">
        <f t="shared" si="10"/>
        <v>42887</v>
      </c>
      <c r="R55" s="44"/>
      <c r="S55" s="44"/>
      <c r="T55" s="59"/>
      <c r="U55" s="60"/>
      <c r="V55" s="62"/>
      <c r="W55" s="65"/>
      <c r="X55" s="62"/>
      <c r="Y55" s="62"/>
      <c r="Z55" s="69"/>
      <c r="AA55" s="65"/>
      <c r="AB55" s="59"/>
      <c r="AC55" s="64"/>
      <c r="AD55" s="60"/>
      <c r="AE55" s="44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</row>
    <row r="56" spans="1:176" x14ac:dyDescent="0.15">
      <c r="A56" s="104">
        <f t="shared" si="5"/>
        <v>42765</v>
      </c>
      <c r="B56" s="35">
        <f t="shared" ca="1" si="11"/>
        <v>1016.72465</v>
      </c>
      <c r="C56" s="35">
        <f t="shared" si="6"/>
        <v>1000</v>
      </c>
      <c r="D56" s="36">
        <f ca="1">IF(A56&lt;$B$1,VLOOKUP(A56,[1]DI!$A$4:$B$15000,2,FALSE),0)</f>
        <v>0.1288</v>
      </c>
      <c r="E56" s="35">
        <f t="shared" ca="1" si="0"/>
        <v>4.8088999999999999E-4</v>
      </c>
      <c r="F56" s="54">
        <f t="shared" si="7"/>
        <v>1.0425</v>
      </c>
      <c r="G56" s="38">
        <f t="shared" ca="1" si="1"/>
        <v>1.0005013278249999</v>
      </c>
      <c r="H56" s="35">
        <f ca="1">TRUNC(PRODUCT(G$10:G55),15)</f>
        <v>1.0167246517192099</v>
      </c>
      <c r="I56" s="35">
        <f t="shared" si="8"/>
        <v>1</v>
      </c>
      <c r="J56" s="35">
        <f t="shared" ca="1" si="2"/>
        <v>1.01672465</v>
      </c>
      <c r="K56" s="35">
        <f t="shared" ca="1" si="3"/>
        <v>16.72465</v>
      </c>
      <c r="L56" s="55">
        <f>IF(VLOOKUP(A56,$U$12:$AD$125,8)=VLOOKUP(A55,$U$12:$AD$125,8),0,VLOOKUP(A56,U$12:$AD$125,8))</f>
        <v>0</v>
      </c>
      <c r="M56" s="40">
        <f>IF(L56&gt;0,VLOOKUP(L56,T$12:$AC$125,7),0)</f>
        <v>0</v>
      </c>
      <c r="N56" s="41">
        <f t="shared" si="12"/>
        <v>0</v>
      </c>
      <c r="O56" s="41">
        <f t="shared" ca="1" si="4"/>
        <v>16.72465</v>
      </c>
      <c r="P56" s="56" t="str">
        <f t="shared" si="9"/>
        <v>J=</v>
      </c>
      <c r="Q56" s="43">
        <f t="shared" si="10"/>
        <v>42887</v>
      </c>
      <c r="R56" s="44"/>
      <c r="S56" s="44"/>
      <c r="T56" s="59"/>
      <c r="U56" s="60"/>
      <c r="V56" s="62"/>
      <c r="W56" s="65"/>
      <c r="X56" s="62"/>
      <c r="Y56" s="62"/>
      <c r="Z56" s="69"/>
      <c r="AA56" s="65"/>
      <c r="AB56" s="59"/>
      <c r="AC56" s="64"/>
      <c r="AD56" s="60"/>
      <c r="AE56" s="44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</row>
    <row r="57" spans="1:176" x14ac:dyDescent="0.15">
      <c r="A57" s="104">
        <f t="shared" si="5"/>
        <v>42766</v>
      </c>
      <c r="B57" s="35">
        <f t="shared" ca="1" si="11"/>
        <v>1017.23436</v>
      </c>
      <c r="C57" s="35">
        <f t="shared" si="6"/>
        <v>1000</v>
      </c>
      <c r="D57" s="36">
        <f ca="1">IF(A57&lt;$B$1,VLOOKUP(A57,[1]DI!$A$4:$B$15000,2,FALSE),0)</f>
        <v>0.1288</v>
      </c>
      <c r="E57" s="35">
        <f t="shared" ca="1" si="0"/>
        <v>4.8088999999999999E-4</v>
      </c>
      <c r="F57" s="54">
        <f t="shared" si="7"/>
        <v>1.0425</v>
      </c>
      <c r="G57" s="38">
        <f t="shared" ca="1" si="1"/>
        <v>1.0005013278249999</v>
      </c>
      <c r="H57" s="35">
        <f ca="1">TRUNC(PRODUCT(G$10:G56),15)</f>
        <v>1.0172343640774799</v>
      </c>
      <c r="I57" s="35">
        <f t="shared" si="8"/>
        <v>1</v>
      </c>
      <c r="J57" s="35">
        <f t="shared" ca="1" si="2"/>
        <v>1.01723436</v>
      </c>
      <c r="K57" s="35">
        <f t="shared" ca="1" si="3"/>
        <v>17.234359999999999</v>
      </c>
      <c r="L57" s="55">
        <f>IF(VLOOKUP(A57,$U$12:$AD$125,8)=VLOOKUP(A56,$U$12:$AD$125,8),0,VLOOKUP(A57,U$12:$AD$125,8))</f>
        <v>0</v>
      </c>
      <c r="M57" s="40">
        <f>IF(L57&gt;0,VLOOKUP(L57,T$12:$AC$125,7),0)</f>
        <v>0</v>
      </c>
      <c r="N57" s="41">
        <f t="shared" si="12"/>
        <v>0</v>
      </c>
      <c r="O57" s="41">
        <f t="shared" ca="1" si="4"/>
        <v>17.234359999999999</v>
      </c>
      <c r="P57" s="56" t="str">
        <f t="shared" si="9"/>
        <v>J=</v>
      </c>
      <c r="Q57" s="43">
        <f t="shared" si="10"/>
        <v>42887</v>
      </c>
      <c r="R57" s="44"/>
      <c r="S57" s="44"/>
      <c r="T57" s="59"/>
      <c r="U57" s="60"/>
      <c r="V57" s="62"/>
      <c r="W57" s="65"/>
      <c r="X57" s="62"/>
      <c r="Y57" s="62"/>
      <c r="Z57" s="69"/>
      <c r="AA57" s="65"/>
      <c r="AB57" s="59"/>
      <c r="AC57" s="64"/>
      <c r="AD57" s="60"/>
      <c r="AE57" s="44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</row>
    <row r="58" spans="1:176" x14ac:dyDescent="0.15">
      <c r="A58" s="104">
        <f t="shared" si="5"/>
        <v>42767</v>
      </c>
      <c r="B58" s="35">
        <f t="shared" ca="1" si="11"/>
        <v>1017.74433</v>
      </c>
      <c r="C58" s="35">
        <f t="shared" si="6"/>
        <v>1000</v>
      </c>
      <c r="D58" s="36">
        <f ca="1">IF(A58&lt;$B$1,VLOOKUP(A58,[1]DI!$A$4:$B$15000,2,FALSE),0)</f>
        <v>0.1288</v>
      </c>
      <c r="E58" s="35">
        <f t="shared" ca="1" si="0"/>
        <v>4.8088999999999999E-4</v>
      </c>
      <c r="F58" s="54">
        <f t="shared" si="7"/>
        <v>1.0425</v>
      </c>
      <c r="G58" s="38">
        <f t="shared" ca="1" si="1"/>
        <v>1.0005013278249999</v>
      </c>
      <c r="H58" s="35">
        <f ca="1">TRUNC(PRODUCT(G$10:G57),15)</f>
        <v>1.01774433196874</v>
      </c>
      <c r="I58" s="35">
        <f t="shared" si="8"/>
        <v>1</v>
      </c>
      <c r="J58" s="35">
        <f t="shared" ca="1" si="2"/>
        <v>1.01774433</v>
      </c>
      <c r="K58" s="35">
        <f t="shared" ca="1" si="3"/>
        <v>17.744330000000001</v>
      </c>
      <c r="L58" s="55">
        <f>IF(VLOOKUP(A58,$U$12:$AD$125,8)=VLOOKUP(A57,$U$12:$AD$125,8),0,VLOOKUP(A58,U$12:$AD$125,8))</f>
        <v>0</v>
      </c>
      <c r="M58" s="40">
        <f>IF(L58&gt;0,VLOOKUP(L58,T$12:$AC$125,7),0)</f>
        <v>0</v>
      </c>
      <c r="N58" s="41">
        <f t="shared" si="12"/>
        <v>0</v>
      </c>
      <c r="O58" s="41">
        <f t="shared" ca="1" si="4"/>
        <v>17.744330000000001</v>
      </c>
      <c r="P58" s="56" t="str">
        <f t="shared" si="9"/>
        <v>J=</v>
      </c>
      <c r="Q58" s="43">
        <f t="shared" si="10"/>
        <v>42887</v>
      </c>
      <c r="R58" s="44"/>
      <c r="S58" s="44"/>
      <c r="T58" s="59"/>
      <c r="U58" s="60"/>
      <c r="V58" s="62"/>
      <c r="W58" s="65"/>
      <c r="X58" s="62"/>
      <c r="Y58" s="62"/>
      <c r="Z58" s="69"/>
      <c r="AA58" s="65"/>
      <c r="AB58" s="59"/>
      <c r="AC58" s="64"/>
      <c r="AD58" s="60"/>
      <c r="AE58" s="44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</row>
    <row r="59" spans="1:176" x14ac:dyDescent="0.15">
      <c r="A59" s="104">
        <f t="shared" si="5"/>
        <v>42768</v>
      </c>
      <c r="B59" s="35">
        <f t="shared" ca="1" si="11"/>
        <v>1018.25455999</v>
      </c>
      <c r="C59" s="35">
        <f t="shared" si="6"/>
        <v>1000</v>
      </c>
      <c r="D59" s="36">
        <f ca="1">IF(A59&lt;$B$1,VLOOKUP(A59,[1]DI!$A$4:$B$15000,2,FALSE),0)</f>
        <v>0.1288</v>
      </c>
      <c r="E59" s="35">
        <f t="shared" ca="1" si="0"/>
        <v>4.8088999999999999E-4</v>
      </c>
      <c r="F59" s="54">
        <f t="shared" si="7"/>
        <v>1.0425</v>
      </c>
      <c r="G59" s="38">
        <f t="shared" ca="1" si="1"/>
        <v>1.0005013278249999</v>
      </c>
      <c r="H59" s="35">
        <f ca="1">TRUNC(PRODUCT(G$10:G58),15)</f>
        <v>1.01825455552109</v>
      </c>
      <c r="I59" s="35">
        <f t="shared" si="8"/>
        <v>1</v>
      </c>
      <c r="J59" s="35">
        <f t="shared" ca="1" si="2"/>
        <v>1.0182545599999999</v>
      </c>
      <c r="K59" s="35">
        <f t="shared" ca="1" si="3"/>
        <v>18.254559990000001</v>
      </c>
      <c r="L59" s="55">
        <f>IF(VLOOKUP(A59,$U$12:$AD$125,8)=VLOOKUP(A58,$U$12:$AD$125,8),0,VLOOKUP(A59,U$12:$AD$125,8))</f>
        <v>0</v>
      </c>
      <c r="M59" s="40">
        <f>IF(L59&gt;0,VLOOKUP(L59,T$12:$AC$125,7),0)</f>
        <v>0</v>
      </c>
      <c r="N59" s="41">
        <f t="shared" si="12"/>
        <v>0</v>
      </c>
      <c r="O59" s="41">
        <f t="shared" ca="1" si="4"/>
        <v>18.254559990000001</v>
      </c>
      <c r="P59" s="56" t="str">
        <f t="shared" si="9"/>
        <v>J=</v>
      </c>
      <c r="Q59" s="43">
        <f t="shared" si="10"/>
        <v>42887</v>
      </c>
      <c r="R59" s="44"/>
      <c r="S59" s="44"/>
      <c r="T59" s="59"/>
      <c r="U59" s="60"/>
      <c r="V59" s="62"/>
      <c r="W59" s="65"/>
      <c r="X59" s="62"/>
      <c r="Y59" s="62"/>
      <c r="Z59" s="69"/>
      <c r="AA59" s="65"/>
      <c r="AB59" s="59"/>
      <c r="AC59" s="64"/>
      <c r="AD59" s="60"/>
      <c r="AE59" s="44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</row>
    <row r="60" spans="1:176" x14ac:dyDescent="0.15">
      <c r="A60" s="104">
        <f t="shared" si="5"/>
        <v>42769</v>
      </c>
      <c r="B60" s="35">
        <f t="shared" ca="1" si="11"/>
        <v>1018.76503</v>
      </c>
      <c r="C60" s="35">
        <f t="shared" si="6"/>
        <v>1000</v>
      </c>
      <c r="D60" s="36">
        <f ca="1">IF(A60&lt;$B$1,VLOOKUP(A60,[1]DI!$A$4:$B$15000,2,FALSE),0)</f>
        <v>0.1288</v>
      </c>
      <c r="E60" s="35">
        <f t="shared" ca="1" si="0"/>
        <v>4.8088999999999999E-4</v>
      </c>
      <c r="F60" s="54">
        <f t="shared" si="7"/>
        <v>1.0425</v>
      </c>
      <c r="G60" s="38">
        <f t="shared" ca="1" si="1"/>
        <v>1.0005013278249999</v>
      </c>
      <c r="H60" s="35">
        <f ca="1">TRUNC(PRODUCT(G$10:G59),15)</f>
        <v>1.01876503486271</v>
      </c>
      <c r="I60" s="35">
        <f t="shared" si="8"/>
        <v>1</v>
      </c>
      <c r="J60" s="35">
        <f t="shared" ca="1" si="2"/>
        <v>1.01876503</v>
      </c>
      <c r="K60" s="35">
        <f t="shared" ca="1" si="3"/>
        <v>18.765029999999999</v>
      </c>
      <c r="L60" s="55">
        <f>IF(VLOOKUP(A60,$U$12:$AD$125,8)=VLOOKUP(A59,$U$12:$AD$125,8),0,VLOOKUP(A60,U$12:$AD$125,8))</f>
        <v>0</v>
      </c>
      <c r="M60" s="40">
        <f>IF(L60&gt;0,VLOOKUP(L60,T$12:$AC$125,7),0)</f>
        <v>0</v>
      </c>
      <c r="N60" s="41">
        <f t="shared" si="12"/>
        <v>0</v>
      </c>
      <c r="O60" s="41">
        <f t="shared" ca="1" si="4"/>
        <v>18.765029999999999</v>
      </c>
      <c r="P60" s="56" t="str">
        <f t="shared" si="9"/>
        <v>J=</v>
      </c>
      <c r="Q60" s="43">
        <f t="shared" si="10"/>
        <v>42887</v>
      </c>
      <c r="R60" s="44"/>
      <c r="S60" s="44"/>
      <c r="T60" s="59"/>
      <c r="U60" s="60"/>
      <c r="V60" s="62"/>
      <c r="W60" s="65"/>
      <c r="X60" s="62"/>
      <c r="Y60" s="62"/>
      <c r="Z60" s="69"/>
      <c r="AA60" s="65"/>
      <c r="AB60" s="59"/>
      <c r="AC60" s="64"/>
      <c r="AD60" s="60"/>
      <c r="AE60" s="44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</row>
    <row r="61" spans="1:176" x14ac:dyDescent="0.15">
      <c r="A61" s="104">
        <f t="shared" si="5"/>
        <v>42770</v>
      </c>
      <c r="B61" s="35">
        <f t="shared" ca="1" si="11"/>
        <v>1019.27576999</v>
      </c>
      <c r="C61" s="35">
        <f t="shared" si="6"/>
        <v>1000</v>
      </c>
      <c r="D61" s="36">
        <f ca="1">IF(A61&lt;$B$1,VLOOKUP(A61,[1]DI!$A$4:$B$15000,2,FALSE),0)</f>
        <v>0</v>
      </c>
      <c r="E61" s="35">
        <f t="shared" ca="1" si="0"/>
        <v>0</v>
      </c>
      <c r="F61" s="54">
        <f t="shared" si="7"/>
        <v>1.0425</v>
      </c>
      <c r="G61" s="38">
        <f t="shared" ca="1" si="1"/>
        <v>1</v>
      </c>
      <c r="H61" s="35">
        <f ca="1">TRUNC(PRODUCT(G$10:G60),15)</f>
        <v>1.01927577012182</v>
      </c>
      <c r="I61" s="35">
        <f t="shared" si="8"/>
        <v>1</v>
      </c>
      <c r="J61" s="35">
        <f t="shared" ca="1" si="2"/>
        <v>1.0192757699999999</v>
      </c>
      <c r="K61" s="35">
        <f t="shared" ca="1" si="3"/>
        <v>19.275769990000001</v>
      </c>
      <c r="L61" s="55">
        <f>IF(VLOOKUP(A61,$U$12:$AD$125,8)=VLOOKUP(A60,$U$12:$AD$125,8),0,VLOOKUP(A61,U$12:$AD$125,8))</f>
        <v>0</v>
      </c>
      <c r="M61" s="40">
        <f>IF(L61&gt;0,VLOOKUP(L61,T$12:$AC$125,7),0)</f>
        <v>0</v>
      </c>
      <c r="N61" s="41">
        <f t="shared" si="12"/>
        <v>0</v>
      </c>
      <c r="O61" s="41">
        <f t="shared" ca="1" si="4"/>
        <v>19.275769990000001</v>
      </c>
      <c r="P61" s="56" t="str">
        <f t="shared" si="9"/>
        <v>J=</v>
      </c>
      <c r="Q61" s="43">
        <f t="shared" si="10"/>
        <v>42887</v>
      </c>
      <c r="R61" s="44"/>
      <c r="S61" s="44"/>
      <c r="T61" s="59"/>
      <c r="U61" s="60"/>
      <c r="V61" s="62"/>
      <c r="W61" s="65"/>
      <c r="X61" s="62"/>
      <c r="Y61" s="62"/>
      <c r="Z61" s="69"/>
      <c r="AA61" s="65"/>
      <c r="AB61" s="59"/>
      <c r="AC61" s="64"/>
      <c r="AD61" s="60"/>
      <c r="AE61" s="44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</row>
    <row r="62" spans="1:176" x14ac:dyDescent="0.15">
      <c r="A62" s="104">
        <f t="shared" si="5"/>
        <v>42771</v>
      </c>
      <c r="B62" s="35">
        <f t="shared" ca="1" si="11"/>
        <v>1019.27576999</v>
      </c>
      <c r="C62" s="35">
        <f t="shared" si="6"/>
        <v>1000</v>
      </c>
      <c r="D62" s="36">
        <f ca="1">IF(A62&lt;$B$1,VLOOKUP(A62,[1]DI!$A$4:$B$15000,2,FALSE),0)</f>
        <v>0</v>
      </c>
      <c r="E62" s="35">
        <f t="shared" ca="1" si="0"/>
        <v>0</v>
      </c>
      <c r="F62" s="54">
        <f t="shared" si="7"/>
        <v>1.0425</v>
      </c>
      <c r="G62" s="38">
        <f t="shared" ca="1" si="1"/>
        <v>1</v>
      </c>
      <c r="H62" s="35">
        <f ca="1">TRUNC(PRODUCT(G$10:G61),15)</f>
        <v>1.01927577012182</v>
      </c>
      <c r="I62" s="35">
        <f t="shared" si="8"/>
        <v>1</v>
      </c>
      <c r="J62" s="35">
        <f t="shared" ca="1" si="2"/>
        <v>1.0192757699999999</v>
      </c>
      <c r="K62" s="35">
        <f t="shared" ca="1" si="3"/>
        <v>19.275769990000001</v>
      </c>
      <c r="L62" s="55">
        <f>IF(VLOOKUP(A62,$U$12:$AD$125,8)=VLOOKUP(A61,$U$12:$AD$125,8),0,VLOOKUP(A62,U$12:$AD$125,8))</f>
        <v>0</v>
      </c>
      <c r="M62" s="40">
        <f>IF(L62&gt;0,VLOOKUP(L62,T$12:$AC$125,7),0)</f>
        <v>0</v>
      </c>
      <c r="N62" s="41">
        <f t="shared" si="12"/>
        <v>0</v>
      </c>
      <c r="O62" s="41">
        <f t="shared" ca="1" si="4"/>
        <v>19.275769990000001</v>
      </c>
      <c r="P62" s="56" t="str">
        <f t="shared" si="9"/>
        <v>J=</v>
      </c>
      <c r="Q62" s="43">
        <f t="shared" si="10"/>
        <v>42887</v>
      </c>
      <c r="R62" s="44"/>
      <c r="S62" s="44"/>
      <c r="T62" s="59"/>
      <c r="U62" s="60"/>
      <c r="V62" s="62"/>
      <c r="W62" s="65"/>
      <c r="X62" s="62"/>
      <c r="Y62" s="62"/>
      <c r="Z62" s="69"/>
      <c r="AA62" s="65"/>
      <c r="AB62" s="59"/>
      <c r="AC62" s="64"/>
      <c r="AD62" s="60"/>
      <c r="AE62" s="44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</row>
    <row r="63" spans="1:176" x14ac:dyDescent="0.15">
      <c r="A63" s="104">
        <f t="shared" si="5"/>
        <v>42772</v>
      </c>
      <c r="B63" s="35">
        <f t="shared" ca="1" si="11"/>
        <v>1019.27576999</v>
      </c>
      <c r="C63" s="35">
        <f t="shared" si="6"/>
        <v>1000</v>
      </c>
      <c r="D63" s="36">
        <f ca="1">IF(A63&lt;$B$1,VLOOKUP(A63,[1]DI!$A$4:$B$15000,2,FALSE),0)</f>
        <v>0.1288</v>
      </c>
      <c r="E63" s="35">
        <f t="shared" ca="1" si="0"/>
        <v>4.8088999999999999E-4</v>
      </c>
      <c r="F63" s="54">
        <f t="shared" si="7"/>
        <v>1.0425</v>
      </c>
      <c r="G63" s="38">
        <f t="shared" ca="1" si="1"/>
        <v>1.0005013278249999</v>
      </c>
      <c r="H63" s="35">
        <f ca="1">TRUNC(PRODUCT(G$10:G62),15)</f>
        <v>1.01927577012182</v>
      </c>
      <c r="I63" s="35">
        <f t="shared" si="8"/>
        <v>1</v>
      </c>
      <c r="J63" s="35">
        <f t="shared" ca="1" si="2"/>
        <v>1.0192757699999999</v>
      </c>
      <c r="K63" s="35">
        <f t="shared" ca="1" si="3"/>
        <v>19.275769990000001</v>
      </c>
      <c r="L63" s="55">
        <f>IF(VLOOKUP(A63,$U$12:$AD$125,8)=VLOOKUP(A62,$U$12:$AD$125,8),0,VLOOKUP(A63,U$12:$AD$125,8))</f>
        <v>0</v>
      </c>
      <c r="M63" s="40">
        <f>IF(L63&gt;0,VLOOKUP(L63,T$12:$AC$125,7),0)</f>
        <v>0</v>
      </c>
      <c r="N63" s="41">
        <f t="shared" si="12"/>
        <v>0</v>
      </c>
      <c r="O63" s="41">
        <f t="shared" ca="1" si="4"/>
        <v>19.275769990000001</v>
      </c>
      <c r="P63" s="56" t="str">
        <f t="shared" si="9"/>
        <v>J=</v>
      </c>
      <c r="Q63" s="43">
        <f t="shared" si="10"/>
        <v>42887</v>
      </c>
      <c r="R63" s="44"/>
      <c r="S63" s="44"/>
      <c r="T63" s="59"/>
      <c r="U63" s="60"/>
      <c r="V63" s="62"/>
      <c r="W63" s="65"/>
      <c r="X63" s="62"/>
      <c r="Y63" s="62"/>
      <c r="Z63" s="69"/>
      <c r="AA63" s="65"/>
      <c r="AB63" s="59"/>
      <c r="AC63" s="64"/>
      <c r="AD63" s="60"/>
      <c r="AE63" s="44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</row>
    <row r="64" spans="1:176" x14ac:dyDescent="0.15">
      <c r="A64" s="104">
        <f t="shared" si="5"/>
        <v>42773</v>
      </c>
      <c r="B64" s="35">
        <f t="shared" ca="1" si="11"/>
        <v>1019.78675999</v>
      </c>
      <c r="C64" s="35">
        <f t="shared" si="6"/>
        <v>1000</v>
      </c>
      <c r="D64" s="36">
        <f ca="1">IF(A64&lt;$B$1,VLOOKUP(A64,[1]DI!$A$4:$B$15000,2,FALSE),0)</f>
        <v>0.1288</v>
      </c>
      <c r="E64" s="35">
        <f t="shared" ca="1" si="0"/>
        <v>4.8088999999999999E-4</v>
      </c>
      <c r="F64" s="54">
        <f t="shared" si="7"/>
        <v>1.0425</v>
      </c>
      <c r="G64" s="38">
        <f t="shared" ca="1" si="1"/>
        <v>1.0005013278249999</v>
      </c>
      <c r="H64" s="35">
        <f ca="1">TRUNC(PRODUCT(G$10:G63),15)</f>
        <v>1.01978676142673</v>
      </c>
      <c r="I64" s="35">
        <f t="shared" si="8"/>
        <v>1</v>
      </c>
      <c r="J64" s="35">
        <f t="shared" ca="1" si="2"/>
        <v>1.0197867599999999</v>
      </c>
      <c r="K64" s="35">
        <f t="shared" ca="1" si="3"/>
        <v>19.78675999</v>
      </c>
      <c r="L64" s="55">
        <f>IF(VLOOKUP(A64,$U$12:$AD$125,8)=VLOOKUP(A63,$U$12:$AD$125,8),0,VLOOKUP(A64,U$12:$AD$125,8))</f>
        <v>0</v>
      </c>
      <c r="M64" s="40">
        <f>IF(L64&gt;0,VLOOKUP(L64,T$12:$AC$125,7),0)</f>
        <v>0</v>
      </c>
      <c r="N64" s="41">
        <f t="shared" si="12"/>
        <v>0</v>
      </c>
      <c r="O64" s="41">
        <f t="shared" ca="1" si="4"/>
        <v>19.78675999</v>
      </c>
      <c r="P64" s="56" t="str">
        <f t="shared" si="9"/>
        <v>J=</v>
      </c>
      <c r="Q64" s="43">
        <f t="shared" si="10"/>
        <v>42887</v>
      </c>
      <c r="R64" s="44"/>
      <c r="S64" s="44"/>
      <c r="T64" s="59"/>
      <c r="U64" s="60"/>
      <c r="V64" s="62"/>
      <c r="W64" s="65"/>
      <c r="X64" s="62"/>
      <c r="Y64" s="62"/>
      <c r="Z64" s="69"/>
      <c r="AA64" s="65"/>
      <c r="AB64" s="59"/>
      <c r="AC64" s="64"/>
      <c r="AD64" s="60"/>
      <c r="AE64" s="44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</row>
    <row r="65" spans="1:179" x14ac:dyDescent="0.15">
      <c r="A65" s="104">
        <f t="shared" si="5"/>
        <v>42774</v>
      </c>
      <c r="B65" s="35">
        <f t="shared" ca="1" si="11"/>
        <v>1020.29801</v>
      </c>
      <c r="C65" s="35">
        <f t="shared" si="6"/>
        <v>1000</v>
      </c>
      <c r="D65" s="36">
        <f ca="1">IF(A65&lt;$B$1,VLOOKUP(A65,[1]DI!$A$4:$B$15000,2,FALSE),0)</f>
        <v>0.1288</v>
      </c>
      <c r="E65" s="35">
        <f t="shared" ca="1" si="0"/>
        <v>4.8088999999999999E-4</v>
      </c>
      <c r="F65" s="54">
        <f t="shared" si="7"/>
        <v>1.0425</v>
      </c>
      <c r="G65" s="38">
        <f t="shared" ca="1" si="1"/>
        <v>1.0005013278249999</v>
      </c>
      <c r="H65" s="35">
        <f ca="1">TRUNC(PRODUCT(G$10:G64),15)</f>
        <v>1.0202980089058</v>
      </c>
      <c r="I65" s="35">
        <f t="shared" si="8"/>
        <v>1</v>
      </c>
      <c r="J65" s="35">
        <f t="shared" ca="1" si="2"/>
        <v>1.0202980100000001</v>
      </c>
      <c r="K65" s="35">
        <f t="shared" ca="1" si="3"/>
        <v>20.298010000000001</v>
      </c>
      <c r="L65" s="55">
        <f>IF(VLOOKUP(A65,$U$12:$AD$125,8)=VLOOKUP(A64,$U$12:$AD$125,8),0,VLOOKUP(A65,U$12:$AD$125,8))</f>
        <v>0</v>
      </c>
      <c r="M65" s="40">
        <f>IF(L65&gt;0,VLOOKUP(L65,T$12:$AC$125,7),0)</f>
        <v>0</v>
      </c>
      <c r="N65" s="41">
        <f t="shared" si="12"/>
        <v>0</v>
      </c>
      <c r="O65" s="41">
        <f t="shared" ca="1" si="4"/>
        <v>20.298010000000001</v>
      </c>
      <c r="P65" s="56" t="str">
        <f t="shared" si="9"/>
        <v>J=</v>
      </c>
      <c r="Q65" s="43">
        <f t="shared" si="10"/>
        <v>42887</v>
      </c>
      <c r="R65" s="44"/>
      <c r="S65" s="67"/>
      <c r="T65" s="59"/>
      <c r="U65" s="60"/>
      <c r="V65" s="62"/>
      <c r="W65" s="65"/>
      <c r="X65" s="62"/>
      <c r="Y65" s="62"/>
      <c r="Z65" s="69"/>
      <c r="AA65" s="65"/>
      <c r="AB65" s="59"/>
      <c r="AC65" s="64"/>
      <c r="AD65" s="60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</row>
    <row r="66" spans="1:179" x14ac:dyDescent="0.15">
      <c r="A66" s="104">
        <f t="shared" si="5"/>
        <v>42775</v>
      </c>
      <c r="B66" s="35">
        <f t="shared" ca="1" si="11"/>
        <v>1020.80951</v>
      </c>
      <c r="C66" s="35">
        <f t="shared" si="6"/>
        <v>1000</v>
      </c>
      <c r="D66" s="36">
        <f ca="1">IF(A66&lt;$B$1,VLOOKUP(A66,[1]DI!$A$4:$B$15000,2,FALSE),0)</f>
        <v>0.1288</v>
      </c>
      <c r="E66" s="35">
        <f t="shared" ca="1" si="0"/>
        <v>4.8088999999999999E-4</v>
      </c>
      <c r="F66" s="54">
        <f t="shared" si="7"/>
        <v>1.0425</v>
      </c>
      <c r="G66" s="38">
        <f t="shared" ca="1" si="1"/>
        <v>1.0005013278249999</v>
      </c>
      <c r="H66" s="35">
        <f ca="1">TRUNC(PRODUCT(G$10:G65),15)</f>
        <v>1.0208095126874599</v>
      </c>
      <c r="I66" s="35">
        <f t="shared" si="8"/>
        <v>1</v>
      </c>
      <c r="J66" s="35">
        <f t="shared" ca="1" si="2"/>
        <v>1.0208095100000001</v>
      </c>
      <c r="K66" s="35">
        <f t="shared" ca="1" si="3"/>
        <v>20.80951</v>
      </c>
      <c r="L66" s="55">
        <f>IF(VLOOKUP(A66,$U$12:$AD$125,8)=VLOOKUP(A65,$U$12:$AD$125,8),0,VLOOKUP(A66,U$12:$AD$125,8))</f>
        <v>0</v>
      </c>
      <c r="M66" s="40">
        <f>IF(L66&gt;0,VLOOKUP(L66,T$12:$AC$125,7),0)</f>
        <v>0</v>
      </c>
      <c r="N66" s="41">
        <f t="shared" si="12"/>
        <v>0</v>
      </c>
      <c r="O66" s="41">
        <f t="shared" ca="1" si="4"/>
        <v>20.80951</v>
      </c>
      <c r="P66" s="56" t="str">
        <f t="shared" si="9"/>
        <v>J=</v>
      </c>
      <c r="Q66" s="43">
        <f t="shared" si="10"/>
        <v>42887</v>
      </c>
      <c r="R66" s="44"/>
      <c r="S66" s="44"/>
      <c r="T66" s="59"/>
      <c r="U66" s="60"/>
      <c r="V66" s="62"/>
      <c r="W66" s="65"/>
      <c r="X66" s="62"/>
      <c r="Y66" s="62"/>
      <c r="Z66" s="69"/>
      <c r="AA66" s="65"/>
      <c r="AB66" s="59"/>
      <c r="AC66" s="64"/>
      <c r="AD66" s="60"/>
      <c r="AE66" s="44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</row>
    <row r="67" spans="1:179" x14ac:dyDescent="0.15">
      <c r="A67" s="104">
        <f t="shared" si="5"/>
        <v>42776</v>
      </c>
      <c r="B67" s="35">
        <f t="shared" ca="1" si="11"/>
        <v>1021.32127</v>
      </c>
      <c r="C67" s="35">
        <f t="shared" si="6"/>
        <v>1000</v>
      </c>
      <c r="D67" s="36">
        <f ca="1">IF(A67&lt;$B$1,VLOOKUP(A67,[1]DI!$A$4:$B$15000,2,FALSE),0)</f>
        <v>0.1288</v>
      </c>
      <c r="E67" s="35">
        <f t="shared" ca="1" si="0"/>
        <v>4.8088999999999999E-4</v>
      </c>
      <c r="F67" s="54">
        <f t="shared" si="7"/>
        <v>1.0425</v>
      </c>
      <c r="G67" s="38">
        <f t="shared" ca="1" si="1"/>
        <v>1.0005013278249999</v>
      </c>
      <c r="H67" s="35">
        <f ca="1">TRUNC(PRODUCT(G$10:G66),15)</f>
        <v>1.0213212729001899</v>
      </c>
      <c r="I67" s="35">
        <f t="shared" si="8"/>
        <v>1</v>
      </c>
      <c r="J67" s="35">
        <f t="shared" ca="1" si="2"/>
        <v>1.0213212700000001</v>
      </c>
      <c r="K67" s="35">
        <f t="shared" ca="1" si="3"/>
        <v>21.321269999999998</v>
      </c>
      <c r="L67" s="55">
        <f>IF(VLOOKUP(A67,$U$12:$AD$125,8)=VLOOKUP(A66,$U$12:$AD$125,8),0,VLOOKUP(A67,U$12:$AD$125,8))</f>
        <v>0</v>
      </c>
      <c r="M67" s="40">
        <f>IF(L67&gt;0,VLOOKUP(L67,T$12:$AC$125,7),0)</f>
        <v>0</v>
      </c>
      <c r="N67" s="41">
        <f t="shared" si="12"/>
        <v>0</v>
      </c>
      <c r="O67" s="41">
        <f t="shared" ca="1" si="4"/>
        <v>21.321269999999998</v>
      </c>
      <c r="P67" s="56" t="str">
        <f t="shared" si="9"/>
        <v>J=</v>
      </c>
      <c r="Q67" s="43">
        <f t="shared" si="10"/>
        <v>42887</v>
      </c>
      <c r="R67" s="44"/>
      <c r="S67" s="44"/>
      <c r="T67" s="59"/>
      <c r="U67" s="60"/>
      <c r="V67" s="62"/>
      <c r="W67" s="65"/>
      <c r="X67" s="62"/>
      <c r="Y67" s="62"/>
      <c r="Z67" s="69"/>
      <c r="AA67" s="65"/>
      <c r="AB67" s="59"/>
      <c r="AC67" s="64"/>
      <c r="AD67" s="60"/>
      <c r="AE67" s="44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</row>
    <row r="68" spans="1:179" x14ac:dyDescent="0.15">
      <c r="A68" s="104">
        <f t="shared" si="5"/>
        <v>42777</v>
      </c>
      <c r="B68" s="35">
        <f t="shared" ca="1" si="11"/>
        <v>1021.83329</v>
      </c>
      <c r="C68" s="35">
        <f t="shared" si="6"/>
        <v>1000</v>
      </c>
      <c r="D68" s="36">
        <f ca="1">IF(A68&lt;$B$1,VLOOKUP(A68,[1]DI!$A$4:$B$15000,2,FALSE),0)</f>
        <v>0</v>
      </c>
      <c r="E68" s="35">
        <f t="shared" ca="1" si="0"/>
        <v>0</v>
      </c>
      <c r="F68" s="54">
        <f t="shared" si="7"/>
        <v>1.0425</v>
      </c>
      <c r="G68" s="38">
        <f t="shared" ca="1" si="1"/>
        <v>1</v>
      </c>
      <c r="H68" s="35">
        <f ca="1">TRUNC(PRODUCT(G$10:G67),15)</f>
        <v>1.0218332896725599</v>
      </c>
      <c r="I68" s="35">
        <f t="shared" si="8"/>
        <v>1</v>
      </c>
      <c r="J68" s="35">
        <f t="shared" ca="1" si="2"/>
        <v>1.02183329</v>
      </c>
      <c r="K68" s="35">
        <f t="shared" ca="1" si="3"/>
        <v>21.833290000000002</v>
      </c>
      <c r="L68" s="55">
        <f>IF(VLOOKUP(A68,$U$12:$AD$125,8)=VLOOKUP(A67,$U$12:$AD$125,8),0,VLOOKUP(A68,U$12:$AD$125,8))</f>
        <v>0</v>
      </c>
      <c r="M68" s="40">
        <f>IF(L68&gt;0,VLOOKUP(L68,T$12:$AC$125,7),0)</f>
        <v>0</v>
      </c>
      <c r="N68" s="41">
        <f t="shared" si="12"/>
        <v>0</v>
      </c>
      <c r="O68" s="41">
        <f t="shared" ca="1" si="4"/>
        <v>21.833290000000002</v>
      </c>
      <c r="P68" s="56" t="str">
        <f t="shared" si="9"/>
        <v>J=</v>
      </c>
      <c r="Q68" s="43">
        <f t="shared" si="10"/>
        <v>42887</v>
      </c>
      <c r="R68" s="44"/>
      <c r="S68" s="44"/>
      <c r="T68" s="59"/>
      <c r="U68" s="60"/>
      <c r="V68" s="62"/>
      <c r="W68" s="65"/>
      <c r="X68" s="62"/>
      <c r="Y68" s="62"/>
      <c r="Z68" s="69"/>
      <c r="AA68" s="65"/>
      <c r="AB68" s="59"/>
      <c r="AC68" s="64"/>
      <c r="AD68" s="60"/>
      <c r="AE68" s="44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</row>
    <row r="69" spans="1:179" x14ac:dyDescent="0.15">
      <c r="A69" s="104">
        <f t="shared" si="5"/>
        <v>42778</v>
      </c>
      <c r="B69" s="35">
        <f t="shared" ca="1" si="11"/>
        <v>1021.83329</v>
      </c>
      <c r="C69" s="35">
        <f t="shared" si="6"/>
        <v>1000</v>
      </c>
      <c r="D69" s="36">
        <f ca="1">IF(A69&lt;$B$1,VLOOKUP(A69,[1]DI!$A$4:$B$15000,2,FALSE),0)</f>
        <v>0</v>
      </c>
      <c r="E69" s="35">
        <f t="shared" ca="1" si="0"/>
        <v>0</v>
      </c>
      <c r="F69" s="54">
        <f t="shared" si="7"/>
        <v>1.0425</v>
      </c>
      <c r="G69" s="38">
        <f t="shared" ca="1" si="1"/>
        <v>1</v>
      </c>
      <c r="H69" s="35">
        <f ca="1">TRUNC(PRODUCT(G$10:G68),15)</f>
        <v>1.0218332896725599</v>
      </c>
      <c r="I69" s="35">
        <f t="shared" si="8"/>
        <v>1</v>
      </c>
      <c r="J69" s="35">
        <f t="shared" ca="1" si="2"/>
        <v>1.02183329</v>
      </c>
      <c r="K69" s="35">
        <f t="shared" ca="1" si="3"/>
        <v>21.833290000000002</v>
      </c>
      <c r="L69" s="55">
        <f>IF(VLOOKUP(A69,$U$12:$AD$125,8)=VLOOKUP(A68,$U$12:$AD$125,8),0,VLOOKUP(A69,U$12:$AD$125,8))</f>
        <v>0</v>
      </c>
      <c r="M69" s="40">
        <f>IF(L69&gt;0,VLOOKUP(L69,T$12:$AC$125,7),0)</f>
        <v>0</v>
      </c>
      <c r="N69" s="41">
        <f t="shared" si="12"/>
        <v>0</v>
      </c>
      <c r="O69" s="41">
        <f t="shared" ca="1" si="4"/>
        <v>21.833290000000002</v>
      </c>
      <c r="P69" s="56" t="str">
        <f t="shared" si="9"/>
        <v>J=</v>
      </c>
      <c r="Q69" s="43">
        <f t="shared" si="10"/>
        <v>42887</v>
      </c>
      <c r="R69" s="44"/>
      <c r="S69" s="44"/>
      <c r="T69" s="59"/>
      <c r="U69" s="60"/>
      <c r="V69" s="62"/>
      <c r="W69" s="65"/>
      <c r="X69" s="62"/>
      <c r="Y69" s="62"/>
      <c r="Z69" s="69"/>
      <c r="AA69" s="65"/>
      <c r="AB69" s="59"/>
      <c r="AC69" s="64"/>
      <c r="AD69" s="60"/>
      <c r="AE69" s="44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</row>
    <row r="70" spans="1:179" x14ac:dyDescent="0.15">
      <c r="A70" s="104">
        <f t="shared" si="5"/>
        <v>42779</v>
      </c>
      <c r="B70" s="35">
        <f t="shared" ca="1" si="11"/>
        <v>1021.83329</v>
      </c>
      <c r="C70" s="35">
        <f t="shared" si="6"/>
        <v>1000</v>
      </c>
      <c r="D70" s="36">
        <f ca="1">IF(A70&lt;$B$1,VLOOKUP(A70,[1]DI!$A$4:$B$15000,2,FALSE),0)</f>
        <v>0.1288</v>
      </c>
      <c r="E70" s="35">
        <f t="shared" ca="1" si="0"/>
        <v>4.8088999999999999E-4</v>
      </c>
      <c r="F70" s="54">
        <f t="shared" si="7"/>
        <v>1.0425</v>
      </c>
      <c r="G70" s="38">
        <f t="shared" ca="1" si="1"/>
        <v>1.0005013278249999</v>
      </c>
      <c r="H70" s="35">
        <f ca="1">TRUNC(PRODUCT(G$10:G69),15)</f>
        <v>1.0218332896725599</v>
      </c>
      <c r="I70" s="35">
        <f t="shared" si="8"/>
        <v>1</v>
      </c>
      <c r="J70" s="35">
        <f t="shared" ca="1" si="2"/>
        <v>1.02183329</v>
      </c>
      <c r="K70" s="35">
        <f t="shared" ca="1" si="3"/>
        <v>21.833290000000002</v>
      </c>
      <c r="L70" s="55">
        <f>IF(VLOOKUP(A70,$U$12:$AD$125,8)=VLOOKUP(A69,$U$12:$AD$125,8),0,VLOOKUP(A70,U$12:$AD$125,8))</f>
        <v>0</v>
      </c>
      <c r="M70" s="40">
        <f>IF(L70&gt;0,VLOOKUP(L70,T$12:$AC$125,7),0)</f>
        <v>0</v>
      </c>
      <c r="N70" s="41">
        <f t="shared" si="12"/>
        <v>0</v>
      </c>
      <c r="O70" s="41">
        <f t="shared" ca="1" si="4"/>
        <v>21.833290000000002</v>
      </c>
      <c r="P70" s="56" t="str">
        <f t="shared" si="9"/>
        <v>J=</v>
      </c>
      <c r="Q70" s="43">
        <f t="shared" si="10"/>
        <v>42887</v>
      </c>
      <c r="R70" s="44"/>
      <c r="S70" s="44"/>
      <c r="T70" s="59"/>
      <c r="U70" s="60"/>
      <c r="V70" s="62"/>
      <c r="W70" s="65"/>
      <c r="X70" s="62"/>
      <c r="Y70" s="62"/>
      <c r="Z70" s="69"/>
      <c r="AA70" s="65"/>
      <c r="AB70" s="59"/>
      <c r="AC70" s="64"/>
      <c r="AD70" s="60"/>
      <c r="AE70" s="44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</row>
    <row r="71" spans="1:179" x14ac:dyDescent="0.15">
      <c r="A71" s="104">
        <f t="shared" si="5"/>
        <v>42780</v>
      </c>
      <c r="B71" s="35">
        <f t="shared" ca="1" si="11"/>
        <v>1022.34556</v>
      </c>
      <c r="C71" s="35">
        <f t="shared" si="6"/>
        <v>1000</v>
      </c>
      <c r="D71" s="36">
        <f ca="1">IF(A71&lt;$B$1,VLOOKUP(A71,[1]DI!$A$4:$B$15000,2,FALSE),0)</f>
        <v>0.1288</v>
      </c>
      <c r="E71" s="35">
        <f t="shared" ca="1" si="0"/>
        <v>4.8088999999999999E-4</v>
      </c>
      <c r="F71" s="54">
        <f t="shared" si="7"/>
        <v>1.0425</v>
      </c>
      <c r="G71" s="38">
        <f t="shared" ca="1" si="1"/>
        <v>1.0005013278249999</v>
      </c>
      <c r="H71" s="35">
        <f ca="1">TRUNC(PRODUCT(G$10:G70),15)</f>
        <v>1.0223455631331899</v>
      </c>
      <c r="I71" s="35">
        <f t="shared" si="8"/>
        <v>1</v>
      </c>
      <c r="J71" s="35">
        <f t="shared" ca="1" si="2"/>
        <v>1.02234556</v>
      </c>
      <c r="K71" s="35">
        <f t="shared" ca="1" si="3"/>
        <v>22.345559999999999</v>
      </c>
      <c r="L71" s="55">
        <f>IF(VLOOKUP(A71,$U$12:$AD$125,8)=VLOOKUP(A70,$U$12:$AD$125,8),0,VLOOKUP(A71,U$12:$AD$125,8))</f>
        <v>0</v>
      </c>
      <c r="M71" s="40">
        <f>IF(L71&gt;0,VLOOKUP(L71,T$12:$AC$125,7),0)</f>
        <v>0</v>
      </c>
      <c r="N71" s="41">
        <f t="shared" si="12"/>
        <v>0</v>
      </c>
      <c r="O71" s="41">
        <f t="shared" ca="1" si="4"/>
        <v>22.345559999999999</v>
      </c>
      <c r="P71" s="56" t="str">
        <f t="shared" si="9"/>
        <v>J=</v>
      </c>
      <c r="Q71" s="43">
        <f t="shared" si="10"/>
        <v>42887</v>
      </c>
      <c r="R71" s="44"/>
      <c r="S71" s="44"/>
      <c r="T71" s="59"/>
      <c r="U71" s="60"/>
      <c r="V71" s="62"/>
      <c r="W71" s="65"/>
      <c r="X71" s="62"/>
      <c r="Y71" s="62"/>
      <c r="Z71" s="69"/>
      <c r="AA71" s="65"/>
      <c r="AB71" s="59"/>
      <c r="AC71" s="64"/>
      <c r="AD71" s="60"/>
      <c r="AE71" s="44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</row>
    <row r="72" spans="1:179" x14ac:dyDescent="0.15">
      <c r="A72" s="104">
        <f t="shared" si="5"/>
        <v>42781</v>
      </c>
      <c r="B72" s="35">
        <f t="shared" ca="1" si="11"/>
        <v>1022.8580899900001</v>
      </c>
      <c r="C72" s="35">
        <f t="shared" si="6"/>
        <v>1000</v>
      </c>
      <c r="D72" s="36">
        <f ca="1">IF(A72&lt;$B$1,VLOOKUP(A72,[1]DI!$A$4:$B$15000,2,FALSE),0)</f>
        <v>0.1288</v>
      </c>
      <c r="E72" s="35">
        <f t="shared" ca="1" si="0"/>
        <v>4.8088999999999999E-4</v>
      </c>
      <c r="F72" s="54">
        <f t="shared" si="7"/>
        <v>1.0425</v>
      </c>
      <c r="G72" s="38">
        <f ca="1">TRUNC((1+(E72*F72)),15)</f>
        <v>1.0005013278249999</v>
      </c>
      <c r="H72" s="35">
        <f ca="1">TRUNC(PRODUCT(G$10:G71),15)</f>
        <v>1.0228580934107501</v>
      </c>
      <c r="I72" s="35">
        <f t="shared" si="8"/>
        <v>1</v>
      </c>
      <c r="J72" s="35">
        <f t="shared" ca="1" si="2"/>
        <v>1.0228580899999999</v>
      </c>
      <c r="K72" s="35">
        <f t="shared" ca="1" si="3"/>
        <v>22.85808999</v>
      </c>
      <c r="L72" s="55">
        <f>IF(VLOOKUP(A72,$U$12:$AD$125,8)=VLOOKUP(A71,$U$12:$AD$125,8),0,VLOOKUP(A72,U$12:$AD$125,8))</f>
        <v>0</v>
      </c>
      <c r="M72" s="40">
        <f>IF(L72&gt;0,VLOOKUP(L72,T$12:$AC$125,7),0)</f>
        <v>0</v>
      </c>
      <c r="N72" s="41">
        <f t="shared" si="12"/>
        <v>0</v>
      </c>
      <c r="O72" s="41">
        <f t="shared" ca="1" si="4"/>
        <v>22.85808999</v>
      </c>
      <c r="P72" s="56" t="str">
        <f t="shared" si="9"/>
        <v>J=</v>
      </c>
      <c r="Q72" s="43">
        <f t="shared" si="10"/>
        <v>42887</v>
      </c>
      <c r="R72" s="44"/>
      <c r="S72" s="44"/>
      <c r="T72" s="59"/>
      <c r="U72" s="60"/>
      <c r="V72" s="62"/>
      <c r="W72" s="65"/>
      <c r="X72" s="62"/>
      <c r="Y72" s="62"/>
      <c r="Z72" s="69"/>
      <c r="AA72" s="65"/>
      <c r="AB72" s="59"/>
      <c r="AC72" s="64"/>
      <c r="AD72" s="60"/>
      <c r="AE72" s="44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</row>
    <row r="73" spans="1:179" x14ac:dyDescent="0.15">
      <c r="A73" s="104">
        <f t="shared" si="5"/>
        <v>42782</v>
      </c>
      <c r="B73" s="35">
        <f t="shared" ca="1" si="11"/>
        <v>1023.3708799999999</v>
      </c>
      <c r="C73" s="35">
        <f t="shared" si="6"/>
        <v>1000</v>
      </c>
      <c r="D73" s="36">
        <f ca="1">IF(A73&lt;$B$1,VLOOKUP(A73,[1]DI!$A$4:$B$15000,2,FALSE),0)</f>
        <v>0.1288</v>
      </c>
      <c r="E73" s="35">
        <f t="shared" ca="1" si="0"/>
        <v>4.8088999999999999E-4</v>
      </c>
      <c r="F73" s="54">
        <f t="shared" si="7"/>
        <v>1.0425</v>
      </c>
      <c r="G73" s="38">
        <f t="shared" ca="1" si="1"/>
        <v>1.0005013278249999</v>
      </c>
      <c r="H73" s="35">
        <f ca="1">TRUNC(PRODUCT(G$10:G72),15)</f>
        <v>1.0233708806340001</v>
      </c>
      <c r="I73" s="35">
        <f t="shared" si="8"/>
        <v>1</v>
      </c>
      <c r="J73" s="35">
        <f ca="1">ROUND(TRUNC(H73/I73,15),8)</f>
        <v>1.0233708800000001</v>
      </c>
      <c r="K73" s="35">
        <f ca="1">TRUNC((C73*(J73-1)),8)</f>
        <v>23.37088</v>
      </c>
      <c r="L73" s="55">
        <f>IF(VLOOKUP(A73,$U$12:$AD$125,8)=VLOOKUP(A72,$U$12:$AD$125,8),0,VLOOKUP(A73,U$12:$AD$125,8))</f>
        <v>0</v>
      </c>
      <c r="M73" s="40">
        <f>IF(L73&gt;0,VLOOKUP(L73,T$12:$AC$125,7),0)</f>
        <v>0</v>
      </c>
      <c r="N73" s="41">
        <f t="shared" si="12"/>
        <v>0</v>
      </c>
      <c r="O73" s="41">
        <f t="shared" ca="1" si="4"/>
        <v>23.37088</v>
      </c>
      <c r="P73" s="56" t="str">
        <f t="shared" si="9"/>
        <v>J=</v>
      </c>
      <c r="Q73" s="43">
        <f t="shared" si="10"/>
        <v>42887</v>
      </c>
      <c r="R73" s="44"/>
      <c r="S73" s="44"/>
      <c r="T73" s="59"/>
      <c r="U73" s="60"/>
      <c r="V73" s="62"/>
      <c r="W73" s="65"/>
      <c r="X73" s="62"/>
      <c r="Y73" s="62"/>
      <c r="Z73" s="69"/>
      <c r="AA73" s="65"/>
      <c r="AB73" s="59"/>
      <c r="AC73" s="64"/>
      <c r="AD73" s="60"/>
      <c r="AE73" s="44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</row>
    <row r="74" spans="1:179" x14ac:dyDescent="0.15">
      <c r="A74" s="104">
        <f t="shared" si="5"/>
        <v>42783</v>
      </c>
      <c r="B74" s="35">
        <f t="shared" ca="1" si="11"/>
        <v>1023.88392</v>
      </c>
      <c r="C74" s="35">
        <f t="shared" si="6"/>
        <v>1000</v>
      </c>
      <c r="D74" s="36">
        <f ca="1">IF(A74&lt;$B$1,VLOOKUP(A74,[1]DI!$A$4:$B$15000,2,FALSE),0)</f>
        <v>0.1288</v>
      </c>
      <c r="E74" s="35">
        <f t="shared" ref="E74:E137" ca="1" si="21">ROUND((((1+D74)^(1/252)-1)),8)</f>
        <v>4.8088999999999999E-4</v>
      </c>
      <c r="F74" s="54">
        <f t="shared" si="7"/>
        <v>1.0425</v>
      </c>
      <c r="G74" s="38">
        <f t="shared" ref="G74:G137" ca="1" si="22">TRUNC((1+(E74*F74)),15)</f>
        <v>1.0005013278249999</v>
      </c>
      <c r="H74" s="35">
        <f ca="1">TRUNC(PRODUCT(G$10:G73),15)</f>
        <v>1.0238839249317599</v>
      </c>
      <c r="I74" s="35">
        <f t="shared" si="8"/>
        <v>1</v>
      </c>
      <c r="J74" s="35">
        <f t="shared" ref="J74:J137" ca="1" si="23">ROUND(TRUNC(H74/I74,15),8)</f>
        <v>1.0238839200000001</v>
      </c>
      <c r="K74" s="35">
        <f t="shared" ref="K74:K137" ca="1" si="24">TRUNC((C74*(J74-1)),8)</f>
        <v>23.88392</v>
      </c>
      <c r="L74" s="55">
        <f>IF(VLOOKUP(A74,$U$12:$AD$125,8)=VLOOKUP(A73,$U$12:$AD$125,8),0,VLOOKUP(A74,U$12:$AD$125,8))</f>
        <v>0</v>
      </c>
      <c r="M74" s="40">
        <f>IF(L74&gt;0,VLOOKUP(L74,T$12:$AC$125,7),0)</f>
        <v>0</v>
      </c>
      <c r="N74" s="41">
        <f t="shared" si="12"/>
        <v>0</v>
      </c>
      <c r="O74" s="41">
        <f t="shared" ref="O74:O137" ca="1" si="25">(K74+N74)</f>
        <v>23.88392</v>
      </c>
      <c r="P74" s="56" t="str">
        <f t="shared" si="9"/>
        <v>J=</v>
      </c>
      <c r="Q74" s="43">
        <f t="shared" si="10"/>
        <v>42887</v>
      </c>
      <c r="R74" s="44"/>
      <c r="S74" s="44"/>
      <c r="T74" s="59"/>
      <c r="U74" s="60"/>
      <c r="V74" s="62"/>
      <c r="W74" s="65"/>
      <c r="X74" s="62"/>
      <c r="Y74" s="62"/>
      <c r="Z74" s="69"/>
      <c r="AA74" s="65"/>
      <c r="AB74" s="59"/>
      <c r="AC74" s="64"/>
      <c r="AD74" s="60"/>
      <c r="AE74" s="44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</row>
    <row r="75" spans="1:179" x14ac:dyDescent="0.15">
      <c r="A75" s="104">
        <f t="shared" ref="A75:A138" si="26">(A74+1)</f>
        <v>42784</v>
      </c>
      <c r="B75" s="35">
        <f t="shared" ca="1" si="11"/>
        <v>1024.3972299899999</v>
      </c>
      <c r="C75" s="35">
        <f t="shared" ref="C75:C138" si="27">TRUNC(C74-N74,6)</f>
        <v>1000</v>
      </c>
      <c r="D75" s="36">
        <f ca="1">IF(A75&lt;$B$1,VLOOKUP(A75,[1]DI!$A$4:$B$15000,2,FALSE),0)</f>
        <v>0</v>
      </c>
      <c r="E75" s="35">
        <f t="shared" ca="1" si="21"/>
        <v>0</v>
      </c>
      <c r="F75" s="54">
        <f t="shared" ref="F75:F138" si="28">F74</f>
        <v>1.0425</v>
      </c>
      <c r="G75" s="38">
        <f t="shared" ca="1" si="22"/>
        <v>1</v>
      </c>
      <c r="H75" s="35">
        <f ca="1">TRUNC(PRODUCT(G$10:G74),15)</f>
        <v>1.0243972264329</v>
      </c>
      <c r="I75" s="35">
        <f t="shared" ref="I75:I138" si="29">IF(OR(L74&gt;0,L74="E"),H74,I74)</f>
        <v>1</v>
      </c>
      <c r="J75" s="35">
        <f t="shared" ca="1" si="23"/>
        <v>1.0243972299999999</v>
      </c>
      <c r="K75" s="35">
        <f t="shared" ca="1" si="24"/>
        <v>24.39722999</v>
      </c>
      <c r="L75" s="55">
        <f>IF(VLOOKUP(A75,$U$12:$AD$125,8)=VLOOKUP(A74,$U$12:$AD$125,8),0,VLOOKUP(A75,U$12:$AD$125,8))</f>
        <v>0</v>
      </c>
      <c r="M75" s="40">
        <f>IF(L75&gt;0,VLOOKUP(L75,T$12:$AC$125,7),0)</f>
        <v>0</v>
      </c>
      <c r="N75" s="41">
        <f t="shared" si="12"/>
        <v>0</v>
      </c>
      <c r="O75" s="41">
        <f t="shared" ca="1" si="25"/>
        <v>24.39722999</v>
      </c>
      <c r="P75" s="56" t="str">
        <f t="shared" ref="P75:P138" si="30">IF(L74&gt;0,VLOOKUP(A74,$U$12:$AD$125,9),P74)</f>
        <v>J=</v>
      </c>
      <c r="Q75" s="43">
        <f t="shared" ref="Q75:Q138" si="31">IF(L74&gt;0,VLOOKUP(A74,$U$12:$AD$125,10),Q74)</f>
        <v>42887</v>
      </c>
      <c r="R75" s="44"/>
      <c r="S75" s="44"/>
      <c r="T75" s="59"/>
      <c r="U75" s="60"/>
      <c r="V75" s="62"/>
      <c r="W75" s="65"/>
      <c r="X75" s="62"/>
      <c r="Y75" s="62"/>
      <c r="Z75" s="69"/>
      <c r="AA75" s="65"/>
      <c r="AB75" s="59"/>
      <c r="AC75" s="64"/>
      <c r="AD75" s="60"/>
      <c r="AE75" s="44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</row>
    <row r="76" spans="1:179" x14ac:dyDescent="0.15">
      <c r="A76" s="104">
        <f t="shared" si="26"/>
        <v>42785</v>
      </c>
      <c r="B76" s="35">
        <f t="shared" ref="B76:B139" ca="1" si="32">IF(A76&lt;=TODAY(),C76+K76,IF(AND(A76&gt;TODAY(),A76&lt;=$B$1),IF(VLOOKUP(TODAY(),$A$10:$D$10000,4,FALSE)=0,"n.d",C76+K76),"n.d"))</f>
        <v>1024.3972299899999</v>
      </c>
      <c r="C76" s="35">
        <f t="shared" si="27"/>
        <v>1000</v>
      </c>
      <c r="D76" s="36">
        <f ca="1">IF(A76&lt;$B$1,VLOOKUP(A76,[1]DI!$A$4:$B$15000,2,FALSE),0)</f>
        <v>0</v>
      </c>
      <c r="E76" s="35">
        <f t="shared" ca="1" si="21"/>
        <v>0</v>
      </c>
      <c r="F76" s="54">
        <f t="shared" si="28"/>
        <v>1.0425</v>
      </c>
      <c r="G76" s="38">
        <f t="shared" ca="1" si="22"/>
        <v>1</v>
      </c>
      <c r="H76" s="35">
        <f ca="1">TRUNC(PRODUCT(G$10:G75),15)</f>
        <v>1.0243972264329</v>
      </c>
      <c r="I76" s="35">
        <f t="shared" si="29"/>
        <v>1</v>
      </c>
      <c r="J76" s="35">
        <f t="shared" ca="1" si="23"/>
        <v>1.0243972299999999</v>
      </c>
      <c r="K76" s="35">
        <f t="shared" ca="1" si="24"/>
        <v>24.39722999</v>
      </c>
      <c r="L76" s="55">
        <f>IF(VLOOKUP(A76,$U$12:$AD$125,8)=VLOOKUP(A75,$U$12:$AD$125,8),0,VLOOKUP(A76,U$12:$AD$125,8))</f>
        <v>0</v>
      </c>
      <c r="M76" s="40">
        <f>IF(L76&gt;0,VLOOKUP(L76,T$12:$AC$125,7),0)</f>
        <v>0</v>
      </c>
      <c r="N76" s="41">
        <f t="shared" ref="N76:N139" si="33">IF(M76&gt;0,(C$10*M76),0)</f>
        <v>0</v>
      </c>
      <c r="O76" s="41">
        <f t="shared" ca="1" si="25"/>
        <v>24.39722999</v>
      </c>
      <c r="P76" s="56" t="str">
        <f t="shared" si="30"/>
        <v>J=</v>
      </c>
      <c r="Q76" s="43">
        <f t="shared" si="31"/>
        <v>42887</v>
      </c>
      <c r="R76" s="44"/>
      <c r="S76" s="44"/>
      <c r="T76" s="59"/>
      <c r="U76" s="60"/>
      <c r="V76" s="62"/>
      <c r="W76" s="65"/>
      <c r="X76" s="62"/>
      <c r="Y76" s="62"/>
      <c r="Z76" s="69"/>
      <c r="AA76" s="65"/>
      <c r="AB76" s="59"/>
      <c r="AC76" s="64"/>
      <c r="AD76" s="60"/>
      <c r="AE76" s="44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</row>
    <row r="77" spans="1:179" x14ac:dyDescent="0.15">
      <c r="A77" s="104">
        <f t="shared" si="26"/>
        <v>42786</v>
      </c>
      <c r="B77" s="35">
        <f t="shared" ca="1" si="32"/>
        <v>1024.3972299899999</v>
      </c>
      <c r="C77" s="35">
        <f t="shared" si="27"/>
        <v>1000</v>
      </c>
      <c r="D77" s="36">
        <f ca="1">IF(A77&lt;$B$1,VLOOKUP(A77,[1]DI!$A$4:$B$15000,2,FALSE),0)</f>
        <v>0.1288</v>
      </c>
      <c r="E77" s="35">
        <f t="shared" ca="1" si="21"/>
        <v>4.8088999999999999E-4</v>
      </c>
      <c r="F77" s="54">
        <f t="shared" si="28"/>
        <v>1.0425</v>
      </c>
      <c r="G77" s="38">
        <f t="shared" ca="1" si="22"/>
        <v>1.0005013278249999</v>
      </c>
      <c r="H77" s="35">
        <f ca="1">TRUNC(PRODUCT(G$10:G76),15)</f>
        <v>1.0243972264329</v>
      </c>
      <c r="I77" s="35">
        <f t="shared" si="29"/>
        <v>1</v>
      </c>
      <c r="J77" s="35">
        <f t="shared" ca="1" si="23"/>
        <v>1.0243972299999999</v>
      </c>
      <c r="K77" s="35">
        <f t="shared" ca="1" si="24"/>
        <v>24.39722999</v>
      </c>
      <c r="L77" s="55">
        <f>IF(VLOOKUP(A77,$U$12:$AD$125,8)=VLOOKUP(A76,$U$12:$AD$125,8),0,VLOOKUP(A77,U$12:$AD$125,8))</f>
        <v>0</v>
      </c>
      <c r="M77" s="40">
        <f>IF(L77&gt;0,VLOOKUP(L77,T$12:$AC$125,7),0)</f>
        <v>0</v>
      </c>
      <c r="N77" s="41">
        <f t="shared" si="33"/>
        <v>0</v>
      </c>
      <c r="O77" s="41">
        <f t="shared" ca="1" si="25"/>
        <v>24.39722999</v>
      </c>
      <c r="P77" s="56" t="str">
        <f t="shared" si="30"/>
        <v>J=</v>
      </c>
      <c r="Q77" s="43">
        <f t="shared" si="31"/>
        <v>42887</v>
      </c>
      <c r="R77" s="44"/>
      <c r="S77" s="44"/>
      <c r="T77" s="59"/>
      <c r="U77" s="60"/>
      <c r="V77" s="62"/>
      <c r="W77" s="65"/>
      <c r="X77" s="62"/>
      <c r="Y77" s="62"/>
      <c r="Z77" s="69"/>
      <c r="AA77" s="65"/>
      <c r="AB77" s="59"/>
      <c r="AC77" s="64"/>
      <c r="AD77" s="60"/>
      <c r="AE77" s="44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</row>
    <row r="78" spans="1:179" x14ac:dyDescent="0.15">
      <c r="A78" s="104">
        <f t="shared" si="26"/>
        <v>42787</v>
      </c>
      <c r="B78" s="35">
        <f t="shared" ca="1" si="32"/>
        <v>1024.9107899999999</v>
      </c>
      <c r="C78" s="35">
        <f t="shared" si="27"/>
        <v>1000</v>
      </c>
      <c r="D78" s="36">
        <f ca="1">IF(A78&lt;$B$1,VLOOKUP(A78,[1]DI!$A$4:$B$15000,2,FALSE),0)</f>
        <v>0.1288</v>
      </c>
      <c r="E78" s="35">
        <f t="shared" ca="1" si="21"/>
        <v>4.8088999999999999E-4</v>
      </c>
      <c r="F78" s="54">
        <f t="shared" si="28"/>
        <v>1.0425</v>
      </c>
      <c r="G78" s="38">
        <f t="shared" ca="1" si="22"/>
        <v>1.0005013278249999</v>
      </c>
      <c r="H78" s="35">
        <f ca="1">TRUNC(PRODUCT(G$10:G77),15)</f>
        <v>1.0249107852663599</v>
      </c>
      <c r="I78" s="35">
        <f t="shared" si="29"/>
        <v>1</v>
      </c>
      <c r="J78" s="35">
        <f t="shared" ca="1" si="23"/>
        <v>1.0249107900000001</v>
      </c>
      <c r="K78" s="35">
        <f t="shared" ca="1" si="24"/>
        <v>24.910789999999999</v>
      </c>
      <c r="L78" s="55">
        <f>IF(VLOOKUP(A78,$U$12:$AD$125,8)=VLOOKUP(A77,$U$12:$AD$125,8),0,VLOOKUP(A78,U$12:$AD$125,8))</f>
        <v>0</v>
      </c>
      <c r="M78" s="40">
        <f>IF(L78&gt;0,VLOOKUP(L78,T$12:$AC$125,7),0)</f>
        <v>0</v>
      </c>
      <c r="N78" s="41">
        <f t="shared" si="33"/>
        <v>0</v>
      </c>
      <c r="O78" s="41">
        <f t="shared" ca="1" si="25"/>
        <v>24.910789999999999</v>
      </c>
      <c r="P78" s="56" t="str">
        <f t="shared" si="30"/>
        <v>J=</v>
      </c>
      <c r="Q78" s="43">
        <f t="shared" si="31"/>
        <v>42887</v>
      </c>
      <c r="R78" s="44"/>
      <c r="S78" s="44"/>
      <c r="T78" s="59"/>
      <c r="U78" s="60"/>
      <c r="V78" s="62"/>
      <c r="W78" s="65"/>
      <c r="X78" s="62"/>
      <c r="Y78" s="62"/>
      <c r="Z78" s="69"/>
      <c r="AA78" s="65"/>
      <c r="AB78" s="59"/>
      <c r="AC78" s="64"/>
      <c r="AD78" s="60"/>
      <c r="AE78" s="44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</row>
    <row r="79" spans="1:179" x14ac:dyDescent="0.15">
      <c r="A79" s="104">
        <f t="shared" si="26"/>
        <v>42788</v>
      </c>
      <c r="B79" s="35">
        <f t="shared" ca="1" si="32"/>
        <v>1025.4246000000001</v>
      </c>
      <c r="C79" s="35">
        <f t="shared" si="27"/>
        <v>1000</v>
      </c>
      <c r="D79" s="36">
        <f ca="1">IF(A79&lt;$B$1,VLOOKUP(A79,[1]DI!$A$4:$B$15000,2,FALSE),0)</f>
        <v>0.1288</v>
      </c>
      <c r="E79" s="35">
        <f t="shared" ca="1" si="21"/>
        <v>4.8088999999999999E-4</v>
      </c>
      <c r="F79" s="54">
        <f t="shared" si="28"/>
        <v>1.0425</v>
      </c>
      <c r="G79" s="38">
        <f t="shared" ca="1" si="22"/>
        <v>1.0005013278249999</v>
      </c>
      <c r="H79" s="35">
        <f ca="1">TRUNC(PRODUCT(G$10:G78),15)</f>
        <v>1.0254246015611601</v>
      </c>
      <c r="I79" s="35">
        <f t="shared" si="29"/>
        <v>1</v>
      </c>
      <c r="J79" s="35">
        <f t="shared" ca="1" si="23"/>
        <v>1.0254246</v>
      </c>
      <c r="K79" s="35">
        <f t="shared" ca="1" si="24"/>
        <v>25.424600000000002</v>
      </c>
      <c r="L79" s="55">
        <f>IF(VLOOKUP(A79,$U$12:$AD$125,8)=VLOOKUP(A78,$U$12:$AD$125,8),0,VLOOKUP(A79,U$12:$AD$125,8))</f>
        <v>0</v>
      </c>
      <c r="M79" s="40">
        <f>IF(L79&gt;0,VLOOKUP(L79,T$12:$AC$125,7),0)</f>
        <v>0</v>
      </c>
      <c r="N79" s="41">
        <f t="shared" si="33"/>
        <v>0</v>
      </c>
      <c r="O79" s="41">
        <f t="shared" ca="1" si="25"/>
        <v>25.424600000000002</v>
      </c>
      <c r="P79" s="56" t="str">
        <f t="shared" si="30"/>
        <v>J=</v>
      </c>
      <c r="Q79" s="43">
        <f t="shared" si="31"/>
        <v>42887</v>
      </c>
      <c r="R79" s="44"/>
      <c r="S79" s="44"/>
      <c r="T79" s="59"/>
      <c r="U79" s="60"/>
      <c r="V79" s="62"/>
      <c r="W79" s="65"/>
      <c r="X79" s="62"/>
      <c r="Y79" s="62"/>
      <c r="Z79" s="69"/>
      <c r="AA79" s="65"/>
      <c r="AB79" s="59"/>
      <c r="AC79" s="64"/>
      <c r="AD79" s="60"/>
      <c r="AE79" s="44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</row>
    <row r="80" spans="1:179" x14ac:dyDescent="0.15">
      <c r="A80" s="104">
        <f t="shared" si="26"/>
        <v>42789</v>
      </c>
      <c r="B80" s="35">
        <f t="shared" ca="1" si="32"/>
        <v>1025.93868</v>
      </c>
      <c r="C80" s="35">
        <f t="shared" si="27"/>
        <v>1000</v>
      </c>
      <c r="D80" s="36">
        <f ca="1">IF(A80&lt;$B$1,VLOOKUP(A80,[1]DI!$A$4:$B$15000,2,FALSE),0)</f>
        <v>0.12130000000000001</v>
      </c>
      <c r="E80" s="35">
        <f t="shared" ca="1" si="21"/>
        <v>4.5441999999999998E-4</v>
      </c>
      <c r="F80" s="54">
        <f t="shared" si="28"/>
        <v>1.0425</v>
      </c>
      <c r="G80" s="38">
        <f t="shared" ca="1" si="22"/>
        <v>1.00047373285</v>
      </c>
      <c r="H80" s="35">
        <f ca="1">TRUNC(PRODUCT(G$10:G79),15)</f>
        <v>1.02593867544636</v>
      </c>
      <c r="I80" s="35">
        <f t="shared" si="29"/>
        <v>1</v>
      </c>
      <c r="J80" s="35">
        <f t="shared" ca="1" si="23"/>
        <v>1.0259386800000001</v>
      </c>
      <c r="K80" s="35">
        <f t="shared" ca="1" si="24"/>
        <v>25.938680000000002</v>
      </c>
      <c r="L80" s="55">
        <f>IF(VLOOKUP(A80,$U$12:$AD$125,8)=VLOOKUP(A79,$U$12:$AD$125,8),0,VLOOKUP(A80,U$12:$AD$125,8))</f>
        <v>0</v>
      </c>
      <c r="M80" s="40">
        <f>IF(L80&gt;0,VLOOKUP(L80,T$12:$AC$125,7),0)</f>
        <v>0</v>
      </c>
      <c r="N80" s="41">
        <f t="shared" si="33"/>
        <v>0</v>
      </c>
      <c r="O80" s="41">
        <f t="shared" ca="1" si="25"/>
        <v>25.938680000000002</v>
      </c>
      <c r="P80" s="56" t="str">
        <f t="shared" si="30"/>
        <v>J=</v>
      </c>
      <c r="Q80" s="43">
        <f t="shared" si="31"/>
        <v>42887</v>
      </c>
      <c r="R80" s="44"/>
      <c r="S80" s="44"/>
      <c r="T80" s="59"/>
      <c r="U80" s="60"/>
      <c r="V80" s="62"/>
      <c r="W80" s="65"/>
      <c r="X80" s="62"/>
      <c r="Y80" s="62"/>
      <c r="Z80" s="69"/>
      <c r="AA80" s="65"/>
      <c r="AB80" s="59"/>
      <c r="AC80" s="64"/>
      <c r="AD80" s="60"/>
      <c r="AE80" s="44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</row>
    <row r="81" spans="1:176" x14ac:dyDescent="0.15">
      <c r="A81" s="104">
        <f t="shared" si="26"/>
        <v>42790</v>
      </c>
      <c r="B81" s="35">
        <f t="shared" ca="1" si="32"/>
        <v>1026.4247</v>
      </c>
      <c r="C81" s="35">
        <f t="shared" si="27"/>
        <v>1000</v>
      </c>
      <c r="D81" s="36">
        <f ca="1">IF(A81&lt;$B$1,VLOOKUP(A81,[1]DI!$A$4:$B$15000,2,FALSE),0)</f>
        <v>0.12130000000000001</v>
      </c>
      <c r="E81" s="35">
        <f t="shared" ca="1" si="21"/>
        <v>4.5441999999999998E-4</v>
      </c>
      <c r="F81" s="54">
        <f t="shared" si="28"/>
        <v>1.0425</v>
      </c>
      <c r="G81" s="38">
        <f t="shared" ca="1" si="22"/>
        <v>1.00047373285</v>
      </c>
      <c r="H81" s="35">
        <f ca="1">TRUNC(PRODUCT(G$10:G80),15)</f>
        <v>1.02642469629901</v>
      </c>
      <c r="I81" s="35">
        <f t="shared" si="29"/>
        <v>1</v>
      </c>
      <c r="J81" s="35">
        <f t="shared" ca="1" si="23"/>
        <v>1.0264247</v>
      </c>
      <c r="K81" s="35">
        <f t="shared" ca="1" si="24"/>
        <v>26.424700000000001</v>
      </c>
      <c r="L81" s="55">
        <f>IF(VLOOKUP(A81,$U$12:$AD$125,8)=VLOOKUP(A80,$U$12:$AD$125,8),0,VLOOKUP(A81,U$12:$AD$125,8))</f>
        <v>0</v>
      </c>
      <c r="M81" s="40">
        <f>IF(L81&gt;0,VLOOKUP(L81,T$12:$AC$125,7),0)</f>
        <v>0</v>
      </c>
      <c r="N81" s="41">
        <f t="shared" si="33"/>
        <v>0</v>
      </c>
      <c r="O81" s="41">
        <f t="shared" ca="1" si="25"/>
        <v>26.424700000000001</v>
      </c>
      <c r="P81" s="56" t="str">
        <f t="shared" si="30"/>
        <v>J=</v>
      </c>
      <c r="Q81" s="43">
        <f t="shared" si="31"/>
        <v>42887</v>
      </c>
      <c r="R81" s="44"/>
      <c r="S81" s="44"/>
      <c r="T81" s="59"/>
      <c r="U81" s="60"/>
      <c r="V81" s="62"/>
      <c r="W81" s="65"/>
      <c r="X81" s="62"/>
      <c r="Y81" s="62"/>
      <c r="Z81" s="69"/>
      <c r="AA81" s="65"/>
      <c r="AB81" s="59"/>
      <c r="AC81" s="64"/>
      <c r="AD81" s="60"/>
      <c r="AE81" s="44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</row>
    <row r="82" spans="1:176" x14ac:dyDescent="0.15">
      <c r="A82" s="104">
        <f t="shared" si="26"/>
        <v>42791</v>
      </c>
      <c r="B82" s="35">
        <f t="shared" ca="1" si="32"/>
        <v>1026.91095</v>
      </c>
      <c r="C82" s="35">
        <f t="shared" si="27"/>
        <v>1000</v>
      </c>
      <c r="D82" s="36">
        <f ca="1">IF(A82&lt;$B$1,VLOOKUP(A82,[1]DI!$A$4:$B$15000,2,FALSE),0)</f>
        <v>0</v>
      </c>
      <c r="E82" s="35">
        <f t="shared" ca="1" si="21"/>
        <v>0</v>
      </c>
      <c r="F82" s="54">
        <f t="shared" si="28"/>
        <v>1.0425</v>
      </c>
      <c r="G82" s="38">
        <f t="shared" ca="1" si="22"/>
        <v>1</v>
      </c>
      <c r="H82" s="35">
        <f ca="1">TRUNC(PRODUCT(G$10:G81),15)</f>
        <v>1.0269109473956901</v>
      </c>
      <c r="I82" s="35">
        <f t="shared" si="29"/>
        <v>1</v>
      </c>
      <c r="J82" s="35">
        <f t="shared" ca="1" si="23"/>
        <v>1.02691095</v>
      </c>
      <c r="K82" s="35">
        <f t="shared" ca="1" si="24"/>
        <v>26.91095</v>
      </c>
      <c r="L82" s="55">
        <f>IF(VLOOKUP(A82,$U$12:$AD$125,8)=VLOOKUP(A81,$U$12:$AD$125,8),0,VLOOKUP(A82,U$12:$AD$125,8))</f>
        <v>0</v>
      </c>
      <c r="M82" s="40">
        <f>IF(L82&gt;0,VLOOKUP(L82,T$12:$AC$125,7),0)</f>
        <v>0</v>
      </c>
      <c r="N82" s="41">
        <f t="shared" si="33"/>
        <v>0</v>
      </c>
      <c r="O82" s="41">
        <f t="shared" ca="1" si="25"/>
        <v>26.91095</v>
      </c>
      <c r="P82" s="56" t="str">
        <f t="shared" si="30"/>
        <v>J=</v>
      </c>
      <c r="Q82" s="43">
        <f t="shared" si="31"/>
        <v>42887</v>
      </c>
      <c r="R82" s="44"/>
      <c r="S82" s="44"/>
      <c r="T82" s="59"/>
      <c r="U82" s="60"/>
      <c r="V82" s="62"/>
      <c r="W82" s="65"/>
      <c r="X82" s="62"/>
      <c r="Y82" s="62"/>
      <c r="Z82" s="69"/>
      <c r="AA82" s="65"/>
      <c r="AB82" s="59"/>
      <c r="AC82" s="64"/>
      <c r="AD82" s="60"/>
      <c r="AE82" s="44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</row>
    <row r="83" spans="1:176" x14ac:dyDescent="0.15">
      <c r="A83" s="104">
        <f t="shared" si="26"/>
        <v>42792</v>
      </c>
      <c r="B83" s="35">
        <f t="shared" ca="1" si="32"/>
        <v>1026.91095</v>
      </c>
      <c r="C83" s="35">
        <f t="shared" si="27"/>
        <v>1000</v>
      </c>
      <c r="D83" s="36">
        <f ca="1">IF(A83&lt;$B$1,VLOOKUP(A83,[1]DI!$A$4:$B$15000,2,FALSE),0)</f>
        <v>0</v>
      </c>
      <c r="E83" s="35">
        <f t="shared" ca="1" si="21"/>
        <v>0</v>
      </c>
      <c r="F83" s="54">
        <f t="shared" si="28"/>
        <v>1.0425</v>
      </c>
      <c r="G83" s="38">
        <f t="shared" ca="1" si="22"/>
        <v>1</v>
      </c>
      <c r="H83" s="35">
        <f ca="1">TRUNC(PRODUCT(G$10:G82),15)</f>
        <v>1.0269109473956901</v>
      </c>
      <c r="I83" s="35">
        <f t="shared" si="29"/>
        <v>1</v>
      </c>
      <c r="J83" s="35">
        <f t="shared" ca="1" si="23"/>
        <v>1.02691095</v>
      </c>
      <c r="K83" s="35">
        <f t="shared" ca="1" si="24"/>
        <v>26.91095</v>
      </c>
      <c r="L83" s="55">
        <f>IF(VLOOKUP(A83,$U$12:$AD$125,8)=VLOOKUP(A82,$U$12:$AD$125,8),0,VLOOKUP(A83,U$12:$AD$125,8))</f>
        <v>0</v>
      </c>
      <c r="M83" s="40">
        <f>IF(L83&gt;0,VLOOKUP(L83,T$12:$AC$125,7),0)</f>
        <v>0</v>
      </c>
      <c r="N83" s="41">
        <f t="shared" si="33"/>
        <v>0</v>
      </c>
      <c r="O83" s="41">
        <f t="shared" ca="1" si="25"/>
        <v>26.91095</v>
      </c>
      <c r="P83" s="56" t="str">
        <f t="shared" si="30"/>
        <v>J=</v>
      </c>
      <c r="Q83" s="43">
        <f t="shared" si="31"/>
        <v>42887</v>
      </c>
      <c r="R83" s="44"/>
      <c r="S83" s="44"/>
      <c r="T83" s="59"/>
      <c r="U83" s="60"/>
      <c r="V83" s="62"/>
      <c r="W83" s="65"/>
      <c r="X83" s="62"/>
      <c r="Y83" s="62"/>
      <c r="Z83" s="69"/>
      <c r="AA83" s="65"/>
      <c r="AB83" s="59"/>
      <c r="AC83" s="64"/>
      <c r="AD83" s="60"/>
      <c r="AE83" s="44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</row>
    <row r="84" spans="1:176" x14ac:dyDescent="0.15">
      <c r="A84" s="104">
        <f t="shared" si="26"/>
        <v>42793</v>
      </c>
      <c r="B84" s="35">
        <f t="shared" ca="1" si="32"/>
        <v>1026.91095</v>
      </c>
      <c r="C84" s="35">
        <f t="shared" si="27"/>
        <v>1000</v>
      </c>
      <c r="D84" s="36">
        <f ca="1">IF(A84&lt;$B$1,VLOOKUP(A84,[1]DI!$A$4:$B$15000,2,FALSE),0)</f>
        <v>0</v>
      </c>
      <c r="E84" s="35">
        <f t="shared" ca="1" si="21"/>
        <v>0</v>
      </c>
      <c r="F84" s="54">
        <f t="shared" si="28"/>
        <v>1.0425</v>
      </c>
      <c r="G84" s="38">
        <f t="shared" ca="1" si="22"/>
        <v>1</v>
      </c>
      <c r="H84" s="35">
        <f ca="1">TRUNC(PRODUCT(G$10:G83),15)</f>
        <v>1.0269109473956901</v>
      </c>
      <c r="I84" s="35">
        <f t="shared" si="29"/>
        <v>1</v>
      </c>
      <c r="J84" s="35">
        <f t="shared" ca="1" si="23"/>
        <v>1.02691095</v>
      </c>
      <c r="K84" s="35">
        <f t="shared" ca="1" si="24"/>
        <v>26.91095</v>
      </c>
      <c r="L84" s="55">
        <f>IF(VLOOKUP(A84,$U$12:$AD$125,8)=VLOOKUP(A83,$U$12:$AD$125,8),0,VLOOKUP(A84,U$12:$AD$125,8))</f>
        <v>0</v>
      </c>
      <c r="M84" s="40">
        <f>IF(L84&gt;0,VLOOKUP(L84,T$12:$AC$125,7),0)</f>
        <v>0</v>
      </c>
      <c r="N84" s="41">
        <f t="shared" si="33"/>
        <v>0</v>
      </c>
      <c r="O84" s="41">
        <f t="shared" ca="1" si="25"/>
        <v>26.91095</v>
      </c>
      <c r="P84" s="56" t="str">
        <f t="shared" si="30"/>
        <v>J=</v>
      </c>
      <c r="Q84" s="43">
        <f t="shared" si="31"/>
        <v>42887</v>
      </c>
      <c r="R84" s="44"/>
      <c r="S84" s="44"/>
      <c r="T84" s="59"/>
      <c r="U84" s="60"/>
      <c r="V84" s="62"/>
      <c r="W84" s="65"/>
      <c r="X84" s="62"/>
      <c r="Y84" s="62"/>
      <c r="Z84" s="69"/>
      <c r="AA84" s="65"/>
      <c r="AB84" s="59"/>
      <c r="AC84" s="64"/>
      <c r="AD84" s="60"/>
      <c r="AE84" s="44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</row>
    <row r="85" spans="1:176" x14ac:dyDescent="0.15">
      <c r="A85" s="104">
        <f t="shared" si="26"/>
        <v>42794</v>
      </c>
      <c r="B85" s="35">
        <f t="shared" ca="1" si="32"/>
        <v>1026.91095</v>
      </c>
      <c r="C85" s="35">
        <f t="shared" si="27"/>
        <v>1000</v>
      </c>
      <c r="D85" s="36">
        <f ca="1">IF(A85&lt;$B$1,VLOOKUP(A85,[1]DI!$A$4:$B$15000,2,FALSE),0)</f>
        <v>0</v>
      </c>
      <c r="E85" s="35">
        <f t="shared" ca="1" si="21"/>
        <v>0</v>
      </c>
      <c r="F85" s="54">
        <f t="shared" si="28"/>
        <v>1.0425</v>
      </c>
      <c r="G85" s="38">
        <f t="shared" ca="1" si="22"/>
        <v>1</v>
      </c>
      <c r="H85" s="35">
        <f ca="1">TRUNC(PRODUCT(G$10:G84),15)</f>
        <v>1.0269109473956901</v>
      </c>
      <c r="I85" s="35">
        <f t="shared" si="29"/>
        <v>1</v>
      </c>
      <c r="J85" s="35">
        <f t="shared" ca="1" si="23"/>
        <v>1.02691095</v>
      </c>
      <c r="K85" s="35">
        <f t="shared" ca="1" si="24"/>
        <v>26.91095</v>
      </c>
      <c r="L85" s="55">
        <f>IF(VLOOKUP(A85,$U$12:$AD$125,8)=VLOOKUP(A84,$U$12:$AD$125,8),0,VLOOKUP(A85,U$12:$AD$125,8))</f>
        <v>0</v>
      </c>
      <c r="M85" s="40">
        <f>IF(L85&gt;0,VLOOKUP(L85,T$12:$AC$125,7),0)</f>
        <v>0</v>
      </c>
      <c r="N85" s="41">
        <f t="shared" si="33"/>
        <v>0</v>
      </c>
      <c r="O85" s="41">
        <f t="shared" ca="1" si="25"/>
        <v>26.91095</v>
      </c>
      <c r="P85" s="56" t="str">
        <f t="shared" si="30"/>
        <v>J=</v>
      </c>
      <c r="Q85" s="43">
        <f t="shared" si="31"/>
        <v>42887</v>
      </c>
      <c r="R85" s="44"/>
      <c r="S85" s="44"/>
      <c r="T85" s="59"/>
      <c r="U85" s="60"/>
      <c r="V85" s="62"/>
      <c r="W85" s="65"/>
      <c r="X85" s="62"/>
      <c r="Y85" s="62"/>
      <c r="Z85" s="69"/>
      <c r="AA85" s="65"/>
      <c r="AB85" s="59"/>
      <c r="AC85" s="64"/>
      <c r="AD85" s="60"/>
      <c r="AE85" s="44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</row>
    <row r="86" spans="1:176" x14ac:dyDescent="0.15">
      <c r="A86" s="104">
        <f t="shared" si="26"/>
        <v>42795</v>
      </c>
      <c r="B86" s="35">
        <f t="shared" ca="1" si="32"/>
        <v>1026.91095</v>
      </c>
      <c r="C86" s="35">
        <f t="shared" si="27"/>
        <v>1000</v>
      </c>
      <c r="D86" s="36">
        <f ca="1">IF(A86&lt;$B$1,VLOOKUP(A86,[1]DI!$A$4:$B$15000,2,FALSE),0)</f>
        <v>0.12130000000000001</v>
      </c>
      <c r="E86" s="35">
        <f t="shared" ca="1" si="21"/>
        <v>4.5441999999999998E-4</v>
      </c>
      <c r="F86" s="54">
        <f t="shared" si="28"/>
        <v>1.0425</v>
      </c>
      <c r="G86" s="38">
        <f t="shared" ca="1" si="22"/>
        <v>1.00047373285</v>
      </c>
      <c r="H86" s="35">
        <f ca="1">TRUNC(PRODUCT(G$10:G85),15)</f>
        <v>1.0269109473956901</v>
      </c>
      <c r="I86" s="35">
        <f t="shared" si="29"/>
        <v>1</v>
      </c>
      <c r="J86" s="35">
        <f t="shared" ca="1" si="23"/>
        <v>1.02691095</v>
      </c>
      <c r="K86" s="35">
        <f t="shared" ca="1" si="24"/>
        <v>26.91095</v>
      </c>
      <c r="L86" s="55">
        <f>IF(VLOOKUP(A86,$U$12:$AD$125,8)=VLOOKUP(A85,$U$12:$AD$125,8),0,VLOOKUP(A86,U$12:$AD$125,8))</f>
        <v>0</v>
      </c>
      <c r="M86" s="40">
        <f>IF(L86&gt;0,VLOOKUP(L86,T$12:$AC$125,7),0)</f>
        <v>0</v>
      </c>
      <c r="N86" s="41">
        <f t="shared" si="33"/>
        <v>0</v>
      </c>
      <c r="O86" s="41">
        <f t="shared" ca="1" si="25"/>
        <v>26.91095</v>
      </c>
      <c r="P86" s="56" t="str">
        <f t="shared" si="30"/>
        <v>J=</v>
      </c>
      <c r="Q86" s="43">
        <f t="shared" si="31"/>
        <v>42887</v>
      </c>
      <c r="R86" s="44"/>
      <c r="S86" s="44"/>
      <c r="T86" s="59"/>
      <c r="U86" s="60"/>
      <c r="V86" s="62"/>
      <c r="W86" s="65"/>
      <c r="X86" s="62"/>
      <c r="Y86" s="62"/>
      <c r="Z86" s="69"/>
      <c r="AA86" s="65"/>
      <c r="AB86" s="59"/>
      <c r="AC86" s="64"/>
      <c r="AD86" s="60"/>
      <c r="AE86" s="44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</row>
    <row r="87" spans="1:176" x14ac:dyDescent="0.15">
      <c r="A87" s="104">
        <f t="shared" si="26"/>
        <v>42796</v>
      </c>
      <c r="B87" s="35">
        <f t="shared" ca="1" si="32"/>
        <v>1027.3974299900001</v>
      </c>
      <c r="C87" s="35">
        <f t="shared" si="27"/>
        <v>1000</v>
      </c>
      <c r="D87" s="36">
        <f ca="1">IF(A87&lt;$B$1,VLOOKUP(A87,[1]DI!$A$4:$B$15000,2,FALSE),0)</f>
        <v>0.12130000000000001</v>
      </c>
      <c r="E87" s="35">
        <f t="shared" ca="1" si="21"/>
        <v>4.5441999999999998E-4</v>
      </c>
      <c r="F87" s="54">
        <f t="shared" si="28"/>
        <v>1.0425</v>
      </c>
      <c r="G87" s="38">
        <f t="shared" ca="1" si="22"/>
        <v>1.00047373285</v>
      </c>
      <c r="H87" s="35">
        <f ca="1">TRUNC(PRODUCT(G$10:G86),15)</f>
        <v>1.0273974288454999</v>
      </c>
      <c r="I87" s="35">
        <f t="shared" si="29"/>
        <v>1</v>
      </c>
      <c r="J87" s="35">
        <f t="shared" ca="1" si="23"/>
        <v>1.0273974299999999</v>
      </c>
      <c r="K87" s="35">
        <f t="shared" ca="1" si="24"/>
        <v>27.397429989999999</v>
      </c>
      <c r="L87" s="55">
        <f>IF(VLOOKUP(A87,$U$12:$AD$125,8)=VLOOKUP(A86,$U$12:$AD$125,8),0,VLOOKUP(A87,U$12:$AD$125,8))</f>
        <v>0</v>
      </c>
      <c r="M87" s="40">
        <f>IF(L87&gt;0,VLOOKUP(L87,T$12:$AC$125,7),0)</f>
        <v>0</v>
      </c>
      <c r="N87" s="41">
        <f t="shared" si="33"/>
        <v>0</v>
      </c>
      <c r="O87" s="41">
        <f t="shared" ca="1" si="25"/>
        <v>27.397429989999999</v>
      </c>
      <c r="P87" s="56" t="str">
        <f t="shared" si="30"/>
        <v>J=</v>
      </c>
      <c r="Q87" s="43">
        <f t="shared" si="31"/>
        <v>42887</v>
      </c>
      <c r="R87" s="44"/>
      <c r="S87" s="44"/>
      <c r="T87" s="59"/>
      <c r="U87" s="60"/>
      <c r="V87" s="62"/>
      <c r="W87" s="65"/>
      <c r="X87" s="62"/>
      <c r="Y87" s="62"/>
      <c r="Z87" s="69"/>
      <c r="AA87" s="65"/>
      <c r="AB87" s="59"/>
      <c r="AC87" s="64"/>
      <c r="AD87" s="60"/>
      <c r="AE87" s="44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</row>
    <row r="88" spans="1:176" x14ac:dyDescent="0.15">
      <c r="A88" s="104">
        <f t="shared" si="26"/>
        <v>42797</v>
      </c>
      <c r="B88" s="35">
        <f t="shared" ca="1" si="32"/>
        <v>1027.8841399999999</v>
      </c>
      <c r="C88" s="35">
        <f t="shared" si="27"/>
        <v>1000</v>
      </c>
      <c r="D88" s="36">
        <f ca="1">IF(A88&lt;$B$1,VLOOKUP(A88,[1]DI!$A$4:$B$15000,2,FALSE),0)</f>
        <v>0.12130000000000001</v>
      </c>
      <c r="E88" s="35">
        <f t="shared" ca="1" si="21"/>
        <v>4.5441999999999998E-4</v>
      </c>
      <c r="F88" s="54">
        <f t="shared" si="28"/>
        <v>1.0425</v>
      </c>
      <c r="G88" s="38">
        <f t="shared" ca="1" si="22"/>
        <v>1.00047373285</v>
      </c>
      <c r="H88" s="35">
        <f ca="1">TRUNC(PRODUCT(G$10:G87),15)</f>
        <v>1.0278841407575501</v>
      </c>
      <c r="I88" s="35">
        <f t="shared" si="29"/>
        <v>1</v>
      </c>
      <c r="J88" s="35">
        <f t="shared" ca="1" si="23"/>
        <v>1.0278841400000001</v>
      </c>
      <c r="K88" s="35">
        <f t="shared" ca="1" si="24"/>
        <v>27.884139999999999</v>
      </c>
      <c r="L88" s="55">
        <f>IF(VLOOKUP(A88,$U$12:$AD$125,8)=VLOOKUP(A87,$U$12:$AD$125,8),0,VLOOKUP(A88,U$12:$AD$125,8))</f>
        <v>0</v>
      </c>
      <c r="M88" s="40">
        <f>IF(L88&gt;0,VLOOKUP(L88,T$12:$AC$125,7),0)</f>
        <v>0</v>
      </c>
      <c r="N88" s="41">
        <f t="shared" si="33"/>
        <v>0</v>
      </c>
      <c r="O88" s="41">
        <f t="shared" ca="1" si="25"/>
        <v>27.884139999999999</v>
      </c>
      <c r="P88" s="56" t="str">
        <f t="shared" si="30"/>
        <v>J=</v>
      </c>
      <c r="Q88" s="43">
        <f t="shared" si="31"/>
        <v>42887</v>
      </c>
      <c r="R88" s="44"/>
      <c r="S88" s="44"/>
      <c r="T88" s="59"/>
      <c r="U88" s="60"/>
      <c r="V88" s="62"/>
      <c r="W88" s="65"/>
      <c r="X88" s="62"/>
      <c r="Y88" s="62"/>
      <c r="Z88" s="69"/>
      <c r="AA88" s="65"/>
      <c r="AB88" s="59"/>
      <c r="AC88" s="64"/>
      <c r="AD88" s="60"/>
      <c r="AE88" s="44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</row>
    <row r="89" spans="1:176" x14ac:dyDescent="0.15">
      <c r="A89" s="104">
        <f t="shared" si="26"/>
        <v>42798</v>
      </c>
      <c r="B89" s="35">
        <f t="shared" ca="1" si="32"/>
        <v>1028.3710799999999</v>
      </c>
      <c r="C89" s="35">
        <f t="shared" si="27"/>
        <v>1000</v>
      </c>
      <c r="D89" s="36">
        <f ca="1">IF(A89&lt;$B$1,VLOOKUP(A89,[1]DI!$A$4:$B$15000,2,FALSE),0)</f>
        <v>0</v>
      </c>
      <c r="E89" s="35">
        <f t="shared" ca="1" si="21"/>
        <v>0</v>
      </c>
      <c r="F89" s="54">
        <f t="shared" si="28"/>
        <v>1.0425</v>
      </c>
      <c r="G89" s="38">
        <f t="shared" ca="1" si="22"/>
        <v>1</v>
      </c>
      <c r="H89" s="35">
        <f ca="1">TRUNC(PRODUCT(G$10:G88),15)</f>
        <v>1.02837108324102</v>
      </c>
      <c r="I89" s="35">
        <f t="shared" si="29"/>
        <v>1</v>
      </c>
      <c r="J89" s="35">
        <f t="shared" ca="1" si="23"/>
        <v>1.0283710800000001</v>
      </c>
      <c r="K89" s="35">
        <f t="shared" ca="1" si="24"/>
        <v>28.371079999999999</v>
      </c>
      <c r="L89" s="55">
        <f>IF(VLOOKUP(A89,$U$12:$AD$125,8)=VLOOKUP(A88,$U$12:$AD$125,8),0,VLOOKUP(A89,U$12:$AD$125,8))</f>
        <v>0</v>
      </c>
      <c r="M89" s="40">
        <f>IF(L89&gt;0,VLOOKUP(L89,T$12:$AC$125,7),0)</f>
        <v>0</v>
      </c>
      <c r="N89" s="41">
        <f t="shared" si="33"/>
        <v>0</v>
      </c>
      <c r="O89" s="41">
        <f t="shared" ca="1" si="25"/>
        <v>28.371079999999999</v>
      </c>
      <c r="P89" s="56" t="str">
        <f t="shared" si="30"/>
        <v>J=</v>
      </c>
      <c r="Q89" s="43">
        <f t="shared" si="31"/>
        <v>42887</v>
      </c>
      <c r="R89" s="44"/>
      <c r="S89" s="44"/>
      <c r="T89" s="59"/>
      <c r="U89" s="60"/>
      <c r="V89" s="62"/>
      <c r="W89" s="65"/>
      <c r="X89" s="62"/>
      <c r="Y89" s="62"/>
      <c r="Z89" s="69"/>
      <c r="AA89" s="65"/>
      <c r="AB89" s="59"/>
      <c r="AC89" s="64"/>
      <c r="AD89" s="60"/>
      <c r="AE89" s="44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</row>
    <row r="90" spans="1:176" x14ac:dyDescent="0.15">
      <c r="A90" s="104">
        <f t="shared" si="26"/>
        <v>42799</v>
      </c>
      <c r="B90" s="35">
        <f t="shared" ca="1" si="32"/>
        <v>1028.3710799999999</v>
      </c>
      <c r="C90" s="35">
        <f t="shared" si="27"/>
        <v>1000</v>
      </c>
      <c r="D90" s="36">
        <f ca="1">IF(A90&lt;$B$1,VLOOKUP(A90,[1]DI!$A$4:$B$15000,2,FALSE),0)</f>
        <v>0</v>
      </c>
      <c r="E90" s="35">
        <f t="shared" ca="1" si="21"/>
        <v>0</v>
      </c>
      <c r="F90" s="54">
        <f t="shared" si="28"/>
        <v>1.0425</v>
      </c>
      <c r="G90" s="38">
        <f t="shared" ca="1" si="22"/>
        <v>1</v>
      </c>
      <c r="H90" s="35">
        <f ca="1">TRUNC(PRODUCT(G$10:G89),15)</f>
        <v>1.02837108324102</v>
      </c>
      <c r="I90" s="35">
        <f t="shared" si="29"/>
        <v>1</v>
      </c>
      <c r="J90" s="35">
        <f t="shared" ca="1" si="23"/>
        <v>1.0283710800000001</v>
      </c>
      <c r="K90" s="35">
        <f t="shared" ca="1" si="24"/>
        <v>28.371079999999999</v>
      </c>
      <c r="L90" s="55">
        <f>IF(VLOOKUP(A90,$U$12:$AD$125,8)=VLOOKUP(A89,$U$12:$AD$125,8),0,VLOOKUP(A90,U$12:$AD$125,8))</f>
        <v>0</v>
      </c>
      <c r="M90" s="40">
        <f>IF(L90&gt;0,VLOOKUP(L90,T$12:$AC$125,7),0)</f>
        <v>0</v>
      </c>
      <c r="N90" s="41">
        <f t="shared" si="33"/>
        <v>0</v>
      </c>
      <c r="O90" s="41">
        <f t="shared" ca="1" si="25"/>
        <v>28.371079999999999</v>
      </c>
      <c r="P90" s="56" t="str">
        <f t="shared" si="30"/>
        <v>J=</v>
      </c>
      <c r="Q90" s="43">
        <f t="shared" si="31"/>
        <v>42887</v>
      </c>
      <c r="R90" s="44"/>
      <c r="S90" s="44"/>
      <c r="T90" s="59"/>
      <c r="U90" s="60"/>
      <c r="V90" s="62"/>
      <c r="W90" s="65"/>
      <c r="X90" s="62"/>
      <c r="Y90" s="62"/>
      <c r="Z90" s="69"/>
      <c r="AA90" s="65"/>
      <c r="AB90" s="59"/>
      <c r="AC90" s="64"/>
      <c r="AD90" s="60"/>
      <c r="AE90" s="44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</row>
    <row r="91" spans="1:176" x14ac:dyDescent="0.15">
      <c r="A91" s="104">
        <f t="shared" si="26"/>
        <v>42800</v>
      </c>
      <c r="B91" s="35">
        <f t="shared" ca="1" si="32"/>
        <v>1028.3710799999999</v>
      </c>
      <c r="C91" s="35">
        <f t="shared" si="27"/>
        <v>1000</v>
      </c>
      <c r="D91" s="36">
        <f ca="1">IF(A91&lt;$B$1,VLOOKUP(A91,[1]DI!$A$4:$B$15000,2,FALSE),0)</f>
        <v>0.12130000000000001</v>
      </c>
      <c r="E91" s="35">
        <f t="shared" ca="1" si="21"/>
        <v>4.5441999999999998E-4</v>
      </c>
      <c r="F91" s="54">
        <f t="shared" si="28"/>
        <v>1.0425</v>
      </c>
      <c r="G91" s="38">
        <f t="shared" ca="1" si="22"/>
        <v>1.00047373285</v>
      </c>
      <c r="H91" s="35">
        <f ca="1">TRUNC(PRODUCT(G$10:G90),15)</f>
        <v>1.02837108324102</v>
      </c>
      <c r="I91" s="35">
        <f t="shared" si="29"/>
        <v>1</v>
      </c>
      <c r="J91" s="35">
        <f t="shared" ca="1" si="23"/>
        <v>1.0283710800000001</v>
      </c>
      <c r="K91" s="35">
        <f t="shared" ca="1" si="24"/>
        <v>28.371079999999999</v>
      </c>
      <c r="L91" s="55">
        <f>IF(VLOOKUP(A91,$U$12:$AD$125,8)=VLOOKUP(A90,$U$12:$AD$125,8),0,VLOOKUP(A91,U$12:$AD$125,8))</f>
        <v>0</v>
      </c>
      <c r="M91" s="40">
        <f>IF(L91&gt;0,VLOOKUP(L91,T$12:$AC$125,7),0)</f>
        <v>0</v>
      </c>
      <c r="N91" s="41">
        <f t="shared" si="33"/>
        <v>0</v>
      </c>
      <c r="O91" s="41">
        <f t="shared" ca="1" si="25"/>
        <v>28.371079999999999</v>
      </c>
      <c r="P91" s="56" t="str">
        <f t="shared" si="30"/>
        <v>J=</v>
      </c>
      <c r="Q91" s="43">
        <f t="shared" si="31"/>
        <v>42887</v>
      </c>
      <c r="R91" s="44"/>
      <c r="S91" s="44"/>
      <c r="T91" s="59"/>
      <c r="U91" s="60"/>
      <c r="V91" s="62"/>
      <c r="W91" s="65"/>
      <c r="X91" s="62"/>
      <c r="Y91" s="62"/>
      <c r="Z91" s="69"/>
      <c r="AA91" s="65"/>
      <c r="AB91" s="59"/>
      <c r="AC91" s="64"/>
      <c r="AD91" s="60"/>
      <c r="AE91" s="44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</row>
    <row r="92" spans="1:176" x14ac:dyDescent="0.15">
      <c r="A92" s="104">
        <f t="shared" si="26"/>
        <v>42801</v>
      </c>
      <c r="B92" s="35">
        <f t="shared" ca="1" si="32"/>
        <v>1028.85826</v>
      </c>
      <c r="C92" s="35">
        <f t="shared" si="27"/>
        <v>1000</v>
      </c>
      <c r="D92" s="36">
        <f ca="1">IF(A92&lt;$B$1,VLOOKUP(A92,[1]DI!$A$4:$B$15000,2,FALSE),0)</f>
        <v>0.12130000000000001</v>
      </c>
      <c r="E92" s="35">
        <f t="shared" ca="1" si="21"/>
        <v>4.5441999999999998E-4</v>
      </c>
      <c r="F92" s="54">
        <f t="shared" si="28"/>
        <v>1.0425</v>
      </c>
      <c r="G92" s="38">
        <f t="shared" ca="1" si="22"/>
        <v>1.00047373285</v>
      </c>
      <c r="H92" s="35">
        <f ca="1">TRUNC(PRODUCT(G$10:G91),15)</f>
        <v>1.0288582564051401</v>
      </c>
      <c r="I92" s="35">
        <f t="shared" si="29"/>
        <v>1</v>
      </c>
      <c r="J92" s="35">
        <f t="shared" ca="1" si="23"/>
        <v>1.02885826</v>
      </c>
      <c r="K92" s="35">
        <f t="shared" ca="1" si="24"/>
        <v>28.858260000000001</v>
      </c>
      <c r="L92" s="55">
        <f>IF(VLOOKUP(A92,$U$12:$AD$125,8)=VLOOKUP(A91,$U$12:$AD$125,8),0,VLOOKUP(A92,U$12:$AD$125,8))</f>
        <v>0</v>
      </c>
      <c r="M92" s="40">
        <f>IF(L92&gt;0,VLOOKUP(L92,T$12:$AC$125,7),0)</f>
        <v>0</v>
      </c>
      <c r="N92" s="41">
        <f t="shared" si="33"/>
        <v>0</v>
      </c>
      <c r="O92" s="41">
        <f t="shared" ca="1" si="25"/>
        <v>28.858260000000001</v>
      </c>
      <c r="P92" s="56" t="str">
        <f t="shared" si="30"/>
        <v>J=</v>
      </c>
      <c r="Q92" s="43">
        <f t="shared" si="31"/>
        <v>42887</v>
      </c>
      <c r="R92" s="44"/>
      <c r="S92" s="44"/>
      <c r="T92" s="59"/>
      <c r="U92" s="60"/>
      <c r="V92" s="62"/>
      <c r="W92" s="65"/>
      <c r="X92" s="62"/>
      <c r="Y92" s="62"/>
      <c r="Z92" s="69"/>
      <c r="AA92" s="65"/>
      <c r="AB92" s="59"/>
      <c r="AC92" s="64"/>
      <c r="AD92" s="60"/>
      <c r="AE92" s="44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</row>
    <row r="93" spans="1:176" x14ac:dyDescent="0.15">
      <c r="A93" s="104">
        <f t="shared" si="26"/>
        <v>42802</v>
      </c>
      <c r="B93" s="35">
        <f t="shared" ca="1" si="32"/>
        <v>1029.3456599900001</v>
      </c>
      <c r="C93" s="35">
        <f t="shared" si="27"/>
        <v>1000</v>
      </c>
      <c r="D93" s="36">
        <f ca="1">IF(A93&lt;$B$1,VLOOKUP(A93,[1]DI!$A$4:$B$15000,2,FALSE),0)</f>
        <v>0.12130000000000001</v>
      </c>
      <c r="E93" s="35">
        <f t="shared" ca="1" si="21"/>
        <v>4.5441999999999998E-4</v>
      </c>
      <c r="F93" s="54">
        <f t="shared" si="28"/>
        <v>1.0425</v>
      </c>
      <c r="G93" s="38">
        <f t="shared" ca="1" si="22"/>
        <v>1.00047373285</v>
      </c>
      <c r="H93" s="35">
        <f ca="1">TRUNC(PRODUCT(G$10:G92),15)</f>
        <v>1.02934566035919</v>
      </c>
      <c r="I93" s="35">
        <f t="shared" si="29"/>
        <v>1</v>
      </c>
      <c r="J93" s="35">
        <f t="shared" ca="1" si="23"/>
        <v>1.0293456599999999</v>
      </c>
      <c r="K93" s="35">
        <f t="shared" ca="1" si="24"/>
        <v>29.345659990000001</v>
      </c>
      <c r="L93" s="55">
        <f>IF(VLOOKUP(A93,$U$12:$AD$125,8)=VLOOKUP(A92,$U$12:$AD$125,8),0,VLOOKUP(A93,U$12:$AD$125,8))</f>
        <v>0</v>
      </c>
      <c r="M93" s="40">
        <f>IF(L93&gt;0,VLOOKUP(L93,T$12:$AC$125,7),0)</f>
        <v>0</v>
      </c>
      <c r="N93" s="41">
        <f t="shared" si="33"/>
        <v>0</v>
      </c>
      <c r="O93" s="41">
        <f t="shared" ca="1" si="25"/>
        <v>29.345659990000001</v>
      </c>
      <c r="P93" s="56" t="str">
        <f t="shared" si="30"/>
        <v>J=</v>
      </c>
      <c r="Q93" s="43">
        <f t="shared" si="31"/>
        <v>42887</v>
      </c>
      <c r="R93" s="44"/>
      <c r="S93" s="44"/>
      <c r="T93" s="59"/>
      <c r="U93" s="60"/>
      <c r="V93" s="62"/>
      <c r="W93" s="65"/>
      <c r="X93" s="62"/>
      <c r="Y93" s="62"/>
      <c r="Z93" s="69"/>
      <c r="AA93" s="65"/>
      <c r="AB93" s="59"/>
      <c r="AC93" s="64"/>
      <c r="AD93" s="60"/>
      <c r="AE93" s="44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</row>
    <row r="94" spans="1:176" x14ac:dyDescent="0.15">
      <c r="A94" s="104">
        <f t="shared" si="26"/>
        <v>42803</v>
      </c>
      <c r="B94" s="35">
        <f t="shared" ca="1" si="32"/>
        <v>1029.8333</v>
      </c>
      <c r="C94" s="35">
        <f t="shared" si="27"/>
        <v>1000</v>
      </c>
      <c r="D94" s="36">
        <f ca="1">IF(A94&lt;$B$1,VLOOKUP(A94,[1]DI!$A$4:$B$15000,2,FALSE),0)</f>
        <v>0.12130000000000001</v>
      </c>
      <c r="E94" s="35">
        <f t="shared" ca="1" si="21"/>
        <v>4.5441999999999998E-4</v>
      </c>
      <c r="F94" s="54">
        <f t="shared" si="28"/>
        <v>1.0425</v>
      </c>
      <c r="G94" s="38">
        <f t="shared" ca="1" si="22"/>
        <v>1.00047373285</v>
      </c>
      <c r="H94" s="35">
        <f ca="1">TRUNC(PRODUCT(G$10:G93),15)</f>
        <v>1.02983329521251</v>
      </c>
      <c r="I94" s="35">
        <f t="shared" si="29"/>
        <v>1</v>
      </c>
      <c r="J94" s="35">
        <f t="shared" ca="1" si="23"/>
        <v>1.0298333</v>
      </c>
      <c r="K94" s="35">
        <f t="shared" ca="1" si="24"/>
        <v>29.833300000000001</v>
      </c>
      <c r="L94" s="55">
        <f>IF(VLOOKUP(A94,$U$12:$AD$125,8)=VLOOKUP(A93,$U$12:$AD$125,8),0,VLOOKUP(A94,U$12:$AD$125,8))</f>
        <v>0</v>
      </c>
      <c r="M94" s="40">
        <f>IF(L94&gt;0,VLOOKUP(L94,T$12:$AC$125,7),0)</f>
        <v>0</v>
      </c>
      <c r="N94" s="41">
        <f t="shared" si="33"/>
        <v>0</v>
      </c>
      <c r="O94" s="41">
        <f t="shared" ca="1" si="25"/>
        <v>29.833300000000001</v>
      </c>
      <c r="P94" s="56" t="str">
        <f t="shared" si="30"/>
        <v>J=</v>
      </c>
      <c r="Q94" s="43">
        <f t="shared" si="31"/>
        <v>42887</v>
      </c>
      <c r="R94" s="44"/>
      <c r="S94" s="44"/>
      <c r="T94" s="59"/>
      <c r="U94" s="60"/>
      <c r="V94" s="62"/>
      <c r="W94" s="65"/>
      <c r="X94" s="62"/>
      <c r="Y94" s="62"/>
      <c r="Z94" s="69"/>
      <c r="AA94" s="65"/>
      <c r="AB94" s="59"/>
      <c r="AC94" s="64"/>
      <c r="AD94" s="60"/>
      <c r="AE94" s="44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</row>
    <row r="95" spans="1:176" x14ac:dyDescent="0.15">
      <c r="A95" s="104">
        <f t="shared" si="26"/>
        <v>42804</v>
      </c>
      <c r="B95" s="35">
        <f t="shared" ca="1" si="32"/>
        <v>1030.32116</v>
      </c>
      <c r="C95" s="35">
        <f t="shared" si="27"/>
        <v>1000</v>
      </c>
      <c r="D95" s="36">
        <f ca="1">IF(A95&lt;$B$1,VLOOKUP(A95,[1]DI!$A$4:$B$15000,2,FALSE),0)</f>
        <v>0.12130000000000001</v>
      </c>
      <c r="E95" s="35">
        <f t="shared" ca="1" si="21"/>
        <v>4.5441999999999998E-4</v>
      </c>
      <c r="F95" s="54">
        <f t="shared" si="28"/>
        <v>1.0425</v>
      </c>
      <c r="G95" s="38">
        <f t="shared" ca="1" si="22"/>
        <v>1.00047373285</v>
      </c>
      <c r="H95" s="35">
        <f ca="1">TRUNC(PRODUCT(G$10:G94),15)</f>
        <v>1.03032116107448</v>
      </c>
      <c r="I95" s="35">
        <f t="shared" si="29"/>
        <v>1</v>
      </c>
      <c r="J95" s="35">
        <f t="shared" ca="1" si="23"/>
        <v>1.03032116</v>
      </c>
      <c r="K95" s="35">
        <f t="shared" ca="1" si="24"/>
        <v>30.321159999999999</v>
      </c>
      <c r="L95" s="55">
        <f>IF(VLOOKUP(A95,$U$12:$AD$125,8)=VLOOKUP(A94,$U$12:$AD$125,8),0,VLOOKUP(A95,U$12:$AD$125,8))</f>
        <v>0</v>
      </c>
      <c r="M95" s="40">
        <f>IF(L95&gt;0,VLOOKUP(L95,T$12:$AC$125,7),0)</f>
        <v>0</v>
      </c>
      <c r="N95" s="41">
        <f t="shared" si="33"/>
        <v>0</v>
      </c>
      <c r="O95" s="41">
        <f t="shared" ca="1" si="25"/>
        <v>30.321159999999999</v>
      </c>
      <c r="P95" s="56" t="str">
        <f t="shared" si="30"/>
        <v>J=</v>
      </c>
      <c r="Q95" s="43">
        <f t="shared" si="31"/>
        <v>42887</v>
      </c>
      <c r="R95" s="44"/>
      <c r="S95" s="44"/>
      <c r="T95" s="59"/>
      <c r="U95" s="60"/>
      <c r="V95" s="62"/>
      <c r="W95" s="65"/>
      <c r="X95" s="62"/>
      <c r="Y95" s="62"/>
      <c r="Z95" s="69"/>
      <c r="AA95" s="65"/>
      <c r="AB95" s="59"/>
      <c r="AC95" s="64"/>
      <c r="AD95" s="60"/>
      <c r="AE95" s="44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</row>
    <row r="96" spans="1:176" x14ac:dyDescent="0.15">
      <c r="A96" s="104">
        <f t="shared" si="26"/>
        <v>42805</v>
      </c>
      <c r="B96" s="35">
        <f t="shared" ca="1" si="32"/>
        <v>1030.80926</v>
      </c>
      <c r="C96" s="35">
        <f t="shared" si="27"/>
        <v>1000</v>
      </c>
      <c r="D96" s="36">
        <f ca="1">IF(A96&lt;$B$1,VLOOKUP(A96,[1]DI!$A$4:$B$15000,2,FALSE),0)</f>
        <v>0</v>
      </c>
      <c r="E96" s="35">
        <f t="shared" ca="1" si="21"/>
        <v>0</v>
      </c>
      <c r="F96" s="54">
        <f t="shared" si="28"/>
        <v>1.0425</v>
      </c>
      <c r="G96" s="38">
        <f t="shared" ca="1" si="22"/>
        <v>1</v>
      </c>
      <c r="H96" s="35">
        <f ca="1">TRUNC(PRODUCT(G$10:G95),15)</f>
        <v>1.0308092580545301</v>
      </c>
      <c r="I96" s="35">
        <f t="shared" si="29"/>
        <v>1</v>
      </c>
      <c r="J96" s="35">
        <f t="shared" ca="1" si="23"/>
        <v>1.0308092600000001</v>
      </c>
      <c r="K96" s="35">
        <f t="shared" ca="1" si="24"/>
        <v>30.809259999999998</v>
      </c>
      <c r="L96" s="55">
        <f>IF(VLOOKUP(A96,$U$12:$AD$125,8)=VLOOKUP(A95,$U$12:$AD$125,8),0,VLOOKUP(A96,U$12:$AD$125,8))</f>
        <v>0</v>
      </c>
      <c r="M96" s="40">
        <f>IF(L96&gt;0,VLOOKUP(L96,T$12:$AC$125,7),0)</f>
        <v>0</v>
      </c>
      <c r="N96" s="41">
        <f t="shared" si="33"/>
        <v>0</v>
      </c>
      <c r="O96" s="41">
        <f t="shared" ca="1" si="25"/>
        <v>30.809259999999998</v>
      </c>
      <c r="P96" s="56" t="str">
        <f t="shared" si="30"/>
        <v>J=</v>
      </c>
      <c r="Q96" s="43">
        <f t="shared" si="31"/>
        <v>42887</v>
      </c>
      <c r="R96" s="44"/>
      <c r="S96" s="44"/>
      <c r="T96" s="59"/>
      <c r="U96" s="60"/>
      <c r="V96" s="62"/>
      <c r="W96" s="65"/>
      <c r="X96" s="62"/>
      <c r="Y96" s="62"/>
      <c r="Z96" s="69"/>
      <c r="AA96" s="65"/>
      <c r="AB96" s="59"/>
      <c r="AC96" s="64"/>
      <c r="AD96" s="60"/>
      <c r="AE96" s="44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</row>
    <row r="97" spans="1:179" x14ac:dyDescent="0.15">
      <c r="A97" s="104">
        <f t="shared" si="26"/>
        <v>42806</v>
      </c>
      <c r="B97" s="35">
        <f t="shared" ca="1" si="32"/>
        <v>1030.80926</v>
      </c>
      <c r="C97" s="35">
        <f t="shared" si="27"/>
        <v>1000</v>
      </c>
      <c r="D97" s="36">
        <f ca="1">IF(A97&lt;$B$1,VLOOKUP(A97,[1]DI!$A$4:$B$15000,2,FALSE),0)</f>
        <v>0</v>
      </c>
      <c r="E97" s="35">
        <f t="shared" ca="1" si="21"/>
        <v>0</v>
      </c>
      <c r="F97" s="54">
        <f t="shared" si="28"/>
        <v>1.0425</v>
      </c>
      <c r="G97" s="38">
        <f t="shared" ca="1" si="22"/>
        <v>1</v>
      </c>
      <c r="H97" s="35">
        <f ca="1">TRUNC(PRODUCT(G$10:G96),15)</f>
        <v>1.0308092580545301</v>
      </c>
      <c r="I97" s="35">
        <f t="shared" si="29"/>
        <v>1</v>
      </c>
      <c r="J97" s="35">
        <f t="shared" ca="1" si="23"/>
        <v>1.0308092600000001</v>
      </c>
      <c r="K97" s="35">
        <f t="shared" ca="1" si="24"/>
        <v>30.809259999999998</v>
      </c>
      <c r="L97" s="55">
        <f>IF(VLOOKUP(A97,$U$12:$AD$125,8)=VLOOKUP(A96,$U$12:$AD$125,8),0,VLOOKUP(A97,U$12:$AD$125,8))</f>
        <v>0</v>
      </c>
      <c r="M97" s="40">
        <f>IF(L97&gt;0,VLOOKUP(L97,T$12:$AC$125,7),0)</f>
        <v>0</v>
      </c>
      <c r="N97" s="41">
        <f t="shared" si="33"/>
        <v>0</v>
      </c>
      <c r="O97" s="41">
        <f t="shared" ca="1" si="25"/>
        <v>30.809259999999998</v>
      </c>
      <c r="P97" s="56" t="str">
        <f t="shared" si="30"/>
        <v>J=</v>
      </c>
      <c r="Q97" s="43">
        <f t="shared" si="31"/>
        <v>42887</v>
      </c>
      <c r="R97" s="44"/>
      <c r="S97" s="44"/>
      <c r="T97" s="59"/>
      <c r="U97" s="60"/>
      <c r="V97" s="62"/>
      <c r="W97" s="65"/>
      <c r="X97" s="62"/>
      <c r="Y97" s="62"/>
      <c r="Z97" s="69"/>
      <c r="AA97" s="65"/>
      <c r="AB97" s="59"/>
      <c r="AC97" s="64"/>
      <c r="AD97" s="60"/>
      <c r="AE97" s="44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</row>
    <row r="98" spans="1:179" x14ac:dyDescent="0.15">
      <c r="A98" s="104">
        <f t="shared" si="26"/>
        <v>42807</v>
      </c>
      <c r="B98" s="35">
        <f t="shared" ca="1" si="32"/>
        <v>1030.80926</v>
      </c>
      <c r="C98" s="35">
        <f t="shared" si="27"/>
        <v>1000</v>
      </c>
      <c r="D98" s="36">
        <f ca="1">IF(A98&lt;$B$1,VLOOKUP(A98,[1]DI!$A$4:$B$15000,2,FALSE),0)</f>
        <v>0.12130000000000001</v>
      </c>
      <c r="E98" s="35">
        <f t="shared" ca="1" si="21"/>
        <v>4.5441999999999998E-4</v>
      </c>
      <c r="F98" s="54">
        <f t="shared" si="28"/>
        <v>1.0425</v>
      </c>
      <c r="G98" s="38">
        <f t="shared" ca="1" si="22"/>
        <v>1.00047373285</v>
      </c>
      <c r="H98" s="35">
        <f ca="1">TRUNC(PRODUCT(G$10:G97),15)</f>
        <v>1.0308092580545301</v>
      </c>
      <c r="I98" s="35">
        <f t="shared" si="29"/>
        <v>1</v>
      </c>
      <c r="J98" s="35">
        <f t="shared" ca="1" si="23"/>
        <v>1.0308092600000001</v>
      </c>
      <c r="K98" s="35">
        <f t="shared" ca="1" si="24"/>
        <v>30.809259999999998</v>
      </c>
      <c r="L98" s="55">
        <f>IF(VLOOKUP(A98,$U$12:$AD$125,8)=VLOOKUP(A97,$U$12:$AD$125,8),0,VLOOKUP(A98,U$12:$AD$125,8))</f>
        <v>0</v>
      </c>
      <c r="M98" s="40">
        <f>IF(L98&gt;0,VLOOKUP(L98,T$12:$AC$125,7),0)</f>
        <v>0</v>
      </c>
      <c r="N98" s="41">
        <f t="shared" si="33"/>
        <v>0</v>
      </c>
      <c r="O98" s="41">
        <f t="shared" ca="1" si="25"/>
        <v>30.809259999999998</v>
      </c>
      <c r="P98" s="56" t="str">
        <f t="shared" si="30"/>
        <v>J=</v>
      </c>
      <c r="Q98" s="43">
        <f t="shared" si="31"/>
        <v>42887</v>
      </c>
      <c r="R98" s="44"/>
      <c r="S98" s="44"/>
      <c r="T98" s="59"/>
      <c r="U98" s="60"/>
      <c r="V98" s="62"/>
      <c r="W98" s="65"/>
      <c r="X98" s="62"/>
      <c r="Y98" s="62"/>
      <c r="Z98" s="69"/>
      <c r="AA98" s="65"/>
      <c r="AB98" s="59"/>
      <c r="AC98" s="64"/>
      <c r="AD98" s="60"/>
      <c r="AE98" s="44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</row>
    <row r="99" spans="1:179" x14ac:dyDescent="0.15">
      <c r="A99" s="104">
        <f t="shared" si="26"/>
        <v>42808</v>
      </c>
      <c r="B99" s="35">
        <f t="shared" ca="1" si="32"/>
        <v>1031.2975899999999</v>
      </c>
      <c r="C99" s="35">
        <f t="shared" si="27"/>
        <v>1000</v>
      </c>
      <c r="D99" s="36">
        <f ca="1">IF(A99&lt;$B$1,VLOOKUP(A99,[1]DI!$A$4:$B$15000,2,FALSE),0)</f>
        <v>0.12130000000000001</v>
      </c>
      <c r="E99" s="35">
        <f t="shared" ca="1" si="21"/>
        <v>4.5441999999999998E-4</v>
      </c>
      <c r="F99" s="54">
        <f t="shared" si="28"/>
        <v>1.0425</v>
      </c>
      <c r="G99" s="38">
        <f t="shared" ca="1" si="22"/>
        <v>1.00047373285</v>
      </c>
      <c r="H99" s="35">
        <f ca="1">TRUNC(PRODUCT(G$10:G98),15)</f>
        <v>1.0312975862621501</v>
      </c>
      <c r="I99" s="35">
        <f t="shared" si="29"/>
        <v>1</v>
      </c>
      <c r="J99" s="35">
        <f t="shared" ca="1" si="23"/>
        <v>1.0312975900000001</v>
      </c>
      <c r="K99" s="35">
        <f t="shared" ca="1" si="24"/>
        <v>31.29759</v>
      </c>
      <c r="L99" s="55">
        <f>IF(VLOOKUP(A99,$U$12:$AD$125,8)=VLOOKUP(A98,$U$12:$AD$125,8),0,VLOOKUP(A99,U$12:$AD$125,8))</f>
        <v>0</v>
      </c>
      <c r="M99" s="40">
        <f>IF(L99&gt;0,VLOOKUP(L99,T$12:$AC$125,7),0)</f>
        <v>0</v>
      </c>
      <c r="N99" s="41">
        <f t="shared" si="33"/>
        <v>0</v>
      </c>
      <c r="O99" s="41">
        <f t="shared" ca="1" si="25"/>
        <v>31.29759</v>
      </c>
      <c r="P99" s="56" t="str">
        <f t="shared" si="30"/>
        <v>J=</v>
      </c>
      <c r="Q99" s="43">
        <f t="shared" si="31"/>
        <v>42887</v>
      </c>
      <c r="R99" s="44"/>
      <c r="S99" s="44"/>
      <c r="T99" s="59"/>
      <c r="U99" s="60"/>
      <c r="V99" s="62"/>
      <c r="W99" s="65"/>
      <c r="X99" s="62"/>
      <c r="Y99" s="62"/>
      <c r="Z99" s="69"/>
      <c r="AA99" s="65"/>
      <c r="AB99" s="59"/>
      <c r="AC99" s="64"/>
      <c r="AD99" s="60"/>
      <c r="AE99" s="44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</row>
    <row r="100" spans="1:179" x14ac:dyDescent="0.15">
      <c r="A100" s="104">
        <f t="shared" si="26"/>
        <v>42809</v>
      </c>
      <c r="B100" s="35">
        <f t="shared" ca="1" si="32"/>
        <v>1031.7861499999999</v>
      </c>
      <c r="C100" s="35">
        <f t="shared" si="27"/>
        <v>1000</v>
      </c>
      <c r="D100" s="36">
        <f ca="1">IF(A100&lt;$B$1,VLOOKUP(A100,[1]DI!$A$4:$B$15000,2,FALSE),0)</f>
        <v>0.12130000000000001</v>
      </c>
      <c r="E100" s="35">
        <f t="shared" ca="1" si="21"/>
        <v>4.5441999999999998E-4</v>
      </c>
      <c r="F100" s="54">
        <f t="shared" si="28"/>
        <v>1.0425</v>
      </c>
      <c r="G100" s="38">
        <f t="shared" ca="1" si="22"/>
        <v>1.00047373285</v>
      </c>
      <c r="H100" s="35">
        <f ca="1">TRUNC(PRODUCT(G$10:G99),15)</f>
        <v>1.03178614580689</v>
      </c>
      <c r="I100" s="35">
        <f t="shared" si="29"/>
        <v>1</v>
      </c>
      <c r="J100" s="35">
        <f t="shared" ca="1" si="23"/>
        <v>1.0317861500000001</v>
      </c>
      <c r="K100" s="35">
        <f t="shared" ca="1" si="24"/>
        <v>31.786149999999999</v>
      </c>
      <c r="L100" s="55">
        <f>IF(VLOOKUP(A100,$U$12:$AD$125,8)=VLOOKUP(A99,$U$12:$AD$125,8),0,VLOOKUP(A100,U$12:$AD$125,8))</f>
        <v>0</v>
      </c>
      <c r="M100" s="40">
        <f>IF(L100&gt;0,VLOOKUP(L100,T$12:$AC$125,7),0)</f>
        <v>0</v>
      </c>
      <c r="N100" s="41">
        <f t="shared" si="33"/>
        <v>0</v>
      </c>
      <c r="O100" s="41">
        <f t="shared" ca="1" si="25"/>
        <v>31.786149999999999</v>
      </c>
      <c r="P100" s="56" t="str">
        <f t="shared" si="30"/>
        <v>J=</v>
      </c>
      <c r="Q100" s="43">
        <f t="shared" si="31"/>
        <v>42887</v>
      </c>
      <c r="R100" s="44"/>
      <c r="S100" s="44"/>
      <c r="T100" s="59"/>
      <c r="U100" s="60"/>
      <c r="V100" s="62"/>
      <c r="W100" s="65"/>
      <c r="X100" s="62"/>
      <c r="Y100" s="62"/>
      <c r="Z100" s="69"/>
      <c r="AA100" s="65"/>
      <c r="AB100" s="59"/>
      <c r="AC100" s="64"/>
      <c r="AD100" s="60"/>
      <c r="AE100" s="44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</row>
    <row r="101" spans="1:179" x14ac:dyDescent="0.15">
      <c r="A101" s="104">
        <f t="shared" si="26"/>
        <v>42810</v>
      </c>
      <c r="B101" s="35">
        <f t="shared" ca="1" si="32"/>
        <v>1032.27494</v>
      </c>
      <c r="C101" s="35">
        <f t="shared" si="27"/>
        <v>1000</v>
      </c>
      <c r="D101" s="36">
        <f ca="1">IF(A101&lt;$B$1,VLOOKUP(A101,[1]DI!$A$4:$B$15000,2,FALSE),0)</f>
        <v>0.12130000000000001</v>
      </c>
      <c r="E101" s="35">
        <f t="shared" ca="1" si="21"/>
        <v>4.5441999999999998E-4</v>
      </c>
      <c r="F101" s="54">
        <f t="shared" si="28"/>
        <v>1.0425</v>
      </c>
      <c r="G101" s="38">
        <f t="shared" ca="1" si="22"/>
        <v>1.00047373285</v>
      </c>
      <c r="H101" s="35">
        <f ca="1">TRUNC(PRODUCT(G$10:G100),15)</f>
        <v>1.0322749367983299</v>
      </c>
      <c r="I101" s="35">
        <f t="shared" si="29"/>
        <v>1</v>
      </c>
      <c r="J101" s="35">
        <f t="shared" ca="1" si="23"/>
        <v>1.03227494</v>
      </c>
      <c r="K101" s="35">
        <f t="shared" ca="1" si="24"/>
        <v>32.274940000000001</v>
      </c>
      <c r="L101" s="55">
        <f>IF(VLOOKUP(A101,$U$12:$AD$125,8)=VLOOKUP(A100,$U$12:$AD$125,8),0,VLOOKUP(A101,U$12:$AD$125,8))</f>
        <v>0</v>
      </c>
      <c r="M101" s="40">
        <f>IF(L101&gt;0,VLOOKUP(L101,T$12:$AC$125,7),0)</f>
        <v>0</v>
      </c>
      <c r="N101" s="41">
        <f t="shared" si="33"/>
        <v>0</v>
      </c>
      <c r="O101" s="41">
        <f t="shared" ca="1" si="25"/>
        <v>32.274940000000001</v>
      </c>
      <c r="P101" s="56" t="str">
        <f t="shared" si="30"/>
        <v>J=</v>
      </c>
      <c r="Q101" s="43">
        <f t="shared" si="31"/>
        <v>42887</v>
      </c>
      <c r="R101" s="44"/>
      <c r="S101" s="44"/>
      <c r="T101" s="59"/>
      <c r="U101" s="60"/>
      <c r="V101" s="62"/>
      <c r="W101" s="65"/>
      <c r="X101" s="62"/>
      <c r="Y101" s="62"/>
      <c r="Z101" s="69"/>
      <c r="AA101" s="65"/>
      <c r="AB101" s="59"/>
      <c r="AC101" s="64"/>
      <c r="AD101" s="60"/>
      <c r="AE101" s="44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</row>
    <row r="102" spans="1:179" x14ac:dyDescent="0.15">
      <c r="A102" s="104">
        <f t="shared" si="26"/>
        <v>42811</v>
      </c>
      <c r="B102" s="35">
        <f t="shared" ca="1" si="32"/>
        <v>1032.76396</v>
      </c>
      <c r="C102" s="35">
        <f t="shared" si="27"/>
        <v>1000</v>
      </c>
      <c r="D102" s="36">
        <f ca="1">IF(A102&lt;$B$1,VLOOKUP(A102,[1]DI!$A$4:$B$15000,2,FALSE),0)</f>
        <v>0.12130000000000001</v>
      </c>
      <c r="E102" s="35">
        <f t="shared" ca="1" si="21"/>
        <v>4.5441999999999998E-4</v>
      </c>
      <c r="F102" s="54">
        <f t="shared" si="28"/>
        <v>1.0425</v>
      </c>
      <c r="G102" s="38">
        <f t="shared" ca="1" si="22"/>
        <v>1.00047373285</v>
      </c>
      <c r="H102" s="35">
        <f ca="1">TRUNC(PRODUCT(G$10:G101),15)</f>
        <v>1.03276395934613</v>
      </c>
      <c r="I102" s="35">
        <f t="shared" si="29"/>
        <v>1</v>
      </c>
      <c r="J102" s="35">
        <f t="shared" ca="1" si="23"/>
        <v>1.03276396</v>
      </c>
      <c r="K102" s="35">
        <f t="shared" ca="1" si="24"/>
        <v>32.763959999999997</v>
      </c>
      <c r="L102" s="55">
        <f>IF(VLOOKUP(A102,$U$12:$AD$125,8)=VLOOKUP(A101,$U$12:$AD$125,8),0,VLOOKUP(A102,U$12:$AD$125,8))</f>
        <v>0</v>
      </c>
      <c r="M102" s="40">
        <f>IF(L102&gt;0,VLOOKUP(L102,T$12:$AC$125,7),0)</f>
        <v>0</v>
      </c>
      <c r="N102" s="41">
        <f t="shared" si="33"/>
        <v>0</v>
      </c>
      <c r="O102" s="41">
        <f t="shared" ca="1" si="25"/>
        <v>32.763959999999997</v>
      </c>
      <c r="P102" s="56" t="str">
        <f t="shared" si="30"/>
        <v>J=</v>
      </c>
      <c r="Q102" s="43">
        <f t="shared" si="31"/>
        <v>42887</v>
      </c>
      <c r="R102" s="44"/>
      <c r="S102" s="44"/>
      <c r="T102" s="59"/>
      <c r="U102" s="60"/>
      <c r="V102" s="62"/>
      <c r="W102" s="65"/>
      <c r="X102" s="62"/>
      <c r="Y102" s="62"/>
      <c r="Z102" s="69"/>
      <c r="AA102" s="65"/>
      <c r="AB102" s="59"/>
      <c r="AC102" s="64"/>
      <c r="AD102" s="60"/>
      <c r="AE102" s="44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</row>
    <row r="103" spans="1:179" x14ac:dyDescent="0.15">
      <c r="A103" s="104">
        <f t="shared" si="26"/>
        <v>42812</v>
      </c>
      <c r="B103" s="35">
        <f t="shared" ca="1" si="32"/>
        <v>1033.2532100000001</v>
      </c>
      <c r="C103" s="35">
        <f t="shared" si="27"/>
        <v>1000</v>
      </c>
      <c r="D103" s="36">
        <f ca="1">IF(A103&lt;$B$1,VLOOKUP(A103,[1]DI!$A$4:$B$15000,2,FALSE),0)</f>
        <v>0</v>
      </c>
      <c r="E103" s="35">
        <f t="shared" ca="1" si="21"/>
        <v>0</v>
      </c>
      <c r="F103" s="54">
        <f t="shared" si="28"/>
        <v>1.0425</v>
      </c>
      <c r="G103" s="38">
        <f t="shared" ca="1" si="22"/>
        <v>1</v>
      </c>
      <c r="H103" s="35">
        <f ca="1">TRUNC(PRODUCT(G$10:G102),15)</f>
        <v>1.0332532135599699</v>
      </c>
      <c r="I103" s="35">
        <f t="shared" si="29"/>
        <v>1</v>
      </c>
      <c r="J103" s="35">
        <f t="shared" ca="1" si="23"/>
        <v>1.03325321</v>
      </c>
      <c r="K103" s="35">
        <f t="shared" ca="1" si="24"/>
        <v>33.253210000000003</v>
      </c>
      <c r="L103" s="55">
        <f>IF(VLOOKUP(A103,$U$12:$AD$125,8)=VLOOKUP(A102,$U$12:$AD$125,8),0,VLOOKUP(A103,U$12:$AD$125,8))</f>
        <v>0</v>
      </c>
      <c r="M103" s="40">
        <f>IF(L103&gt;0,VLOOKUP(L103,T$12:$AC$125,7),0)</f>
        <v>0</v>
      </c>
      <c r="N103" s="41">
        <f t="shared" si="33"/>
        <v>0</v>
      </c>
      <c r="O103" s="41">
        <f t="shared" ca="1" si="25"/>
        <v>33.253210000000003</v>
      </c>
      <c r="P103" s="56" t="str">
        <f t="shared" si="30"/>
        <v>J=</v>
      </c>
      <c r="Q103" s="43">
        <f t="shared" si="31"/>
        <v>42887</v>
      </c>
      <c r="R103" s="44"/>
      <c r="S103" s="44"/>
      <c r="T103" s="59"/>
      <c r="U103" s="60"/>
      <c r="V103" s="62"/>
      <c r="W103" s="65"/>
      <c r="X103" s="62"/>
      <c r="Y103" s="62"/>
      <c r="Z103" s="69"/>
      <c r="AA103" s="65"/>
      <c r="AB103" s="59"/>
      <c r="AC103" s="64"/>
      <c r="AD103" s="60"/>
      <c r="AE103" s="44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</row>
    <row r="104" spans="1:179" x14ac:dyDescent="0.15">
      <c r="A104" s="104">
        <f t="shared" si="26"/>
        <v>42813</v>
      </c>
      <c r="B104" s="35">
        <f t="shared" ca="1" si="32"/>
        <v>1033.2532100000001</v>
      </c>
      <c r="C104" s="35">
        <f t="shared" si="27"/>
        <v>1000</v>
      </c>
      <c r="D104" s="36">
        <f ca="1">IF(A104&lt;$B$1,VLOOKUP(A104,[1]DI!$A$4:$B$15000,2,FALSE),0)</f>
        <v>0</v>
      </c>
      <c r="E104" s="35">
        <f t="shared" ca="1" si="21"/>
        <v>0</v>
      </c>
      <c r="F104" s="54">
        <f t="shared" si="28"/>
        <v>1.0425</v>
      </c>
      <c r="G104" s="38">
        <f t="shared" ca="1" si="22"/>
        <v>1</v>
      </c>
      <c r="H104" s="35">
        <f ca="1">TRUNC(PRODUCT(G$10:G103),15)</f>
        <v>1.0332532135599699</v>
      </c>
      <c r="I104" s="35">
        <f t="shared" si="29"/>
        <v>1</v>
      </c>
      <c r="J104" s="35">
        <f t="shared" ca="1" si="23"/>
        <v>1.03325321</v>
      </c>
      <c r="K104" s="35">
        <f t="shared" ca="1" si="24"/>
        <v>33.253210000000003</v>
      </c>
      <c r="L104" s="55">
        <f>IF(VLOOKUP(A104,$U$12:$AD$125,8)=VLOOKUP(A103,$U$12:$AD$125,8),0,VLOOKUP(A104,U$12:$AD$125,8))</f>
        <v>0</v>
      </c>
      <c r="M104" s="40">
        <f>IF(L104&gt;0,VLOOKUP(L104,T$12:$AC$125,7),0)</f>
        <v>0</v>
      </c>
      <c r="N104" s="41">
        <f t="shared" si="33"/>
        <v>0</v>
      </c>
      <c r="O104" s="41">
        <f t="shared" ca="1" si="25"/>
        <v>33.253210000000003</v>
      </c>
      <c r="P104" s="56" t="str">
        <f t="shared" si="30"/>
        <v>J=</v>
      </c>
      <c r="Q104" s="43">
        <f t="shared" si="31"/>
        <v>42887</v>
      </c>
      <c r="R104" s="44"/>
      <c r="S104" s="67"/>
      <c r="T104" s="59"/>
      <c r="U104" s="60"/>
      <c r="V104" s="62"/>
      <c r="W104" s="65"/>
      <c r="X104" s="62"/>
      <c r="Y104" s="62"/>
      <c r="Z104" s="69"/>
      <c r="AA104" s="65"/>
      <c r="AB104" s="59"/>
      <c r="AC104" s="64"/>
      <c r="AD104" s="60"/>
      <c r="AE104" s="67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</row>
    <row r="105" spans="1:179" x14ac:dyDescent="0.15">
      <c r="A105" s="104">
        <f t="shared" si="26"/>
        <v>42814</v>
      </c>
      <c r="B105" s="35">
        <f t="shared" ca="1" si="32"/>
        <v>1033.2532100000001</v>
      </c>
      <c r="C105" s="35">
        <f t="shared" si="27"/>
        <v>1000</v>
      </c>
      <c r="D105" s="36">
        <f ca="1">IF(A105&lt;$B$1,VLOOKUP(A105,[1]DI!$A$4:$B$15000,2,FALSE),0)</f>
        <v>0.12130000000000001</v>
      </c>
      <c r="E105" s="35">
        <f t="shared" ca="1" si="21"/>
        <v>4.5441999999999998E-4</v>
      </c>
      <c r="F105" s="54">
        <f t="shared" si="28"/>
        <v>1.0425</v>
      </c>
      <c r="G105" s="38">
        <f t="shared" ca="1" si="22"/>
        <v>1.00047373285</v>
      </c>
      <c r="H105" s="35">
        <f ca="1">TRUNC(PRODUCT(G$10:G104),15)</f>
        <v>1.0332532135599699</v>
      </c>
      <c r="I105" s="35">
        <f t="shared" si="29"/>
        <v>1</v>
      </c>
      <c r="J105" s="35">
        <f t="shared" ca="1" si="23"/>
        <v>1.03325321</v>
      </c>
      <c r="K105" s="35">
        <f t="shared" ca="1" si="24"/>
        <v>33.253210000000003</v>
      </c>
      <c r="L105" s="55">
        <f>IF(VLOOKUP(A105,$U$12:$AD$125,8)=VLOOKUP(A104,$U$12:$AD$125,8),0,VLOOKUP(A105,U$12:$AD$125,8))</f>
        <v>0</v>
      </c>
      <c r="M105" s="40">
        <f>IF(L105&gt;0,VLOOKUP(L105,T$12:$AC$125,7),0)</f>
        <v>0</v>
      </c>
      <c r="N105" s="41">
        <f t="shared" si="33"/>
        <v>0</v>
      </c>
      <c r="O105" s="41">
        <f t="shared" ca="1" si="25"/>
        <v>33.253210000000003</v>
      </c>
      <c r="P105" s="56" t="str">
        <f t="shared" si="30"/>
        <v>J=</v>
      </c>
      <c r="Q105" s="43">
        <f t="shared" si="31"/>
        <v>42887</v>
      </c>
      <c r="R105" s="44"/>
      <c r="S105" s="44"/>
      <c r="T105" s="59"/>
      <c r="U105" s="60"/>
      <c r="V105" s="62"/>
      <c r="W105" s="65"/>
      <c r="X105" s="62"/>
      <c r="Y105" s="62"/>
      <c r="Z105" s="69"/>
      <c r="AA105" s="65"/>
      <c r="AB105" s="59"/>
      <c r="AC105" s="64"/>
      <c r="AD105" s="60"/>
      <c r="AE105" s="44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</row>
    <row r="106" spans="1:179" x14ac:dyDescent="0.15">
      <c r="A106" s="104">
        <f t="shared" si="26"/>
        <v>42815</v>
      </c>
      <c r="B106" s="35">
        <f t="shared" ca="1" si="32"/>
        <v>1033.7426999899999</v>
      </c>
      <c r="C106" s="35">
        <f t="shared" si="27"/>
        <v>1000</v>
      </c>
      <c r="D106" s="36">
        <f ca="1">IF(A106&lt;$B$1,VLOOKUP(A106,[1]DI!$A$4:$B$15000,2,FALSE),0)</f>
        <v>0.12130000000000001</v>
      </c>
      <c r="E106" s="35">
        <f t="shared" ca="1" si="21"/>
        <v>4.5441999999999998E-4</v>
      </c>
      <c r="F106" s="54">
        <f t="shared" si="28"/>
        <v>1.0425</v>
      </c>
      <c r="G106" s="38">
        <f t="shared" ca="1" si="22"/>
        <v>1.00047373285</v>
      </c>
      <c r="H106" s="35">
        <f ca="1">TRUNC(PRODUCT(G$10:G105),15)</f>
        <v>1.0337426995496</v>
      </c>
      <c r="I106" s="35">
        <f t="shared" si="29"/>
        <v>1</v>
      </c>
      <c r="J106" s="35">
        <f t="shared" ca="1" si="23"/>
        <v>1.0337426999999999</v>
      </c>
      <c r="K106" s="35">
        <f t="shared" ca="1" si="24"/>
        <v>33.742699989999998</v>
      </c>
      <c r="L106" s="55">
        <f>IF(VLOOKUP(A106,$U$12:$AD$125,8)=VLOOKUP(A105,$U$12:$AD$125,8),0,VLOOKUP(A106,U$12:$AD$125,8))</f>
        <v>0</v>
      </c>
      <c r="M106" s="40">
        <f>IF(L106&gt;0,VLOOKUP(L106,T$12:$AC$125,7),0)</f>
        <v>0</v>
      </c>
      <c r="N106" s="41">
        <f t="shared" si="33"/>
        <v>0</v>
      </c>
      <c r="O106" s="41">
        <f t="shared" ca="1" si="25"/>
        <v>33.742699989999998</v>
      </c>
      <c r="P106" s="56" t="str">
        <f t="shared" si="30"/>
        <v>J=</v>
      </c>
      <c r="Q106" s="43">
        <f t="shared" si="31"/>
        <v>42887</v>
      </c>
      <c r="R106" s="44"/>
      <c r="S106" s="44"/>
      <c r="T106" s="59"/>
      <c r="U106" s="60"/>
      <c r="V106" s="62"/>
      <c r="W106" s="65"/>
      <c r="X106" s="62"/>
      <c r="Y106" s="62"/>
      <c r="Z106" s="69"/>
      <c r="AA106" s="65"/>
      <c r="AB106" s="59"/>
      <c r="AC106" s="64"/>
      <c r="AD106" s="60"/>
      <c r="AE106" s="44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</row>
    <row r="107" spans="1:179" x14ac:dyDescent="0.15">
      <c r="A107" s="104">
        <f t="shared" si="26"/>
        <v>42816</v>
      </c>
      <c r="B107" s="35">
        <f t="shared" ca="1" si="32"/>
        <v>1034.2324199899999</v>
      </c>
      <c r="C107" s="35">
        <f t="shared" si="27"/>
        <v>1000</v>
      </c>
      <c r="D107" s="36">
        <f ca="1">IF(A107&lt;$B$1,VLOOKUP(A107,[1]DI!$A$4:$B$15000,2,FALSE),0)</f>
        <v>0.12130000000000001</v>
      </c>
      <c r="E107" s="35">
        <f t="shared" ca="1" si="21"/>
        <v>4.5441999999999998E-4</v>
      </c>
      <c r="F107" s="54">
        <f t="shared" si="28"/>
        <v>1.0425</v>
      </c>
      <c r="G107" s="38">
        <f t="shared" ca="1" si="22"/>
        <v>1.00047373285</v>
      </c>
      <c r="H107" s="35">
        <f ca="1">TRUNC(PRODUCT(G$10:G106),15)</f>
        <v>1.0342324174248201</v>
      </c>
      <c r="I107" s="35">
        <f t="shared" si="29"/>
        <v>1</v>
      </c>
      <c r="J107" s="35">
        <f t="shared" ca="1" si="23"/>
        <v>1.0342324199999999</v>
      </c>
      <c r="K107" s="35">
        <f t="shared" ca="1" si="24"/>
        <v>34.232419989999997</v>
      </c>
      <c r="L107" s="55">
        <f>IF(VLOOKUP(A107,$U$12:$AD$125,8)=VLOOKUP(A106,$U$12:$AD$125,8),0,VLOOKUP(A107,U$12:$AD$125,8))</f>
        <v>0</v>
      </c>
      <c r="M107" s="40">
        <f>IF(L107&gt;0,VLOOKUP(L107,T$12:$AC$125,7),0)</f>
        <v>0</v>
      </c>
      <c r="N107" s="41">
        <f t="shared" si="33"/>
        <v>0</v>
      </c>
      <c r="O107" s="41">
        <f t="shared" ca="1" si="25"/>
        <v>34.232419989999997</v>
      </c>
      <c r="P107" s="56" t="str">
        <f t="shared" si="30"/>
        <v>J=</v>
      </c>
      <c r="Q107" s="43">
        <f t="shared" si="31"/>
        <v>42887</v>
      </c>
      <c r="R107" s="44"/>
      <c r="S107" s="44"/>
      <c r="T107" s="59"/>
      <c r="U107" s="60"/>
      <c r="V107" s="62"/>
      <c r="W107" s="65"/>
      <c r="X107" s="62"/>
      <c r="Y107" s="62"/>
      <c r="Z107" s="69"/>
      <c r="AA107" s="65"/>
      <c r="AB107" s="59"/>
      <c r="AC107" s="64"/>
      <c r="AD107" s="60"/>
      <c r="AE107" s="44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</row>
    <row r="108" spans="1:179" x14ac:dyDescent="0.15">
      <c r="A108" s="104">
        <f t="shared" si="26"/>
        <v>42817</v>
      </c>
      <c r="B108" s="35">
        <f t="shared" ca="1" si="32"/>
        <v>1034.7223699900001</v>
      </c>
      <c r="C108" s="35">
        <f t="shared" si="27"/>
        <v>1000</v>
      </c>
      <c r="D108" s="36">
        <f ca="1">IF(A108&lt;$B$1,VLOOKUP(A108,[1]DI!$A$4:$B$15000,2,FALSE),0)</f>
        <v>0.12130000000000001</v>
      </c>
      <c r="E108" s="35">
        <f t="shared" ca="1" si="21"/>
        <v>4.5441999999999998E-4</v>
      </c>
      <c r="F108" s="54">
        <f t="shared" si="28"/>
        <v>1.0425</v>
      </c>
      <c r="G108" s="38">
        <f t="shared" ca="1" si="22"/>
        <v>1.00047373285</v>
      </c>
      <c r="H108" s="35">
        <f ca="1">TRUNC(PRODUCT(G$10:G107),15)</f>
        <v>1.0347223672954899</v>
      </c>
      <c r="I108" s="35">
        <f t="shared" si="29"/>
        <v>1</v>
      </c>
      <c r="J108" s="35">
        <f t="shared" ca="1" si="23"/>
        <v>1.0347223699999999</v>
      </c>
      <c r="K108" s="35">
        <f t="shared" ca="1" si="24"/>
        <v>34.722369989999997</v>
      </c>
      <c r="L108" s="55">
        <f>IF(VLOOKUP(A108,$U$12:$AD$125,8)=VLOOKUP(A107,$U$12:$AD$125,8),0,VLOOKUP(A108,U$12:$AD$125,8))</f>
        <v>0</v>
      </c>
      <c r="M108" s="40">
        <f>IF(L108&gt;0,VLOOKUP(L108,T$12:$AC$125,7),0)</f>
        <v>0</v>
      </c>
      <c r="N108" s="41">
        <f t="shared" si="33"/>
        <v>0</v>
      </c>
      <c r="O108" s="41">
        <f t="shared" ca="1" si="25"/>
        <v>34.722369989999997</v>
      </c>
      <c r="P108" s="56" t="str">
        <f t="shared" si="30"/>
        <v>J=</v>
      </c>
      <c r="Q108" s="43">
        <f t="shared" si="31"/>
        <v>42887</v>
      </c>
      <c r="R108" s="44"/>
      <c r="S108" s="44"/>
      <c r="T108" s="59"/>
      <c r="U108" s="60"/>
      <c r="V108" s="62"/>
      <c r="W108" s="65"/>
      <c r="X108" s="62"/>
      <c r="Y108" s="62"/>
      <c r="Z108" s="69"/>
      <c r="AA108" s="65"/>
      <c r="AB108" s="59"/>
      <c r="AC108" s="64"/>
      <c r="AD108" s="60"/>
      <c r="AE108" s="44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</row>
    <row r="109" spans="1:179" x14ac:dyDescent="0.15">
      <c r="A109" s="104">
        <f t="shared" si="26"/>
        <v>42818</v>
      </c>
      <c r="B109" s="35">
        <f t="shared" ca="1" si="32"/>
        <v>1035.21255</v>
      </c>
      <c r="C109" s="35">
        <f t="shared" si="27"/>
        <v>1000</v>
      </c>
      <c r="D109" s="36">
        <f ca="1">IF(A109&lt;$B$1,VLOOKUP(A109,[1]DI!$A$4:$B$15000,2,FALSE),0)</f>
        <v>0.12130000000000001</v>
      </c>
      <c r="E109" s="35">
        <f t="shared" ca="1" si="21"/>
        <v>4.5441999999999998E-4</v>
      </c>
      <c r="F109" s="54">
        <f t="shared" si="28"/>
        <v>1.0425</v>
      </c>
      <c r="G109" s="38">
        <f t="shared" ca="1" si="22"/>
        <v>1.00047373285</v>
      </c>
      <c r="H109" s="35">
        <f ca="1">TRUNC(PRODUCT(G$10:G108),15)</f>
        <v>1.0352125492715101</v>
      </c>
      <c r="I109" s="35">
        <f t="shared" si="29"/>
        <v>1</v>
      </c>
      <c r="J109" s="35">
        <f t="shared" ca="1" si="23"/>
        <v>1.03521255</v>
      </c>
      <c r="K109" s="35">
        <f t="shared" ca="1" si="24"/>
        <v>35.21255</v>
      </c>
      <c r="L109" s="55">
        <f>IF(VLOOKUP(A109,$U$12:$AD$125,8)=VLOOKUP(A108,$U$12:$AD$125,8),0,VLOOKUP(A109,U$12:$AD$125,8))</f>
        <v>0</v>
      </c>
      <c r="M109" s="40">
        <f>IF(L109&gt;0,VLOOKUP(L109,T$12:$AC$125,7),0)</f>
        <v>0</v>
      </c>
      <c r="N109" s="41">
        <f t="shared" si="33"/>
        <v>0</v>
      </c>
      <c r="O109" s="41">
        <f t="shared" ca="1" si="25"/>
        <v>35.21255</v>
      </c>
      <c r="P109" s="56" t="str">
        <f t="shared" si="30"/>
        <v>J=</v>
      </c>
      <c r="Q109" s="43">
        <f t="shared" si="31"/>
        <v>42887</v>
      </c>
      <c r="R109" s="44"/>
      <c r="S109" s="44"/>
      <c r="T109" s="59"/>
      <c r="U109" s="60"/>
      <c r="V109" s="62"/>
      <c r="W109" s="65"/>
      <c r="X109" s="62"/>
      <c r="Y109" s="62"/>
      <c r="Z109" s="69"/>
      <c r="AA109" s="65"/>
      <c r="AB109" s="59"/>
      <c r="AC109" s="64"/>
      <c r="AD109" s="60"/>
      <c r="AE109" s="44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</row>
    <row r="110" spans="1:179" x14ac:dyDescent="0.15">
      <c r="A110" s="104">
        <f t="shared" si="26"/>
        <v>42819</v>
      </c>
      <c r="B110" s="35">
        <f t="shared" ca="1" si="32"/>
        <v>1035.7029600000001</v>
      </c>
      <c r="C110" s="35">
        <f t="shared" si="27"/>
        <v>1000</v>
      </c>
      <c r="D110" s="36">
        <f ca="1">IF(A110&lt;$B$1,VLOOKUP(A110,[1]DI!$A$4:$B$15000,2,FALSE),0)</f>
        <v>0</v>
      </c>
      <c r="E110" s="35">
        <f t="shared" ca="1" si="21"/>
        <v>0</v>
      </c>
      <c r="F110" s="54">
        <f t="shared" si="28"/>
        <v>1.0425</v>
      </c>
      <c r="G110" s="38">
        <f t="shared" ca="1" si="22"/>
        <v>1</v>
      </c>
      <c r="H110" s="35">
        <f ca="1">TRUNC(PRODUCT(G$10:G109),15)</f>
        <v>1.0357029634628301</v>
      </c>
      <c r="I110" s="35">
        <f t="shared" si="29"/>
        <v>1</v>
      </c>
      <c r="J110" s="35">
        <f t="shared" ca="1" si="23"/>
        <v>1.0357029600000001</v>
      </c>
      <c r="K110" s="35">
        <f t="shared" ca="1" si="24"/>
        <v>35.702959999999997</v>
      </c>
      <c r="L110" s="55">
        <f>IF(VLOOKUP(A110,$U$12:$AD$125,8)=VLOOKUP(A109,$U$12:$AD$125,8),0,VLOOKUP(A110,U$12:$AD$125,8))</f>
        <v>0</v>
      </c>
      <c r="M110" s="40">
        <f>IF(L110&gt;0,VLOOKUP(L110,T$12:$AC$125,7),0)</f>
        <v>0</v>
      </c>
      <c r="N110" s="41">
        <f t="shared" si="33"/>
        <v>0</v>
      </c>
      <c r="O110" s="41">
        <f t="shared" ca="1" si="25"/>
        <v>35.702959999999997</v>
      </c>
      <c r="P110" s="56" t="str">
        <f t="shared" si="30"/>
        <v>J=</v>
      </c>
      <c r="Q110" s="43">
        <f t="shared" si="31"/>
        <v>42887</v>
      </c>
      <c r="R110" s="44"/>
      <c r="S110" s="44"/>
      <c r="T110" s="59"/>
      <c r="U110" s="60"/>
      <c r="V110" s="62"/>
      <c r="W110" s="65"/>
      <c r="X110" s="62"/>
      <c r="Y110" s="62"/>
      <c r="Z110" s="69"/>
      <c r="AA110" s="65"/>
      <c r="AB110" s="59"/>
      <c r="AC110" s="64"/>
      <c r="AD110" s="60"/>
      <c r="AE110" s="44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</row>
    <row r="111" spans="1:179" x14ac:dyDescent="0.15">
      <c r="A111" s="104">
        <f t="shared" si="26"/>
        <v>42820</v>
      </c>
      <c r="B111" s="35">
        <f t="shared" ca="1" si="32"/>
        <v>1035.7029600000001</v>
      </c>
      <c r="C111" s="35">
        <f t="shared" si="27"/>
        <v>1000</v>
      </c>
      <c r="D111" s="36">
        <f ca="1">IF(A111&lt;$B$1,VLOOKUP(A111,[1]DI!$A$4:$B$15000,2,FALSE),0)</f>
        <v>0</v>
      </c>
      <c r="E111" s="35">
        <f t="shared" ca="1" si="21"/>
        <v>0</v>
      </c>
      <c r="F111" s="54">
        <f t="shared" si="28"/>
        <v>1.0425</v>
      </c>
      <c r="G111" s="38">
        <f t="shared" ca="1" si="22"/>
        <v>1</v>
      </c>
      <c r="H111" s="35">
        <f ca="1">TRUNC(PRODUCT(G$10:G110),15)</f>
        <v>1.0357029634628301</v>
      </c>
      <c r="I111" s="35">
        <f t="shared" si="29"/>
        <v>1</v>
      </c>
      <c r="J111" s="35">
        <f t="shared" ca="1" si="23"/>
        <v>1.0357029600000001</v>
      </c>
      <c r="K111" s="35">
        <f t="shared" ca="1" si="24"/>
        <v>35.702959999999997</v>
      </c>
      <c r="L111" s="55">
        <f>IF(VLOOKUP(A111,$U$12:$AD$125,8)=VLOOKUP(A110,$U$12:$AD$125,8),0,VLOOKUP(A111,U$12:$AD$125,8))</f>
        <v>0</v>
      </c>
      <c r="M111" s="40">
        <f>IF(L111&gt;0,VLOOKUP(L111,T$12:$AC$125,7),0)</f>
        <v>0</v>
      </c>
      <c r="N111" s="41">
        <f t="shared" si="33"/>
        <v>0</v>
      </c>
      <c r="O111" s="41">
        <f t="shared" ca="1" si="25"/>
        <v>35.702959999999997</v>
      </c>
      <c r="P111" s="56" t="str">
        <f t="shared" si="30"/>
        <v>J=</v>
      </c>
      <c r="Q111" s="43">
        <f t="shared" si="31"/>
        <v>42887</v>
      </c>
      <c r="R111" s="44"/>
      <c r="S111" s="44"/>
      <c r="T111" s="59"/>
      <c r="U111" s="60"/>
      <c r="V111" s="62"/>
      <c r="W111" s="65"/>
      <c r="X111" s="62"/>
      <c r="Y111" s="62"/>
      <c r="Z111" s="69"/>
      <c r="AA111" s="65"/>
      <c r="AB111" s="59"/>
      <c r="AC111" s="64"/>
      <c r="AD111" s="60"/>
      <c r="AE111" s="44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</row>
    <row r="112" spans="1:179" x14ac:dyDescent="0.15">
      <c r="A112" s="104">
        <f t="shared" si="26"/>
        <v>42821</v>
      </c>
      <c r="B112" s="35">
        <f t="shared" ca="1" si="32"/>
        <v>1035.7029600000001</v>
      </c>
      <c r="C112" s="35">
        <f t="shared" si="27"/>
        <v>1000</v>
      </c>
      <c r="D112" s="36">
        <f ca="1">IF(A112&lt;$B$1,VLOOKUP(A112,[1]DI!$A$4:$B$15000,2,FALSE),0)</f>
        <v>0.12130000000000001</v>
      </c>
      <c r="E112" s="35">
        <f t="shared" ca="1" si="21"/>
        <v>4.5441999999999998E-4</v>
      </c>
      <c r="F112" s="54">
        <f t="shared" si="28"/>
        <v>1.0425</v>
      </c>
      <c r="G112" s="38">
        <f t="shared" ca="1" si="22"/>
        <v>1.00047373285</v>
      </c>
      <c r="H112" s="35">
        <f ca="1">TRUNC(PRODUCT(G$10:G111),15)</f>
        <v>1.0357029634628301</v>
      </c>
      <c r="I112" s="35">
        <f t="shared" si="29"/>
        <v>1</v>
      </c>
      <c r="J112" s="35">
        <f t="shared" ca="1" si="23"/>
        <v>1.0357029600000001</v>
      </c>
      <c r="K112" s="35">
        <f t="shared" ca="1" si="24"/>
        <v>35.702959999999997</v>
      </c>
      <c r="L112" s="55">
        <f>IF(VLOOKUP(A112,$U$12:$AD$125,8)=VLOOKUP(A111,$U$12:$AD$125,8),0,VLOOKUP(A112,U$12:$AD$125,8))</f>
        <v>0</v>
      </c>
      <c r="M112" s="40">
        <f>IF(L112&gt;0,VLOOKUP(L112,T$12:$AC$125,7),0)</f>
        <v>0</v>
      </c>
      <c r="N112" s="41">
        <f t="shared" si="33"/>
        <v>0</v>
      </c>
      <c r="O112" s="41">
        <f t="shared" ca="1" si="25"/>
        <v>35.702959999999997</v>
      </c>
      <c r="P112" s="56" t="str">
        <f t="shared" si="30"/>
        <v>J=</v>
      </c>
      <c r="Q112" s="43">
        <f t="shared" si="31"/>
        <v>42887</v>
      </c>
      <c r="R112" s="44"/>
      <c r="S112" s="44"/>
      <c r="T112" s="59"/>
      <c r="U112" s="60"/>
      <c r="V112" s="62"/>
      <c r="W112" s="65"/>
      <c r="X112" s="62"/>
      <c r="Y112" s="62"/>
      <c r="Z112" s="69"/>
      <c r="AA112" s="65"/>
      <c r="AB112" s="59"/>
      <c r="AC112" s="64"/>
      <c r="AD112" s="60"/>
      <c r="AE112" s="44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</row>
    <row r="113" spans="1:176" x14ac:dyDescent="0.15">
      <c r="A113" s="104">
        <f t="shared" si="26"/>
        <v>42822</v>
      </c>
      <c r="B113" s="35">
        <f t="shared" ca="1" si="32"/>
        <v>1036.19361</v>
      </c>
      <c r="C113" s="35">
        <f t="shared" si="27"/>
        <v>1000</v>
      </c>
      <c r="D113" s="36">
        <f ca="1">IF(A113&lt;$B$1,VLOOKUP(A113,[1]DI!$A$4:$B$15000,2,FALSE),0)</f>
        <v>0.12130000000000001</v>
      </c>
      <c r="E113" s="35">
        <f t="shared" ca="1" si="21"/>
        <v>4.5441999999999998E-4</v>
      </c>
      <c r="F113" s="54">
        <f t="shared" si="28"/>
        <v>1.0425</v>
      </c>
      <c r="G113" s="38">
        <f t="shared" ca="1" si="22"/>
        <v>1.00047373285</v>
      </c>
      <c r="H113" s="35">
        <f ca="1">TRUNC(PRODUCT(G$10:G112),15)</f>
        <v>1.03619360997947</v>
      </c>
      <c r="I113" s="35">
        <f t="shared" si="29"/>
        <v>1</v>
      </c>
      <c r="J113" s="35">
        <f t="shared" ca="1" si="23"/>
        <v>1.03619361</v>
      </c>
      <c r="K113" s="35">
        <f t="shared" ca="1" si="24"/>
        <v>36.19361</v>
      </c>
      <c r="L113" s="55">
        <f>IF(VLOOKUP(A113,$U$12:$AD$125,8)=VLOOKUP(A112,$U$12:$AD$125,8),0,VLOOKUP(A113,U$12:$AD$125,8))</f>
        <v>0</v>
      </c>
      <c r="M113" s="40">
        <f>IF(L113&gt;0,VLOOKUP(L113,T$12:$AC$125,7),0)</f>
        <v>0</v>
      </c>
      <c r="N113" s="41">
        <f t="shared" si="33"/>
        <v>0</v>
      </c>
      <c r="O113" s="41">
        <f t="shared" ca="1" si="25"/>
        <v>36.19361</v>
      </c>
      <c r="P113" s="56" t="str">
        <f t="shared" si="30"/>
        <v>J=</v>
      </c>
      <c r="Q113" s="43">
        <f t="shared" si="31"/>
        <v>42887</v>
      </c>
      <c r="R113" s="44"/>
      <c r="S113" s="44"/>
      <c r="T113" s="59"/>
      <c r="U113" s="60"/>
      <c r="V113" s="62"/>
      <c r="W113" s="65"/>
      <c r="X113" s="62"/>
      <c r="Y113" s="62"/>
      <c r="Z113" s="69"/>
      <c r="AA113" s="65"/>
      <c r="AB113" s="59"/>
      <c r="AC113" s="64"/>
      <c r="AD113" s="60"/>
      <c r="AE113" s="44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</row>
    <row r="114" spans="1:176" x14ac:dyDescent="0.15">
      <c r="A114" s="104">
        <f t="shared" si="26"/>
        <v>42823</v>
      </c>
      <c r="B114" s="35">
        <f t="shared" ca="1" si="32"/>
        <v>1036.6844900000001</v>
      </c>
      <c r="C114" s="35">
        <f t="shared" si="27"/>
        <v>1000</v>
      </c>
      <c r="D114" s="36">
        <f ca="1">IF(A114&lt;$B$1,VLOOKUP(A114,[1]DI!$A$4:$B$15000,2,FALSE),0)</f>
        <v>0.12130000000000001</v>
      </c>
      <c r="E114" s="35">
        <f t="shared" ca="1" si="21"/>
        <v>4.5441999999999998E-4</v>
      </c>
      <c r="F114" s="54">
        <f t="shared" si="28"/>
        <v>1.0425</v>
      </c>
      <c r="G114" s="38">
        <f t="shared" ca="1" si="22"/>
        <v>1.00047373285</v>
      </c>
      <c r="H114" s="35">
        <f ca="1">TRUNC(PRODUCT(G$10:G113),15)</f>
        <v>1.0366844889314699</v>
      </c>
      <c r="I114" s="35">
        <f t="shared" si="29"/>
        <v>1</v>
      </c>
      <c r="J114" s="35">
        <f t="shared" ca="1" si="23"/>
        <v>1.0366844900000001</v>
      </c>
      <c r="K114" s="35">
        <f t="shared" ca="1" si="24"/>
        <v>36.684489999999997</v>
      </c>
      <c r="L114" s="55">
        <f>IF(VLOOKUP(A114,$U$12:$AD$125,8)=VLOOKUP(A113,$U$12:$AD$125,8),0,VLOOKUP(A114,U$12:$AD$125,8))</f>
        <v>0</v>
      </c>
      <c r="M114" s="40">
        <f>IF(L114&gt;0,VLOOKUP(L114,T$12:$AC$125,7),0)</f>
        <v>0</v>
      </c>
      <c r="N114" s="41">
        <f t="shared" si="33"/>
        <v>0</v>
      </c>
      <c r="O114" s="41">
        <f t="shared" ca="1" si="25"/>
        <v>36.684489999999997</v>
      </c>
      <c r="P114" s="56" t="str">
        <f t="shared" si="30"/>
        <v>J=</v>
      </c>
      <c r="Q114" s="43">
        <f t="shared" si="31"/>
        <v>42887</v>
      </c>
      <c r="R114" s="44"/>
      <c r="S114" s="44"/>
      <c r="T114" s="59"/>
      <c r="U114" s="60"/>
      <c r="V114" s="62"/>
      <c r="W114" s="65"/>
      <c r="X114" s="62"/>
      <c r="Y114" s="62"/>
      <c r="Z114" s="69"/>
      <c r="AA114" s="65"/>
      <c r="AB114" s="59"/>
      <c r="AC114" s="64"/>
      <c r="AD114" s="60"/>
      <c r="AE114" s="44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</row>
    <row r="115" spans="1:176" x14ac:dyDescent="0.15">
      <c r="A115" s="104">
        <f t="shared" si="26"/>
        <v>42824</v>
      </c>
      <c r="B115" s="35">
        <f t="shared" ca="1" si="32"/>
        <v>1037.1756</v>
      </c>
      <c r="C115" s="35">
        <f t="shared" si="27"/>
        <v>1000</v>
      </c>
      <c r="D115" s="36">
        <f ca="1">IF(A115&lt;$B$1,VLOOKUP(A115,[1]DI!$A$4:$B$15000,2,FALSE),0)</f>
        <v>0.12130000000000001</v>
      </c>
      <c r="E115" s="35">
        <f t="shared" ca="1" si="21"/>
        <v>4.5441999999999998E-4</v>
      </c>
      <c r="F115" s="54">
        <f t="shared" si="28"/>
        <v>1.0425</v>
      </c>
      <c r="G115" s="38">
        <f t="shared" ca="1" si="22"/>
        <v>1.00047373285</v>
      </c>
      <c r="H115" s="35">
        <f ca="1">TRUNC(PRODUCT(G$10:G114),15)</f>
        <v>1.0371756004289601</v>
      </c>
      <c r="I115" s="35">
        <f t="shared" si="29"/>
        <v>1</v>
      </c>
      <c r="J115" s="35">
        <f t="shared" ca="1" si="23"/>
        <v>1.0371756000000001</v>
      </c>
      <c r="K115" s="35">
        <f t="shared" ca="1" si="24"/>
        <v>37.175600000000003</v>
      </c>
      <c r="L115" s="55">
        <f>IF(VLOOKUP(A115,$U$12:$AD$125,8)=VLOOKUP(A114,$U$12:$AD$125,8),0,VLOOKUP(A115,U$12:$AD$125,8))</f>
        <v>0</v>
      </c>
      <c r="M115" s="40">
        <f>IF(L115&gt;0,VLOOKUP(L115,T$12:$AC$125,7),0)</f>
        <v>0</v>
      </c>
      <c r="N115" s="41">
        <f t="shared" si="33"/>
        <v>0</v>
      </c>
      <c r="O115" s="41">
        <f t="shared" ca="1" si="25"/>
        <v>37.175600000000003</v>
      </c>
      <c r="P115" s="56" t="str">
        <f t="shared" si="30"/>
        <v>J=</v>
      </c>
      <c r="Q115" s="43">
        <f t="shared" si="31"/>
        <v>42887</v>
      </c>
      <c r="R115" s="44"/>
      <c r="S115" s="44"/>
      <c r="T115" s="59"/>
      <c r="U115" s="60"/>
      <c r="V115" s="62"/>
      <c r="W115" s="65"/>
      <c r="X115" s="62"/>
      <c r="Y115" s="62"/>
      <c r="Z115" s="69"/>
      <c r="AA115" s="65"/>
      <c r="AB115" s="59"/>
      <c r="AC115" s="64"/>
      <c r="AD115" s="60"/>
      <c r="AE115" s="44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</row>
    <row r="116" spans="1:176" x14ac:dyDescent="0.15">
      <c r="A116" s="104">
        <f t="shared" si="26"/>
        <v>42825</v>
      </c>
      <c r="B116" s="35">
        <f t="shared" ca="1" si="32"/>
        <v>1037.6669400000001</v>
      </c>
      <c r="C116" s="35">
        <f t="shared" si="27"/>
        <v>1000</v>
      </c>
      <c r="D116" s="36">
        <f ca="1">IF(A116&lt;$B$1,VLOOKUP(A116,[1]DI!$A$4:$B$15000,2,FALSE),0)</f>
        <v>0.12130000000000001</v>
      </c>
      <c r="E116" s="35">
        <f t="shared" ca="1" si="21"/>
        <v>4.5441999999999998E-4</v>
      </c>
      <c r="F116" s="54">
        <f t="shared" si="28"/>
        <v>1.0425</v>
      </c>
      <c r="G116" s="38">
        <f t="shared" ca="1" si="22"/>
        <v>1.00047373285</v>
      </c>
      <c r="H116" s="35">
        <f ca="1">TRUNC(PRODUCT(G$10:G115),15)</f>
        <v>1.0376669445821101</v>
      </c>
      <c r="I116" s="35">
        <f t="shared" si="29"/>
        <v>1</v>
      </c>
      <c r="J116" s="35">
        <f t="shared" ca="1" si="23"/>
        <v>1.03766694</v>
      </c>
      <c r="K116" s="35">
        <f t="shared" ca="1" si="24"/>
        <v>37.666939999999997</v>
      </c>
      <c r="L116" s="55">
        <f>IF(VLOOKUP(A116,$U$12:$AD$125,8)=VLOOKUP(A115,$U$12:$AD$125,8),0,VLOOKUP(A116,U$12:$AD$125,8))</f>
        <v>0</v>
      </c>
      <c r="M116" s="40">
        <f>IF(L116&gt;0,VLOOKUP(L116,T$12:$AC$125,7),0)</f>
        <v>0</v>
      </c>
      <c r="N116" s="41">
        <f t="shared" si="33"/>
        <v>0</v>
      </c>
      <c r="O116" s="41">
        <f t="shared" ca="1" si="25"/>
        <v>37.666939999999997</v>
      </c>
      <c r="P116" s="56" t="str">
        <f t="shared" si="30"/>
        <v>J=</v>
      </c>
      <c r="Q116" s="43">
        <f t="shared" si="31"/>
        <v>42887</v>
      </c>
      <c r="R116" s="44"/>
      <c r="S116" s="44"/>
      <c r="T116" s="59"/>
      <c r="U116" s="60"/>
      <c r="V116" s="62"/>
      <c r="W116" s="65"/>
      <c r="X116" s="62"/>
      <c r="Y116" s="62"/>
      <c r="Z116" s="69"/>
      <c r="AA116" s="65"/>
      <c r="AB116" s="59"/>
      <c r="AC116" s="64"/>
      <c r="AD116" s="60"/>
      <c r="AE116" s="44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</row>
    <row r="117" spans="1:176" x14ac:dyDescent="0.15">
      <c r="A117" s="104">
        <f t="shared" si="26"/>
        <v>42826</v>
      </c>
      <c r="B117" s="35">
        <f t="shared" ca="1" si="32"/>
        <v>1038.15852</v>
      </c>
      <c r="C117" s="35">
        <f t="shared" si="27"/>
        <v>1000</v>
      </c>
      <c r="D117" s="36">
        <f ca="1">IF(A117&lt;$B$1,VLOOKUP(A117,[1]DI!$A$4:$B$15000,2,FALSE),0)</f>
        <v>0</v>
      </c>
      <c r="E117" s="35">
        <f t="shared" ca="1" si="21"/>
        <v>0</v>
      </c>
      <c r="F117" s="54">
        <f t="shared" si="28"/>
        <v>1.0425</v>
      </c>
      <c r="G117" s="38">
        <f t="shared" ca="1" si="22"/>
        <v>1</v>
      </c>
      <c r="H117" s="35">
        <f ca="1">TRUNC(PRODUCT(G$10:G116),15)</f>
        <v>1.03815852150111</v>
      </c>
      <c r="I117" s="35">
        <f t="shared" si="29"/>
        <v>1</v>
      </c>
      <c r="J117" s="35">
        <f t="shared" ca="1" si="23"/>
        <v>1.0381585200000001</v>
      </c>
      <c r="K117" s="35">
        <f t="shared" ca="1" si="24"/>
        <v>38.158520000000003</v>
      </c>
      <c r="L117" s="55">
        <f>IF(VLOOKUP(A117,$U$12:$AD$125,8)=VLOOKUP(A116,$U$12:$AD$125,8),0,VLOOKUP(A117,U$12:$AD$125,8))</f>
        <v>0</v>
      </c>
      <c r="M117" s="40">
        <f>IF(L117&gt;0,VLOOKUP(L117,T$12:$AC$125,7),0)</f>
        <v>0</v>
      </c>
      <c r="N117" s="41">
        <f t="shared" si="33"/>
        <v>0</v>
      </c>
      <c r="O117" s="41">
        <f t="shared" ca="1" si="25"/>
        <v>38.158520000000003</v>
      </c>
      <c r="P117" s="56" t="str">
        <f t="shared" si="30"/>
        <v>J=</v>
      </c>
      <c r="Q117" s="43">
        <f t="shared" si="31"/>
        <v>42887</v>
      </c>
      <c r="R117" s="44"/>
      <c r="S117" s="44"/>
      <c r="T117" s="59"/>
      <c r="U117" s="60"/>
      <c r="V117" s="62"/>
      <c r="W117" s="65"/>
      <c r="X117" s="62"/>
      <c r="Y117" s="62"/>
      <c r="Z117" s="69"/>
      <c r="AA117" s="65"/>
      <c r="AB117" s="59"/>
      <c r="AC117" s="64"/>
      <c r="AD117" s="60"/>
      <c r="AE117" s="44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</row>
    <row r="118" spans="1:176" x14ac:dyDescent="0.15">
      <c r="A118" s="104">
        <f t="shared" si="26"/>
        <v>42827</v>
      </c>
      <c r="B118" s="35">
        <f t="shared" ca="1" si="32"/>
        <v>1038.15852</v>
      </c>
      <c r="C118" s="35">
        <f t="shared" si="27"/>
        <v>1000</v>
      </c>
      <c r="D118" s="36">
        <f ca="1">IF(A118&lt;$B$1,VLOOKUP(A118,[1]DI!$A$4:$B$15000,2,FALSE),0)</f>
        <v>0</v>
      </c>
      <c r="E118" s="35">
        <f t="shared" ca="1" si="21"/>
        <v>0</v>
      </c>
      <c r="F118" s="54">
        <f t="shared" si="28"/>
        <v>1.0425</v>
      </c>
      <c r="G118" s="38">
        <f t="shared" ca="1" si="22"/>
        <v>1</v>
      </c>
      <c r="H118" s="35">
        <f ca="1">TRUNC(PRODUCT(G$10:G117),15)</f>
        <v>1.03815852150111</v>
      </c>
      <c r="I118" s="35">
        <f t="shared" si="29"/>
        <v>1</v>
      </c>
      <c r="J118" s="35">
        <f t="shared" ca="1" si="23"/>
        <v>1.0381585200000001</v>
      </c>
      <c r="K118" s="35">
        <f t="shared" ca="1" si="24"/>
        <v>38.158520000000003</v>
      </c>
      <c r="L118" s="55">
        <f>IF(VLOOKUP(A118,$U$12:$AD$125,8)=VLOOKUP(A117,$U$12:$AD$125,8),0,VLOOKUP(A118,U$12:$AD$125,8))</f>
        <v>0</v>
      </c>
      <c r="M118" s="40">
        <f>IF(L118&gt;0,VLOOKUP(L118,T$12:$AC$125,7),0)</f>
        <v>0</v>
      </c>
      <c r="N118" s="41">
        <f t="shared" si="33"/>
        <v>0</v>
      </c>
      <c r="O118" s="41">
        <f t="shared" ca="1" si="25"/>
        <v>38.158520000000003</v>
      </c>
      <c r="P118" s="56" t="str">
        <f t="shared" si="30"/>
        <v>J=</v>
      </c>
      <c r="Q118" s="43">
        <f t="shared" si="31"/>
        <v>42887</v>
      </c>
      <c r="R118" s="44"/>
      <c r="S118" s="44"/>
      <c r="T118" s="59"/>
      <c r="U118" s="60"/>
      <c r="V118" s="62"/>
      <c r="W118" s="65"/>
      <c r="X118" s="62"/>
      <c r="Y118" s="62"/>
      <c r="Z118" s="69"/>
      <c r="AA118" s="65"/>
      <c r="AB118" s="59"/>
      <c r="AC118" s="64"/>
      <c r="AD118" s="60"/>
      <c r="AE118" s="44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</row>
    <row r="119" spans="1:176" x14ac:dyDescent="0.15">
      <c r="A119" s="104">
        <f t="shared" si="26"/>
        <v>42828</v>
      </c>
      <c r="B119" s="35">
        <f t="shared" ca="1" si="32"/>
        <v>1038.15852</v>
      </c>
      <c r="C119" s="35">
        <f t="shared" si="27"/>
        <v>1000</v>
      </c>
      <c r="D119" s="36">
        <f ca="1">IF(A119&lt;$B$1,VLOOKUP(A119,[1]DI!$A$4:$B$15000,2,FALSE),0)</f>
        <v>0.12130000000000001</v>
      </c>
      <c r="E119" s="35">
        <f t="shared" ca="1" si="21"/>
        <v>4.5441999999999998E-4</v>
      </c>
      <c r="F119" s="54">
        <f t="shared" si="28"/>
        <v>1.0425</v>
      </c>
      <c r="G119" s="38">
        <f t="shared" ca="1" si="22"/>
        <v>1.00047373285</v>
      </c>
      <c r="H119" s="35">
        <f ca="1">TRUNC(PRODUCT(G$10:G118),15)</f>
        <v>1.03815852150111</v>
      </c>
      <c r="I119" s="35">
        <f t="shared" si="29"/>
        <v>1</v>
      </c>
      <c r="J119" s="35">
        <f t="shared" ca="1" si="23"/>
        <v>1.0381585200000001</v>
      </c>
      <c r="K119" s="35">
        <f t="shared" ca="1" si="24"/>
        <v>38.158520000000003</v>
      </c>
      <c r="L119" s="55">
        <f>IF(VLOOKUP(A119,$U$12:$AD$125,8)=VLOOKUP(A118,$U$12:$AD$125,8),0,VLOOKUP(A119,U$12:$AD$125,8))</f>
        <v>0</v>
      </c>
      <c r="M119" s="40">
        <f>IF(L119&gt;0,VLOOKUP(L119,T$12:$AC$125,7),0)</f>
        <v>0</v>
      </c>
      <c r="N119" s="41">
        <f t="shared" si="33"/>
        <v>0</v>
      </c>
      <c r="O119" s="41">
        <f t="shared" ca="1" si="25"/>
        <v>38.158520000000003</v>
      </c>
      <c r="P119" s="56" t="str">
        <f t="shared" si="30"/>
        <v>J=</v>
      </c>
      <c r="Q119" s="43">
        <f t="shared" si="31"/>
        <v>42887</v>
      </c>
      <c r="R119" s="44"/>
      <c r="S119" s="44"/>
      <c r="T119" s="59"/>
      <c r="U119" s="60"/>
      <c r="V119" s="62"/>
      <c r="W119" s="65"/>
      <c r="X119" s="62"/>
      <c r="Y119" s="62"/>
      <c r="Z119" s="69"/>
      <c r="AA119" s="65"/>
      <c r="AB119" s="59"/>
      <c r="AC119" s="64"/>
      <c r="AD119" s="60"/>
      <c r="AE119" s="44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</row>
    <row r="120" spans="1:176" x14ac:dyDescent="0.15">
      <c r="A120" s="104">
        <f t="shared" si="26"/>
        <v>42829</v>
      </c>
      <c r="B120" s="35">
        <f t="shared" ca="1" si="32"/>
        <v>1038.6503299999999</v>
      </c>
      <c r="C120" s="35">
        <f t="shared" si="27"/>
        <v>1000</v>
      </c>
      <c r="D120" s="36">
        <f ca="1">IF(A120&lt;$B$1,VLOOKUP(A120,[1]DI!$A$4:$B$15000,2,FALSE),0)</f>
        <v>0.12130000000000001</v>
      </c>
      <c r="E120" s="35">
        <f t="shared" ca="1" si="21"/>
        <v>4.5441999999999998E-4</v>
      </c>
      <c r="F120" s="54">
        <f t="shared" si="28"/>
        <v>1.0425</v>
      </c>
      <c r="G120" s="38">
        <f t="shared" ca="1" si="22"/>
        <v>1.00047373285</v>
      </c>
      <c r="H120" s="35">
        <f ca="1">TRUNC(PRODUCT(G$10:G119),15)</f>
        <v>1.0386503312962601</v>
      </c>
      <c r="I120" s="35">
        <f t="shared" si="29"/>
        <v>1</v>
      </c>
      <c r="J120" s="35">
        <f t="shared" ca="1" si="23"/>
        <v>1.0386503300000001</v>
      </c>
      <c r="K120" s="35">
        <f t="shared" ca="1" si="24"/>
        <v>38.650329999999997</v>
      </c>
      <c r="L120" s="55">
        <f>IF(VLOOKUP(A120,$U$12:$AD$125,8)=VLOOKUP(A119,$U$12:$AD$125,8),0,VLOOKUP(A120,U$12:$AD$125,8))</f>
        <v>0</v>
      </c>
      <c r="M120" s="40">
        <f>IF(L120&gt;0,VLOOKUP(L120,T$12:$AC$125,7),0)</f>
        <v>0</v>
      </c>
      <c r="N120" s="41">
        <f t="shared" si="33"/>
        <v>0</v>
      </c>
      <c r="O120" s="41">
        <f t="shared" ca="1" si="25"/>
        <v>38.650329999999997</v>
      </c>
      <c r="P120" s="56" t="str">
        <f t="shared" si="30"/>
        <v>J=</v>
      </c>
      <c r="Q120" s="43">
        <f t="shared" si="31"/>
        <v>42887</v>
      </c>
      <c r="R120" s="44"/>
      <c r="S120" s="44"/>
      <c r="T120" s="59"/>
      <c r="U120" s="60"/>
      <c r="V120" s="62"/>
      <c r="W120" s="65"/>
      <c r="X120" s="62"/>
      <c r="Y120" s="62"/>
      <c r="Z120" s="69"/>
      <c r="AA120" s="65"/>
      <c r="AB120" s="59"/>
      <c r="AC120" s="64"/>
      <c r="AD120" s="60"/>
      <c r="AE120" s="44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</row>
    <row r="121" spans="1:176" x14ac:dyDescent="0.15">
      <c r="A121" s="104">
        <f t="shared" si="26"/>
        <v>42830</v>
      </c>
      <c r="B121" s="35">
        <f t="shared" ca="1" si="32"/>
        <v>1039.14237</v>
      </c>
      <c r="C121" s="35">
        <f t="shared" si="27"/>
        <v>1000</v>
      </c>
      <c r="D121" s="36">
        <f ca="1">IF(A121&lt;$B$1,VLOOKUP(A121,[1]DI!$A$4:$B$15000,2,FALSE),0)</f>
        <v>0.12130000000000001</v>
      </c>
      <c r="E121" s="35">
        <f t="shared" ca="1" si="21"/>
        <v>4.5441999999999998E-4</v>
      </c>
      <c r="F121" s="54">
        <f t="shared" si="28"/>
        <v>1.0425</v>
      </c>
      <c r="G121" s="38">
        <f t="shared" ca="1" si="22"/>
        <v>1.00047373285</v>
      </c>
      <c r="H121" s="35">
        <f ca="1">TRUNC(PRODUCT(G$10:G120),15)</f>
        <v>1.03914237407786</v>
      </c>
      <c r="I121" s="35">
        <f t="shared" si="29"/>
        <v>1</v>
      </c>
      <c r="J121" s="35">
        <f t="shared" ca="1" si="23"/>
        <v>1.03914237</v>
      </c>
      <c r="K121" s="35">
        <f t="shared" ca="1" si="24"/>
        <v>39.14237</v>
      </c>
      <c r="L121" s="55">
        <f>IF(VLOOKUP(A121,$U$12:$AD$125,8)=VLOOKUP(A120,$U$12:$AD$125,8),0,VLOOKUP(A121,U$12:$AD$125,8))</f>
        <v>0</v>
      </c>
      <c r="M121" s="40">
        <f>IF(L121&gt;0,VLOOKUP(L121,T$12:$AC$125,7),0)</f>
        <v>0</v>
      </c>
      <c r="N121" s="41">
        <f t="shared" si="33"/>
        <v>0</v>
      </c>
      <c r="O121" s="41">
        <f t="shared" ca="1" si="25"/>
        <v>39.14237</v>
      </c>
      <c r="P121" s="56" t="str">
        <f t="shared" si="30"/>
        <v>J=</v>
      </c>
      <c r="Q121" s="43">
        <f t="shared" si="31"/>
        <v>42887</v>
      </c>
      <c r="R121" s="44"/>
      <c r="S121" s="44"/>
      <c r="T121" s="59"/>
      <c r="U121" s="60"/>
      <c r="V121" s="62"/>
      <c r="W121" s="65"/>
      <c r="X121" s="62"/>
      <c r="Y121" s="62"/>
      <c r="Z121" s="69"/>
      <c r="AA121" s="65"/>
      <c r="AB121" s="59"/>
      <c r="AC121" s="64"/>
      <c r="AD121" s="60"/>
      <c r="AE121" s="44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</row>
    <row r="122" spans="1:176" x14ac:dyDescent="0.15">
      <c r="A122" s="104">
        <f t="shared" si="26"/>
        <v>42831</v>
      </c>
      <c r="B122" s="35">
        <f t="shared" ca="1" si="32"/>
        <v>1039.63465</v>
      </c>
      <c r="C122" s="35">
        <f t="shared" si="27"/>
        <v>1000</v>
      </c>
      <c r="D122" s="36">
        <f ca="1">IF(A122&lt;$B$1,VLOOKUP(A122,[1]DI!$A$4:$B$15000,2,FALSE),0)</f>
        <v>0.12130000000000001</v>
      </c>
      <c r="E122" s="35">
        <f t="shared" ca="1" si="21"/>
        <v>4.5441999999999998E-4</v>
      </c>
      <c r="F122" s="54">
        <f t="shared" si="28"/>
        <v>1.0425</v>
      </c>
      <c r="G122" s="38">
        <f t="shared" ca="1" si="22"/>
        <v>1.00047373285</v>
      </c>
      <c r="H122" s="35">
        <f ca="1">TRUNC(PRODUCT(G$10:G121),15)</f>
        <v>1.0396346499562801</v>
      </c>
      <c r="I122" s="35">
        <f t="shared" si="29"/>
        <v>1</v>
      </c>
      <c r="J122" s="35">
        <f t="shared" ca="1" si="23"/>
        <v>1.03963465</v>
      </c>
      <c r="K122" s="35">
        <f t="shared" ca="1" si="24"/>
        <v>39.634650000000001</v>
      </c>
      <c r="L122" s="55">
        <f>IF(VLOOKUP(A122,$U$12:$AD$125,8)=VLOOKUP(A121,$U$12:$AD$125,8),0,VLOOKUP(A122,U$12:$AD$125,8))</f>
        <v>0</v>
      </c>
      <c r="M122" s="40">
        <f>IF(L122&gt;0,VLOOKUP(L122,T$12:$AC$125,7),0)</f>
        <v>0</v>
      </c>
      <c r="N122" s="41">
        <f t="shared" si="33"/>
        <v>0</v>
      </c>
      <c r="O122" s="41">
        <f t="shared" ca="1" si="25"/>
        <v>39.634650000000001</v>
      </c>
      <c r="P122" s="56" t="str">
        <f t="shared" si="30"/>
        <v>J=</v>
      </c>
      <c r="Q122" s="43">
        <f t="shared" si="31"/>
        <v>42887</v>
      </c>
      <c r="R122" s="44"/>
      <c r="S122" s="44"/>
      <c r="T122" s="59"/>
      <c r="U122" s="60"/>
      <c r="V122" s="62"/>
      <c r="W122" s="65"/>
      <c r="X122" s="62"/>
      <c r="Y122" s="62"/>
      <c r="Z122" s="69"/>
      <c r="AA122" s="65"/>
      <c r="AB122" s="59"/>
      <c r="AC122" s="64"/>
      <c r="AD122" s="60"/>
      <c r="AE122" s="44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</row>
    <row r="123" spans="1:176" x14ac:dyDescent="0.15">
      <c r="A123" s="104">
        <f t="shared" si="26"/>
        <v>42832</v>
      </c>
      <c r="B123" s="35">
        <f t="shared" ca="1" si="32"/>
        <v>1040.1271599900001</v>
      </c>
      <c r="C123" s="35">
        <f t="shared" si="27"/>
        <v>1000</v>
      </c>
      <c r="D123" s="36">
        <f ca="1">IF(A123&lt;$B$1,VLOOKUP(A123,[1]DI!$A$4:$B$15000,2,FALSE),0)</f>
        <v>0.12130000000000001</v>
      </c>
      <c r="E123" s="35">
        <f t="shared" ca="1" si="21"/>
        <v>4.5441999999999998E-4</v>
      </c>
      <c r="F123" s="54">
        <f t="shared" si="28"/>
        <v>1.0425</v>
      </c>
      <c r="G123" s="38">
        <f t="shared" ca="1" si="22"/>
        <v>1.00047373285</v>
      </c>
      <c r="H123" s="35">
        <f ca="1">TRUNC(PRODUCT(G$10:G122),15)</f>
        <v>1.0401271590419701</v>
      </c>
      <c r="I123" s="35">
        <f t="shared" si="29"/>
        <v>1</v>
      </c>
      <c r="J123" s="35">
        <f t="shared" ca="1" si="23"/>
        <v>1.0401271599999999</v>
      </c>
      <c r="K123" s="35">
        <f t="shared" ca="1" si="24"/>
        <v>40.127159990000003</v>
      </c>
      <c r="L123" s="55">
        <f>IF(VLOOKUP(A123,$U$12:$AD$125,8)=VLOOKUP(A122,$U$12:$AD$125,8),0,VLOOKUP(A123,U$12:$AD$125,8))</f>
        <v>0</v>
      </c>
      <c r="M123" s="40">
        <f>IF(L123&gt;0,VLOOKUP(L123,T$12:$AC$125,7),0)</f>
        <v>0</v>
      </c>
      <c r="N123" s="41">
        <f t="shared" si="33"/>
        <v>0</v>
      </c>
      <c r="O123" s="41">
        <f t="shared" ca="1" si="25"/>
        <v>40.127159990000003</v>
      </c>
      <c r="P123" s="56" t="str">
        <f t="shared" si="30"/>
        <v>J=</v>
      </c>
      <c r="Q123" s="43">
        <f t="shared" si="31"/>
        <v>42887</v>
      </c>
      <c r="R123" s="44"/>
      <c r="S123" s="44"/>
      <c r="T123" s="59"/>
      <c r="U123" s="60"/>
      <c r="V123" s="62"/>
      <c r="W123" s="65"/>
      <c r="X123" s="62"/>
      <c r="Y123" s="62"/>
      <c r="Z123" s="69"/>
      <c r="AA123" s="65"/>
      <c r="AB123" s="59"/>
      <c r="AC123" s="64"/>
      <c r="AD123" s="60"/>
      <c r="AE123" s="44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</row>
    <row r="124" spans="1:176" x14ac:dyDescent="0.15">
      <c r="A124" s="104">
        <f t="shared" si="26"/>
        <v>42833</v>
      </c>
      <c r="B124" s="35">
        <f t="shared" ca="1" si="32"/>
        <v>1040.6198999999999</v>
      </c>
      <c r="C124" s="35">
        <f t="shared" si="27"/>
        <v>1000</v>
      </c>
      <c r="D124" s="36">
        <f ca="1">IF(A124&lt;$B$1,VLOOKUP(A124,[1]DI!$A$4:$B$15000,2,FALSE),0)</f>
        <v>0</v>
      </c>
      <c r="E124" s="35">
        <f t="shared" ca="1" si="21"/>
        <v>0</v>
      </c>
      <c r="F124" s="54">
        <f t="shared" si="28"/>
        <v>1.0425</v>
      </c>
      <c r="G124" s="38">
        <f t="shared" ca="1" si="22"/>
        <v>1</v>
      </c>
      <c r="H124" s="35">
        <f ca="1">TRUNC(PRODUCT(G$10:G123),15)</f>
        <v>1.0406199014453801</v>
      </c>
      <c r="I124" s="35">
        <f t="shared" si="29"/>
        <v>1</v>
      </c>
      <c r="J124" s="35">
        <f t="shared" ca="1" si="23"/>
        <v>1.0406199</v>
      </c>
      <c r="K124" s="35">
        <f t="shared" ca="1" si="24"/>
        <v>40.619900000000001</v>
      </c>
      <c r="L124" s="55">
        <f>IF(VLOOKUP(A124,$U$12:$AD$125,8)=VLOOKUP(A123,$U$12:$AD$125,8),0,VLOOKUP(A124,U$12:$AD$125,8))</f>
        <v>0</v>
      </c>
      <c r="M124" s="40">
        <f>IF(L124&gt;0,VLOOKUP(L124,T$12:$AC$125,7),0)</f>
        <v>0</v>
      </c>
      <c r="N124" s="41">
        <f t="shared" si="33"/>
        <v>0</v>
      </c>
      <c r="O124" s="41">
        <f t="shared" ca="1" si="25"/>
        <v>40.619900000000001</v>
      </c>
      <c r="P124" s="56" t="str">
        <f t="shared" si="30"/>
        <v>J=</v>
      </c>
      <c r="Q124" s="43">
        <f t="shared" si="31"/>
        <v>42887</v>
      </c>
      <c r="R124" s="44"/>
      <c r="S124" s="44"/>
      <c r="T124" s="59"/>
      <c r="U124" s="60"/>
      <c r="V124" s="62"/>
      <c r="W124" s="65"/>
      <c r="X124" s="62"/>
      <c r="Y124" s="62"/>
      <c r="Z124" s="69"/>
      <c r="AA124" s="65"/>
      <c r="AB124" s="59"/>
      <c r="AC124" s="64"/>
      <c r="AD124" s="60"/>
      <c r="AE124" s="44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</row>
    <row r="125" spans="1:176" x14ac:dyDescent="0.15">
      <c r="A125" s="104">
        <f t="shared" si="26"/>
        <v>42834</v>
      </c>
      <c r="B125" s="35">
        <f t="shared" ca="1" si="32"/>
        <v>1040.6198999999999</v>
      </c>
      <c r="C125" s="35">
        <f t="shared" si="27"/>
        <v>1000</v>
      </c>
      <c r="D125" s="36">
        <f ca="1">IF(A125&lt;$B$1,VLOOKUP(A125,[1]DI!$A$4:$B$15000,2,FALSE),0)</f>
        <v>0</v>
      </c>
      <c r="E125" s="35">
        <f t="shared" ca="1" si="21"/>
        <v>0</v>
      </c>
      <c r="F125" s="54">
        <f t="shared" si="28"/>
        <v>1.0425</v>
      </c>
      <c r="G125" s="38">
        <f t="shared" ca="1" si="22"/>
        <v>1</v>
      </c>
      <c r="H125" s="35">
        <f ca="1">TRUNC(PRODUCT(G$10:G124),15)</f>
        <v>1.0406199014453801</v>
      </c>
      <c r="I125" s="35">
        <f t="shared" si="29"/>
        <v>1</v>
      </c>
      <c r="J125" s="35">
        <f t="shared" ca="1" si="23"/>
        <v>1.0406199</v>
      </c>
      <c r="K125" s="35">
        <f t="shared" ca="1" si="24"/>
        <v>40.619900000000001</v>
      </c>
      <c r="L125" s="55">
        <f>IF(VLOOKUP(A125,$U$12:$AD$125,8)=VLOOKUP(A124,$U$12:$AD$125,8),0,VLOOKUP(A125,U$12:$AD$125,8))</f>
        <v>0</v>
      </c>
      <c r="M125" s="40">
        <f>IF(L125&gt;0,VLOOKUP(L125,T$12:$AC$125,7),0)</f>
        <v>0</v>
      </c>
      <c r="N125" s="41">
        <f t="shared" si="33"/>
        <v>0</v>
      </c>
      <c r="O125" s="41">
        <f t="shared" ca="1" si="25"/>
        <v>40.619900000000001</v>
      </c>
      <c r="P125" s="56" t="str">
        <f t="shared" si="30"/>
        <v>J=</v>
      </c>
      <c r="Q125" s="43">
        <f t="shared" si="31"/>
        <v>42887</v>
      </c>
      <c r="R125" s="44"/>
      <c r="S125" s="44"/>
      <c r="T125" s="59"/>
      <c r="U125" s="60"/>
      <c r="V125" s="62"/>
      <c r="W125" s="65"/>
      <c r="X125" s="62"/>
      <c r="Y125" s="62"/>
      <c r="Z125" s="69"/>
      <c r="AA125" s="65"/>
      <c r="AB125" s="59"/>
      <c r="AC125" s="64"/>
      <c r="AD125" s="60"/>
      <c r="AE125" s="44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</row>
    <row r="126" spans="1:176" x14ac:dyDescent="0.15">
      <c r="A126" s="104">
        <f t="shared" si="26"/>
        <v>42835</v>
      </c>
      <c r="B126" s="35">
        <f t="shared" ca="1" si="32"/>
        <v>1040.6198999999999</v>
      </c>
      <c r="C126" s="35">
        <f t="shared" si="27"/>
        <v>1000</v>
      </c>
      <c r="D126" s="36">
        <f ca="1">IF(A126&lt;$B$1,VLOOKUP(A126,[1]DI!$A$4:$B$15000,2,FALSE),0)</f>
        <v>0.12130000000000001</v>
      </c>
      <c r="E126" s="35">
        <f t="shared" ca="1" si="21"/>
        <v>4.5441999999999998E-4</v>
      </c>
      <c r="F126" s="54">
        <f t="shared" si="28"/>
        <v>1.0425</v>
      </c>
      <c r="G126" s="38">
        <f t="shared" ca="1" si="22"/>
        <v>1.00047373285</v>
      </c>
      <c r="H126" s="35">
        <f ca="1">TRUNC(PRODUCT(G$10:G125),15)</f>
        <v>1.0406199014453801</v>
      </c>
      <c r="I126" s="35">
        <f t="shared" si="29"/>
        <v>1</v>
      </c>
      <c r="J126" s="35">
        <f t="shared" ca="1" si="23"/>
        <v>1.0406199</v>
      </c>
      <c r="K126" s="35">
        <f t="shared" ca="1" si="24"/>
        <v>40.619900000000001</v>
      </c>
      <c r="L126" s="55">
        <f>IF(VLOOKUP(A126,$U$12:$AD$125,8)=VLOOKUP(A125,$U$12:$AD$125,8),0,VLOOKUP(A126,U$12:$AD$125,8))</f>
        <v>0</v>
      </c>
      <c r="M126" s="40">
        <f>IF(L126&gt;0,VLOOKUP(L126,T$12:$AC$125,7),0)</f>
        <v>0</v>
      </c>
      <c r="N126" s="41">
        <f t="shared" si="33"/>
        <v>0</v>
      </c>
      <c r="O126" s="41">
        <f t="shared" ca="1" si="25"/>
        <v>40.619900000000001</v>
      </c>
      <c r="P126" s="56" t="str">
        <f t="shared" si="30"/>
        <v>J=</v>
      </c>
      <c r="Q126" s="43">
        <f t="shared" si="31"/>
        <v>42887</v>
      </c>
      <c r="R126" s="44"/>
      <c r="S126" s="44"/>
      <c r="U126" s="52"/>
      <c r="V126" s="52"/>
      <c r="W126" s="52"/>
      <c r="AA126" s="44"/>
      <c r="AB126" s="44"/>
      <c r="AC126" s="44"/>
      <c r="AD126" s="44"/>
      <c r="AE126" s="44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</row>
    <row r="127" spans="1:176" x14ac:dyDescent="0.15">
      <c r="A127" s="104">
        <f t="shared" si="26"/>
        <v>42836</v>
      </c>
      <c r="B127" s="35">
        <f t="shared" ca="1" si="32"/>
        <v>1041.1128799999999</v>
      </c>
      <c r="C127" s="35">
        <f t="shared" si="27"/>
        <v>1000</v>
      </c>
      <c r="D127" s="36">
        <f ca="1">IF(A127&lt;$B$1,VLOOKUP(A127,[1]DI!$A$4:$B$15000,2,FALSE),0)</f>
        <v>0.12130000000000001</v>
      </c>
      <c r="E127" s="35">
        <f t="shared" ca="1" si="21"/>
        <v>4.5441999999999998E-4</v>
      </c>
      <c r="F127" s="54">
        <f t="shared" si="28"/>
        <v>1.0425</v>
      </c>
      <c r="G127" s="38">
        <f t="shared" ca="1" si="22"/>
        <v>1.00047373285</v>
      </c>
      <c r="H127" s="35">
        <f ca="1">TRUNC(PRODUCT(G$10:G126),15)</f>
        <v>1.0411128772770599</v>
      </c>
      <c r="I127" s="35">
        <f t="shared" si="29"/>
        <v>1</v>
      </c>
      <c r="J127" s="35">
        <f t="shared" ca="1" si="23"/>
        <v>1.04111288</v>
      </c>
      <c r="K127" s="35">
        <f t="shared" ca="1" si="24"/>
        <v>41.112879999999997</v>
      </c>
      <c r="L127" s="55">
        <f>IF(VLOOKUP(A127,$U$12:$AD$125,8)=VLOOKUP(A126,$U$12:$AD$125,8),0,VLOOKUP(A127,U$12:$AD$125,8))</f>
        <v>0</v>
      </c>
      <c r="M127" s="40">
        <f>IF(L127&gt;0,VLOOKUP(L127,T$12:$AC$125,7),0)</f>
        <v>0</v>
      </c>
      <c r="N127" s="41">
        <f t="shared" si="33"/>
        <v>0</v>
      </c>
      <c r="O127" s="41">
        <f t="shared" ca="1" si="25"/>
        <v>41.112879999999997</v>
      </c>
      <c r="P127" s="56" t="str">
        <f t="shared" si="30"/>
        <v>J=</v>
      </c>
      <c r="Q127" s="43">
        <f t="shared" si="31"/>
        <v>42887</v>
      </c>
      <c r="R127" s="44"/>
      <c r="S127" s="44"/>
      <c r="U127" s="52"/>
      <c r="V127" s="52"/>
      <c r="W127" s="52"/>
      <c r="AA127" s="44"/>
      <c r="AB127" s="44"/>
      <c r="AC127" s="44"/>
      <c r="AD127" s="44"/>
      <c r="AE127" s="44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</row>
    <row r="128" spans="1:176" x14ac:dyDescent="0.15">
      <c r="A128" s="104">
        <f t="shared" si="26"/>
        <v>42837</v>
      </c>
      <c r="B128" s="35">
        <f t="shared" ca="1" si="32"/>
        <v>1041.6060899900001</v>
      </c>
      <c r="C128" s="35">
        <f t="shared" si="27"/>
        <v>1000</v>
      </c>
      <c r="D128" s="36">
        <f ca="1">IF(A128&lt;$B$1,VLOOKUP(A128,[1]DI!$A$4:$B$15000,2,FALSE),0)</f>
        <v>0.12130000000000001</v>
      </c>
      <c r="E128" s="35">
        <f t="shared" ca="1" si="21"/>
        <v>4.5441999999999998E-4</v>
      </c>
      <c r="F128" s="54">
        <f t="shared" si="28"/>
        <v>1.0425</v>
      </c>
      <c r="G128" s="38">
        <f t="shared" ca="1" si="22"/>
        <v>1.00047373285</v>
      </c>
      <c r="H128" s="35">
        <f ca="1">TRUNC(PRODUCT(G$10:G127),15)</f>
        <v>1.04160608664758</v>
      </c>
      <c r="I128" s="35">
        <f t="shared" si="29"/>
        <v>1</v>
      </c>
      <c r="J128" s="35">
        <f t="shared" ca="1" si="23"/>
        <v>1.0416060899999999</v>
      </c>
      <c r="K128" s="35">
        <f t="shared" ca="1" si="24"/>
        <v>41.606089990000001</v>
      </c>
      <c r="L128" s="55">
        <f>IF(VLOOKUP(A128,$U$12:$AD$125,8)=VLOOKUP(A127,$U$12:$AD$125,8),0,VLOOKUP(A128,U$12:$AD$125,8))</f>
        <v>0</v>
      </c>
      <c r="M128" s="40">
        <f>IF(L128&gt;0,VLOOKUP(L128,T$12:$AC$125,7),0)</f>
        <v>0</v>
      </c>
      <c r="N128" s="41">
        <f t="shared" si="33"/>
        <v>0</v>
      </c>
      <c r="O128" s="41">
        <f t="shared" ca="1" si="25"/>
        <v>41.606089990000001</v>
      </c>
      <c r="P128" s="56" t="str">
        <f t="shared" si="30"/>
        <v>J=</v>
      </c>
      <c r="Q128" s="43">
        <f t="shared" si="31"/>
        <v>42887</v>
      </c>
      <c r="R128" s="44"/>
      <c r="S128" s="44"/>
      <c r="T128" s="70" t="s">
        <v>47</v>
      </c>
      <c r="U128" s="71"/>
      <c r="V128" s="52"/>
      <c r="W128" s="52"/>
      <c r="X128" s="72" t="s">
        <v>48</v>
      </c>
      <c r="Y128" s="72" t="s">
        <v>49</v>
      </c>
      <c r="Z128" s="72" t="s">
        <v>50</v>
      </c>
      <c r="AA128" s="44"/>
      <c r="AB128" s="44"/>
      <c r="AC128" s="44"/>
      <c r="AD128" s="44"/>
      <c r="AE128" s="44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</row>
    <row r="129" spans="1:176" x14ac:dyDescent="0.15">
      <c r="A129" s="104">
        <f t="shared" si="26"/>
        <v>42838</v>
      </c>
      <c r="B129" s="35">
        <f t="shared" ca="1" si="32"/>
        <v>1042.09953</v>
      </c>
      <c r="C129" s="35">
        <f t="shared" si="27"/>
        <v>1000</v>
      </c>
      <c r="D129" s="36">
        <f ca="1">IF(A129&lt;$B$1,VLOOKUP(A129,[1]DI!$A$4:$B$15000,2,FALSE),0)</f>
        <v>0.1113</v>
      </c>
      <c r="E129" s="35">
        <f t="shared" ca="1" si="21"/>
        <v>4.1886000000000001E-4</v>
      </c>
      <c r="F129" s="54">
        <f t="shared" si="28"/>
        <v>1.0425</v>
      </c>
      <c r="G129" s="38">
        <f t="shared" ca="1" si="22"/>
        <v>1.00043666155</v>
      </c>
      <c r="H129" s="35">
        <f ca="1">TRUNC(PRODUCT(G$10:G128),15)</f>
        <v>1.0420995296675899</v>
      </c>
      <c r="I129" s="35">
        <f t="shared" si="29"/>
        <v>1</v>
      </c>
      <c r="J129" s="35">
        <f t="shared" ca="1" si="23"/>
        <v>1.04209953</v>
      </c>
      <c r="K129" s="35">
        <f t="shared" ca="1" si="24"/>
        <v>42.099530000000001</v>
      </c>
      <c r="L129" s="55">
        <f>IF(VLOOKUP(A129,$U$12:$AD$125,8)=VLOOKUP(A128,$U$12:$AD$125,8),0,VLOOKUP(A129,U$12:$AD$125,8))</f>
        <v>0</v>
      </c>
      <c r="M129" s="40">
        <f>IF(L129&gt;0,VLOOKUP(L129,T$12:$AC$125,7),0)</f>
        <v>0</v>
      </c>
      <c r="N129" s="41">
        <f t="shared" si="33"/>
        <v>0</v>
      </c>
      <c r="O129" s="41">
        <f t="shared" ca="1" si="25"/>
        <v>42.099530000000001</v>
      </c>
      <c r="P129" s="56" t="str">
        <f t="shared" si="30"/>
        <v>J=</v>
      </c>
      <c r="Q129" s="43">
        <f t="shared" si="31"/>
        <v>42887</v>
      </c>
      <c r="R129" s="44"/>
      <c r="S129" s="44"/>
      <c r="T129" s="73">
        <v>38602</v>
      </c>
      <c r="U129" s="58" t="s">
        <v>51</v>
      </c>
      <c r="V129" s="52"/>
      <c r="W129" s="52"/>
      <c r="X129" s="60">
        <f>A8</f>
        <v>42719</v>
      </c>
      <c r="Y129" s="60">
        <f t="shared" ref="Y129:Y142" si="34">WORKDAY(X129,-1,T$129:T$513)</f>
        <v>42718</v>
      </c>
      <c r="Z129" s="60">
        <f t="shared" ref="Z129:Z142" si="35">WORKDAY(Y129,1,T$129:T$513)</f>
        <v>42719</v>
      </c>
      <c r="AA129" s="44"/>
      <c r="AB129" s="44"/>
      <c r="AC129" s="44"/>
      <c r="AD129" s="44"/>
      <c r="AE129" s="44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</row>
    <row r="130" spans="1:176" x14ac:dyDescent="0.15">
      <c r="A130" s="104">
        <f t="shared" si="26"/>
        <v>42839</v>
      </c>
      <c r="B130" s="35">
        <f t="shared" ca="1" si="32"/>
        <v>1042.55457</v>
      </c>
      <c r="C130" s="35">
        <f t="shared" si="27"/>
        <v>1000</v>
      </c>
      <c r="D130" s="36">
        <f ca="1">IF(A130&lt;$B$1,VLOOKUP(A130,[1]DI!$A$4:$B$15000,2,FALSE),0)</f>
        <v>0</v>
      </c>
      <c r="E130" s="35">
        <f t="shared" ca="1" si="21"/>
        <v>0</v>
      </c>
      <c r="F130" s="54">
        <f t="shared" si="28"/>
        <v>1.0425</v>
      </c>
      <c r="G130" s="38">
        <f t="shared" ca="1" si="22"/>
        <v>1</v>
      </c>
      <c r="H130" s="35">
        <f ca="1">TRUNC(PRODUCT(G$10:G129),15)</f>
        <v>1.0425545744634701</v>
      </c>
      <c r="I130" s="35">
        <f t="shared" si="29"/>
        <v>1</v>
      </c>
      <c r="J130" s="35">
        <f t="shared" ca="1" si="23"/>
        <v>1.0425545700000001</v>
      </c>
      <c r="K130" s="35">
        <f t="shared" ca="1" si="24"/>
        <v>42.554569999999998</v>
      </c>
      <c r="L130" s="55">
        <f>IF(VLOOKUP(A130,$U$12:$AD$125,8)=VLOOKUP(A129,$U$12:$AD$125,8),0,VLOOKUP(A130,U$12:$AD$125,8))</f>
        <v>0</v>
      </c>
      <c r="M130" s="40">
        <f>IF(L130&gt;0,VLOOKUP(L130,T$12:$AC$125,7),0)</f>
        <v>0</v>
      </c>
      <c r="N130" s="41">
        <f t="shared" si="33"/>
        <v>0</v>
      </c>
      <c r="O130" s="41">
        <f t="shared" ca="1" si="25"/>
        <v>42.554569999999998</v>
      </c>
      <c r="P130" s="56" t="str">
        <f t="shared" si="30"/>
        <v>J=</v>
      </c>
      <c r="Q130" s="43">
        <f t="shared" si="31"/>
        <v>42887</v>
      </c>
      <c r="R130" s="44"/>
      <c r="S130" s="44"/>
      <c r="T130" s="73">
        <v>38637</v>
      </c>
      <c r="U130" s="58" t="s">
        <v>52</v>
      </c>
      <c r="V130" s="52"/>
      <c r="W130" s="52"/>
      <c r="X130" s="60">
        <v>42887</v>
      </c>
      <c r="Y130" s="60">
        <f t="shared" si="34"/>
        <v>42886</v>
      </c>
      <c r="Z130" s="60">
        <f t="shared" si="35"/>
        <v>42887</v>
      </c>
      <c r="AA130" s="44"/>
      <c r="AB130" s="44"/>
      <c r="AC130" s="44"/>
      <c r="AD130" s="44"/>
      <c r="AE130" s="44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</row>
    <row r="131" spans="1:176" x14ac:dyDescent="0.15">
      <c r="A131" s="104">
        <f t="shared" si="26"/>
        <v>42840</v>
      </c>
      <c r="B131" s="35">
        <f t="shared" ca="1" si="32"/>
        <v>1042.55457</v>
      </c>
      <c r="C131" s="35">
        <f t="shared" si="27"/>
        <v>1000</v>
      </c>
      <c r="D131" s="36">
        <f ca="1">IF(A131&lt;$B$1,VLOOKUP(A131,[1]DI!$A$4:$B$15000,2,FALSE),0)</f>
        <v>0</v>
      </c>
      <c r="E131" s="35">
        <f t="shared" ca="1" si="21"/>
        <v>0</v>
      </c>
      <c r="F131" s="54">
        <f t="shared" si="28"/>
        <v>1.0425</v>
      </c>
      <c r="G131" s="38">
        <f t="shared" ca="1" si="22"/>
        <v>1</v>
      </c>
      <c r="H131" s="35">
        <f ca="1">TRUNC(PRODUCT(G$10:G130),15)</f>
        <v>1.0425545744634701</v>
      </c>
      <c r="I131" s="35">
        <f t="shared" si="29"/>
        <v>1</v>
      </c>
      <c r="J131" s="35">
        <f t="shared" ca="1" si="23"/>
        <v>1.0425545700000001</v>
      </c>
      <c r="K131" s="35">
        <f t="shared" ca="1" si="24"/>
        <v>42.554569999999998</v>
      </c>
      <c r="L131" s="55">
        <f>IF(VLOOKUP(A131,$U$12:$AD$125,8)=VLOOKUP(A130,$U$12:$AD$125,8),0,VLOOKUP(A131,U$12:$AD$125,8))</f>
        <v>0</v>
      </c>
      <c r="M131" s="40">
        <f>IF(L131&gt;0,VLOOKUP(L131,T$12:$AC$125,7),0)</f>
        <v>0</v>
      </c>
      <c r="N131" s="41">
        <f t="shared" si="33"/>
        <v>0</v>
      </c>
      <c r="O131" s="41">
        <f t="shared" ca="1" si="25"/>
        <v>42.554569999999998</v>
      </c>
      <c r="P131" s="56" t="str">
        <f t="shared" si="30"/>
        <v>J=</v>
      </c>
      <c r="Q131" s="43">
        <f t="shared" si="31"/>
        <v>42887</v>
      </c>
      <c r="R131" s="44"/>
      <c r="S131" s="44"/>
      <c r="T131" s="73">
        <v>38658</v>
      </c>
      <c r="U131" s="58" t="s">
        <v>53</v>
      </c>
      <c r="V131" s="52"/>
      <c r="W131" s="52"/>
      <c r="X131" s="60">
        <f t="shared" ref="X131:X135" si="36">EDATE(X130,6)</f>
        <v>43070</v>
      </c>
      <c r="Y131" s="60">
        <f t="shared" si="34"/>
        <v>43069</v>
      </c>
      <c r="Z131" s="60">
        <f t="shared" si="35"/>
        <v>43070</v>
      </c>
      <c r="AA131" s="44"/>
      <c r="AB131" s="44"/>
      <c r="AC131" s="44"/>
      <c r="AD131" s="44"/>
      <c r="AE131" s="44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</row>
    <row r="132" spans="1:176" x14ac:dyDescent="0.15">
      <c r="A132" s="104">
        <f t="shared" si="26"/>
        <v>42841</v>
      </c>
      <c r="B132" s="35">
        <f t="shared" ca="1" si="32"/>
        <v>1042.55457</v>
      </c>
      <c r="C132" s="35">
        <f t="shared" si="27"/>
        <v>1000</v>
      </c>
      <c r="D132" s="36">
        <f ca="1">IF(A132&lt;$B$1,VLOOKUP(A132,[1]DI!$A$4:$B$15000,2,FALSE),0)</f>
        <v>0</v>
      </c>
      <c r="E132" s="35">
        <f t="shared" ca="1" si="21"/>
        <v>0</v>
      </c>
      <c r="F132" s="54">
        <f t="shared" si="28"/>
        <v>1.0425</v>
      </c>
      <c r="G132" s="38">
        <f t="shared" ca="1" si="22"/>
        <v>1</v>
      </c>
      <c r="H132" s="35">
        <f ca="1">TRUNC(PRODUCT(G$10:G131),15)</f>
        <v>1.0425545744634701</v>
      </c>
      <c r="I132" s="35">
        <f t="shared" si="29"/>
        <v>1</v>
      </c>
      <c r="J132" s="35">
        <f t="shared" ca="1" si="23"/>
        <v>1.0425545700000001</v>
      </c>
      <c r="K132" s="35">
        <f t="shared" ca="1" si="24"/>
        <v>42.554569999999998</v>
      </c>
      <c r="L132" s="55">
        <f>IF(VLOOKUP(A132,$U$12:$AD$125,8)=VLOOKUP(A131,$U$12:$AD$125,8),0,VLOOKUP(A132,U$12:$AD$125,8))</f>
        <v>0</v>
      </c>
      <c r="M132" s="40">
        <f>IF(L132&gt;0,VLOOKUP(L132,T$12:$AC$125,7),0)</f>
        <v>0</v>
      </c>
      <c r="N132" s="41">
        <f t="shared" si="33"/>
        <v>0</v>
      </c>
      <c r="O132" s="41">
        <f t="shared" ca="1" si="25"/>
        <v>42.554569999999998</v>
      </c>
      <c r="P132" s="56" t="str">
        <f t="shared" si="30"/>
        <v>J=</v>
      </c>
      <c r="Q132" s="43">
        <f t="shared" si="31"/>
        <v>42887</v>
      </c>
      <c r="R132" s="44"/>
      <c r="S132" s="44"/>
      <c r="T132" s="73">
        <v>38671</v>
      </c>
      <c r="U132" s="58" t="s">
        <v>54</v>
      </c>
      <c r="V132" s="52"/>
      <c r="W132" s="52"/>
      <c r="X132" s="60">
        <f t="shared" si="36"/>
        <v>43252</v>
      </c>
      <c r="Y132" s="60">
        <f t="shared" si="34"/>
        <v>43250</v>
      </c>
      <c r="Z132" s="60">
        <f t="shared" si="35"/>
        <v>43252</v>
      </c>
      <c r="AA132" s="44"/>
      <c r="AB132" s="44"/>
      <c r="AC132" s="44"/>
      <c r="AD132" s="44"/>
      <c r="AE132" s="44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</row>
    <row r="133" spans="1:176" x14ac:dyDescent="0.15">
      <c r="A133" s="104">
        <f t="shared" si="26"/>
        <v>42842</v>
      </c>
      <c r="B133" s="35">
        <f t="shared" ca="1" si="32"/>
        <v>1042.55457</v>
      </c>
      <c r="C133" s="35">
        <f t="shared" si="27"/>
        <v>1000</v>
      </c>
      <c r="D133" s="36">
        <f ca="1">IF(A133&lt;$B$1,VLOOKUP(A133,[1]DI!$A$4:$B$15000,2,FALSE),0)</f>
        <v>0.1113</v>
      </c>
      <c r="E133" s="35">
        <f t="shared" ca="1" si="21"/>
        <v>4.1886000000000001E-4</v>
      </c>
      <c r="F133" s="54">
        <f t="shared" si="28"/>
        <v>1.0425</v>
      </c>
      <c r="G133" s="38">
        <f t="shared" ca="1" si="22"/>
        <v>1.00043666155</v>
      </c>
      <c r="H133" s="35">
        <f ca="1">TRUNC(PRODUCT(G$10:G132),15)</f>
        <v>1.0425545744634701</v>
      </c>
      <c r="I133" s="35">
        <f t="shared" si="29"/>
        <v>1</v>
      </c>
      <c r="J133" s="35">
        <f t="shared" ca="1" si="23"/>
        <v>1.0425545700000001</v>
      </c>
      <c r="K133" s="35">
        <f t="shared" ca="1" si="24"/>
        <v>42.554569999999998</v>
      </c>
      <c r="L133" s="55">
        <f>IF(VLOOKUP(A133,$U$12:$AD$125,8)=VLOOKUP(A132,$U$12:$AD$125,8),0,VLOOKUP(A133,U$12:$AD$125,8))</f>
        <v>0</v>
      </c>
      <c r="M133" s="40">
        <f>IF(L133&gt;0,VLOOKUP(L133,T$12:$AC$125,7),0)</f>
        <v>0</v>
      </c>
      <c r="N133" s="41">
        <f t="shared" si="33"/>
        <v>0</v>
      </c>
      <c r="O133" s="41">
        <f t="shared" ca="1" si="25"/>
        <v>42.554569999999998</v>
      </c>
      <c r="P133" s="56" t="str">
        <f t="shared" si="30"/>
        <v>J=</v>
      </c>
      <c r="Q133" s="43">
        <f t="shared" si="31"/>
        <v>42887</v>
      </c>
      <c r="R133" s="44"/>
      <c r="S133" s="44"/>
      <c r="T133" s="73">
        <v>38775</v>
      </c>
      <c r="U133" s="58" t="s">
        <v>55</v>
      </c>
      <c r="V133" s="52"/>
      <c r="W133" s="52"/>
      <c r="X133" s="60">
        <f t="shared" si="36"/>
        <v>43435</v>
      </c>
      <c r="Y133" s="60">
        <f t="shared" si="34"/>
        <v>43434</v>
      </c>
      <c r="Z133" s="60">
        <f t="shared" si="35"/>
        <v>43437</v>
      </c>
      <c r="AA133" s="44"/>
      <c r="AB133" s="44"/>
      <c r="AC133" s="44"/>
      <c r="AD133" s="44"/>
      <c r="AE133" s="44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</row>
    <row r="134" spans="1:176" x14ac:dyDescent="0.15">
      <c r="A134" s="104">
        <f t="shared" si="26"/>
        <v>42843</v>
      </c>
      <c r="B134" s="35">
        <f t="shared" ca="1" si="32"/>
        <v>1043.00982</v>
      </c>
      <c r="C134" s="35">
        <f t="shared" si="27"/>
        <v>1000</v>
      </c>
      <c r="D134" s="36">
        <f ca="1">IF(A134&lt;$B$1,VLOOKUP(A134,[1]DI!$A$4:$B$15000,2,FALSE),0)</f>
        <v>0.1113</v>
      </c>
      <c r="E134" s="35">
        <f t="shared" ca="1" si="21"/>
        <v>4.1886000000000001E-4</v>
      </c>
      <c r="F134" s="54">
        <f t="shared" si="28"/>
        <v>1.0425</v>
      </c>
      <c r="G134" s="38">
        <f t="shared" ca="1" si="22"/>
        <v>1.00043666155</v>
      </c>
      <c r="H134" s="35">
        <f ca="1">TRUNC(PRODUCT(G$10:G133),15)</f>
        <v>1.0430098179599101</v>
      </c>
      <c r="I134" s="35">
        <f t="shared" si="29"/>
        <v>1</v>
      </c>
      <c r="J134" s="35">
        <f t="shared" ca="1" si="23"/>
        <v>1.04300982</v>
      </c>
      <c r="K134" s="35">
        <f t="shared" ca="1" si="24"/>
        <v>43.009819999999998</v>
      </c>
      <c r="L134" s="55">
        <f>IF(VLOOKUP(A134,$U$12:$AD$125,8)=VLOOKUP(A133,$U$12:$AD$125,8),0,VLOOKUP(A134,U$12:$AD$125,8))</f>
        <v>0</v>
      </c>
      <c r="M134" s="40">
        <f>IF(L134&gt;0,VLOOKUP(L134,T$12:$AC$125,7),0)</f>
        <v>0</v>
      </c>
      <c r="N134" s="41">
        <f t="shared" si="33"/>
        <v>0</v>
      </c>
      <c r="O134" s="41">
        <f t="shared" ca="1" si="25"/>
        <v>43.009819999999998</v>
      </c>
      <c r="P134" s="56" t="str">
        <f t="shared" si="30"/>
        <v>J=</v>
      </c>
      <c r="Q134" s="43">
        <f t="shared" si="31"/>
        <v>42887</v>
      </c>
      <c r="R134" s="44"/>
      <c r="S134" s="44"/>
      <c r="T134" s="73">
        <v>38776</v>
      </c>
      <c r="U134" s="58" t="s">
        <v>55</v>
      </c>
      <c r="V134" s="52"/>
      <c r="W134" s="52"/>
      <c r="X134" s="60">
        <f t="shared" si="36"/>
        <v>43617</v>
      </c>
      <c r="Y134" s="60">
        <f t="shared" si="34"/>
        <v>43616</v>
      </c>
      <c r="Z134" s="60">
        <f t="shared" si="35"/>
        <v>43619</v>
      </c>
      <c r="AA134" s="44"/>
      <c r="AB134" s="44"/>
      <c r="AC134" s="44"/>
      <c r="AD134" s="44"/>
      <c r="AE134" s="44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</row>
    <row r="135" spans="1:176" x14ac:dyDescent="0.15">
      <c r="A135" s="104">
        <f t="shared" si="26"/>
        <v>42844</v>
      </c>
      <c r="B135" s="35">
        <f t="shared" ca="1" si="32"/>
        <v>1043.4652599999999</v>
      </c>
      <c r="C135" s="35">
        <f t="shared" si="27"/>
        <v>1000</v>
      </c>
      <c r="D135" s="36">
        <f ca="1">IF(A135&lt;$B$1,VLOOKUP(A135,[1]DI!$A$4:$B$15000,2,FALSE),0)</f>
        <v>0.1113</v>
      </c>
      <c r="E135" s="35">
        <f t="shared" ca="1" si="21"/>
        <v>4.1886000000000001E-4</v>
      </c>
      <c r="F135" s="54">
        <f t="shared" si="28"/>
        <v>1.0425</v>
      </c>
      <c r="G135" s="38">
        <f t="shared" ca="1" si="22"/>
        <v>1.00043666155</v>
      </c>
      <c r="H135" s="35">
        <f ca="1">TRUNC(PRODUCT(G$10:G134),15)</f>
        <v>1.04346526024369</v>
      </c>
      <c r="I135" s="35">
        <f t="shared" si="29"/>
        <v>1</v>
      </c>
      <c r="J135" s="35">
        <f t="shared" ca="1" si="23"/>
        <v>1.0434652600000001</v>
      </c>
      <c r="K135" s="35">
        <f t="shared" ca="1" si="24"/>
        <v>43.465260000000001</v>
      </c>
      <c r="L135" s="55">
        <f>IF(VLOOKUP(A135,$U$12:$AD$125,8)=VLOOKUP(A134,$U$12:$AD$125,8),0,VLOOKUP(A135,U$12:$AD$125,8))</f>
        <v>0</v>
      </c>
      <c r="M135" s="40">
        <f>IF(L135&gt;0,VLOOKUP(L135,T$12:$AC$125,7),0)</f>
        <v>0</v>
      </c>
      <c r="N135" s="41">
        <f t="shared" si="33"/>
        <v>0</v>
      </c>
      <c r="O135" s="41">
        <f t="shared" ca="1" si="25"/>
        <v>43.465260000000001</v>
      </c>
      <c r="P135" s="56" t="str">
        <f t="shared" si="30"/>
        <v>J=</v>
      </c>
      <c r="Q135" s="43">
        <f t="shared" si="31"/>
        <v>42887</v>
      </c>
      <c r="R135" s="44"/>
      <c r="S135" s="44"/>
      <c r="T135" s="73">
        <v>38821</v>
      </c>
      <c r="U135" s="58" t="s">
        <v>56</v>
      </c>
      <c r="V135" s="52"/>
      <c r="W135" s="52"/>
      <c r="X135" s="60">
        <f t="shared" si="36"/>
        <v>43800</v>
      </c>
      <c r="Y135" s="60">
        <f t="shared" si="34"/>
        <v>43798</v>
      </c>
      <c r="Z135" s="60">
        <f t="shared" si="35"/>
        <v>43801</v>
      </c>
      <c r="AA135" s="44"/>
      <c r="AB135" s="44"/>
      <c r="AC135" s="44"/>
      <c r="AD135" s="44"/>
      <c r="AE135" s="44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</row>
    <row r="136" spans="1:176" x14ac:dyDescent="0.15">
      <c r="A136" s="104">
        <f t="shared" si="26"/>
        <v>42845</v>
      </c>
      <c r="B136" s="35">
        <f t="shared" ca="1" si="32"/>
        <v>1043.9209000000001</v>
      </c>
      <c r="C136" s="35">
        <f t="shared" si="27"/>
        <v>1000</v>
      </c>
      <c r="D136" s="36">
        <f ca="1">IF(A136&lt;$B$1,VLOOKUP(A136,[1]DI!$A$4:$B$15000,2,FALSE),0)</f>
        <v>0.1113</v>
      </c>
      <c r="E136" s="35">
        <f t="shared" ca="1" si="21"/>
        <v>4.1886000000000001E-4</v>
      </c>
      <c r="F136" s="54">
        <f t="shared" si="28"/>
        <v>1.0425</v>
      </c>
      <c r="G136" s="38">
        <f t="shared" ca="1" si="22"/>
        <v>1.00043666155</v>
      </c>
      <c r="H136" s="35">
        <f ca="1">TRUNC(PRODUCT(G$10:G135),15)</f>
        <v>1.0439209014016</v>
      </c>
      <c r="I136" s="35">
        <f t="shared" si="29"/>
        <v>1</v>
      </c>
      <c r="J136" s="35">
        <f t="shared" ca="1" si="23"/>
        <v>1.0439209</v>
      </c>
      <c r="K136" s="35">
        <f t="shared" ca="1" si="24"/>
        <v>43.920900000000003</v>
      </c>
      <c r="L136" s="55">
        <f>IF(VLOOKUP(A136,$U$12:$AD$125,8)=VLOOKUP(A135,$U$12:$AD$125,8),0,VLOOKUP(A136,U$12:$AD$125,8))</f>
        <v>0</v>
      </c>
      <c r="M136" s="40">
        <f>IF(L136&gt;0,VLOOKUP(L136,T$12:$AC$125,7),0)</f>
        <v>0</v>
      </c>
      <c r="N136" s="41">
        <f t="shared" si="33"/>
        <v>0</v>
      </c>
      <c r="O136" s="41">
        <f t="shared" ca="1" si="25"/>
        <v>43.920900000000003</v>
      </c>
      <c r="P136" s="56" t="str">
        <f t="shared" si="30"/>
        <v>J=</v>
      </c>
      <c r="Q136" s="43">
        <f t="shared" si="31"/>
        <v>42887</v>
      </c>
      <c r="R136" s="44"/>
      <c r="S136" s="44"/>
      <c r="T136" s="73">
        <v>38828</v>
      </c>
      <c r="U136" s="58" t="s">
        <v>57</v>
      </c>
      <c r="V136" s="52"/>
      <c r="W136" s="52"/>
      <c r="X136" s="60">
        <f t="shared" ref="X136:X141" si="37">EDATE(X135,12)</f>
        <v>44166</v>
      </c>
      <c r="Y136" s="60">
        <f t="shared" si="34"/>
        <v>44165</v>
      </c>
      <c r="Z136" s="60">
        <f t="shared" si="35"/>
        <v>44166</v>
      </c>
      <c r="AA136" s="44"/>
      <c r="AB136" s="44"/>
      <c r="AC136" s="44"/>
      <c r="AD136" s="44"/>
      <c r="AE136" s="44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</row>
    <row r="137" spans="1:176" x14ac:dyDescent="0.15">
      <c r="A137" s="104">
        <f t="shared" si="26"/>
        <v>42846</v>
      </c>
      <c r="B137" s="35">
        <f t="shared" ca="1" si="32"/>
        <v>1044.37673999</v>
      </c>
      <c r="C137" s="35">
        <f t="shared" si="27"/>
        <v>1000</v>
      </c>
      <c r="D137" s="36">
        <f ca="1">IF(A137&lt;$B$1,VLOOKUP(A137,[1]DI!$A$4:$B$15000,2,FALSE),0)</f>
        <v>0</v>
      </c>
      <c r="E137" s="35">
        <f t="shared" ca="1" si="21"/>
        <v>0</v>
      </c>
      <c r="F137" s="54">
        <f t="shared" si="28"/>
        <v>1.0425</v>
      </c>
      <c r="G137" s="38">
        <f t="shared" ca="1" si="22"/>
        <v>1</v>
      </c>
      <c r="H137" s="35">
        <f ca="1">TRUNC(PRODUCT(G$10:G136),15)</f>
        <v>1.0443767415204801</v>
      </c>
      <c r="I137" s="35">
        <f t="shared" si="29"/>
        <v>1</v>
      </c>
      <c r="J137" s="35">
        <f t="shared" ca="1" si="23"/>
        <v>1.0443767399999999</v>
      </c>
      <c r="K137" s="35">
        <f t="shared" ca="1" si="24"/>
        <v>44.376739989999997</v>
      </c>
      <c r="L137" s="55">
        <f>IF(VLOOKUP(A137,$U$12:$AD$125,8)=VLOOKUP(A136,$U$12:$AD$125,8),0,VLOOKUP(A137,U$12:$AD$125,8))</f>
        <v>0</v>
      </c>
      <c r="M137" s="40">
        <f>IF(L137&gt;0,VLOOKUP(L137,T$12:$AC$125,7),0)</f>
        <v>0</v>
      </c>
      <c r="N137" s="41">
        <f t="shared" si="33"/>
        <v>0</v>
      </c>
      <c r="O137" s="41">
        <f t="shared" ca="1" si="25"/>
        <v>44.376739989999997</v>
      </c>
      <c r="P137" s="56" t="str">
        <f t="shared" si="30"/>
        <v>J=</v>
      </c>
      <c r="Q137" s="43">
        <f t="shared" si="31"/>
        <v>42887</v>
      </c>
      <c r="R137" s="44"/>
      <c r="S137" s="44"/>
      <c r="T137" s="73">
        <v>38838</v>
      </c>
      <c r="U137" s="58" t="s">
        <v>58</v>
      </c>
      <c r="V137" s="52"/>
      <c r="W137" s="52"/>
      <c r="X137" s="60">
        <f t="shared" si="37"/>
        <v>44531</v>
      </c>
      <c r="Y137" s="60">
        <f t="shared" si="34"/>
        <v>44530</v>
      </c>
      <c r="Z137" s="60">
        <f t="shared" si="35"/>
        <v>44531</v>
      </c>
      <c r="AA137" s="44"/>
      <c r="AB137" s="44"/>
      <c r="AC137" s="44"/>
      <c r="AD137" s="44"/>
      <c r="AE137" s="44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</row>
    <row r="138" spans="1:176" x14ac:dyDescent="0.15">
      <c r="A138" s="104">
        <f t="shared" si="26"/>
        <v>42847</v>
      </c>
      <c r="B138" s="35">
        <f t="shared" ca="1" si="32"/>
        <v>1044.37673999</v>
      </c>
      <c r="C138" s="35">
        <f t="shared" si="27"/>
        <v>1000</v>
      </c>
      <c r="D138" s="36">
        <f ca="1">IF(A138&lt;$B$1,VLOOKUP(A138,[1]DI!$A$4:$B$15000,2,FALSE),0)</f>
        <v>0</v>
      </c>
      <c r="E138" s="35">
        <f t="shared" ref="E138:E201" ca="1" si="38">ROUND((((1+D138)^(1/252)-1)),8)</f>
        <v>0</v>
      </c>
      <c r="F138" s="54">
        <f t="shared" si="28"/>
        <v>1.0425</v>
      </c>
      <c r="G138" s="38">
        <f t="shared" ref="G138:G201" ca="1" si="39">TRUNC((1+(E138*F138)),15)</f>
        <v>1</v>
      </c>
      <c r="H138" s="35">
        <f ca="1">TRUNC(PRODUCT(G$10:G137),15)</f>
        <v>1.0443767415204801</v>
      </c>
      <c r="I138" s="35">
        <f t="shared" si="29"/>
        <v>1</v>
      </c>
      <c r="J138" s="35">
        <f t="shared" ref="J138:J201" ca="1" si="40">ROUND(TRUNC(H138/I138,15),8)</f>
        <v>1.0443767399999999</v>
      </c>
      <c r="K138" s="35">
        <f t="shared" ref="K138:K201" ca="1" si="41">TRUNC((C138*(J138-1)),8)</f>
        <v>44.376739989999997</v>
      </c>
      <c r="L138" s="55">
        <f>IF(VLOOKUP(A138,$U$12:$AD$125,8)=VLOOKUP(A137,$U$12:$AD$125,8),0,VLOOKUP(A138,U$12:$AD$125,8))</f>
        <v>0</v>
      </c>
      <c r="M138" s="40">
        <f>IF(L138&gt;0,VLOOKUP(L138,T$12:$AC$125,7),0)</f>
        <v>0</v>
      </c>
      <c r="N138" s="41">
        <f t="shared" si="33"/>
        <v>0</v>
      </c>
      <c r="O138" s="41">
        <f t="shared" ref="O138:O201" ca="1" si="42">(K138+N138)</f>
        <v>44.376739989999997</v>
      </c>
      <c r="P138" s="56" t="str">
        <f t="shared" si="30"/>
        <v>J=</v>
      </c>
      <c r="Q138" s="43">
        <f t="shared" si="31"/>
        <v>42887</v>
      </c>
      <c r="R138" s="44"/>
      <c r="S138" s="44"/>
      <c r="T138" s="73">
        <v>38883</v>
      </c>
      <c r="U138" s="58" t="s">
        <v>59</v>
      </c>
      <c r="V138" s="52"/>
      <c r="W138" s="52"/>
      <c r="X138" s="60">
        <f t="shared" si="37"/>
        <v>44896</v>
      </c>
      <c r="Y138" s="60">
        <f t="shared" si="34"/>
        <v>44895</v>
      </c>
      <c r="Z138" s="60">
        <f t="shared" si="35"/>
        <v>44896</v>
      </c>
      <c r="AA138" s="44"/>
      <c r="AB138" s="44"/>
      <c r="AC138" s="44"/>
      <c r="AD138" s="44"/>
      <c r="AE138" s="44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</row>
    <row r="139" spans="1:176" x14ac:dyDescent="0.15">
      <c r="A139" s="104">
        <f t="shared" ref="A139:A202" si="43">(A138+1)</f>
        <v>42848</v>
      </c>
      <c r="B139" s="35">
        <f t="shared" ca="1" si="32"/>
        <v>1044.37673999</v>
      </c>
      <c r="C139" s="35">
        <f t="shared" ref="C139:C202" si="44">TRUNC(C138-N138,6)</f>
        <v>1000</v>
      </c>
      <c r="D139" s="36">
        <f ca="1">IF(A139&lt;$B$1,VLOOKUP(A139,[1]DI!$A$4:$B$15000,2,FALSE),0)</f>
        <v>0</v>
      </c>
      <c r="E139" s="35">
        <f t="shared" ca="1" si="38"/>
        <v>0</v>
      </c>
      <c r="F139" s="54">
        <f t="shared" ref="F139:F202" si="45">F138</f>
        <v>1.0425</v>
      </c>
      <c r="G139" s="38">
        <f t="shared" ca="1" si="39"/>
        <v>1</v>
      </c>
      <c r="H139" s="35">
        <f ca="1">TRUNC(PRODUCT(G$10:G138),15)</f>
        <v>1.0443767415204801</v>
      </c>
      <c r="I139" s="35">
        <f t="shared" ref="I139:I202" si="46">IF(OR(L138&gt;0,L138="E"),H138,I138)</f>
        <v>1</v>
      </c>
      <c r="J139" s="35">
        <f t="shared" ca="1" si="40"/>
        <v>1.0443767399999999</v>
      </c>
      <c r="K139" s="35">
        <f t="shared" ca="1" si="41"/>
        <v>44.376739989999997</v>
      </c>
      <c r="L139" s="55">
        <f>IF(VLOOKUP(A139,$U$12:$AD$125,8)=VLOOKUP(A138,$U$12:$AD$125,8),0,VLOOKUP(A139,U$12:$AD$125,8))</f>
        <v>0</v>
      </c>
      <c r="M139" s="40">
        <f>IF(L139&gt;0,VLOOKUP(L139,T$12:$AC$125,7),0)</f>
        <v>0</v>
      </c>
      <c r="N139" s="41">
        <f t="shared" si="33"/>
        <v>0</v>
      </c>
      <c r="O139" s="41">
        <f t="shared" ca="1" si="42"/>
        <v>44.376739989999997</v>
      </c>
      <c r="P139" s="56" t="str">
        <f t="shared" ref="P139:P202" si="47">IF(L138&gt;0,VLOOKUP(A138,$U$12:$AD$125,9),P138)</f>
        <v>J=</v>
      </c>
      <c r="Q139" s="43">
        <f t="shared" ref="Q139:Q202" si="48">IF(L138&gt;0,VLOOKUP(A138,$U$12:$AD$125,10),Q138)</f>
        <v>42887</v>
      </c>
      <c r="R139" s="44"/>
      <c r="S139" s="44"/>
      <c r="T139" s="73">
        <v>38967</v>
      </c>
      <c r="U139" s="58" t="s">
        <v>51</v>
      </c>
      <c r="V139" s="52"/>
      <c r="W139" s="52"/>
      <c r="X139" s="60">
        <f t="shared" si="37"/>
        <v>45261</v>
      </c>
      <c r="Y139" s="60">
        <f t="shared" si="34"/>
        <v>45260</v>
      </c>
      <c r="Z139" s="60">
        <f t="shared" si="35"/>
        <v>45261</v>
      </c>
      <c r="AA139" s="44"/>
      <c r="AB139" s="44"/>
      <c r="AC139" s="44"/>
      <c r="AD139" s="44"/>
      <c r="AE139" s="44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</row>
    <row r="140" spans="1:176" x14ac:dyDescent="0.15">
      <c r="A140" s="104">
        <f t="shared" si="43"/>
        <v>42849</v>
      </c>
      <c r="B140" s="35">
        <f t="shared" ref="B140:B203" ca="1" si="49">IF(A140&lt;=TODAY(),C140+K140,IF(AND(A140&gt;TODAY(),A140&lt;=$B$1),IF(VLOOKUP(TODAY(),$A$10:$D$10000,4,FALSE)=0,"n.d",C140+K140),"n.d"))</f>
        <v>1044.37673999</v>
      </c>
      <c r="C140" s="35">
        <f t="shared" si="44"/>
        <v>1000</v>
      </c>
      <c r="D140" s="36">
        <f ca="1">IF(A140&lt;$B$1,VLOOKUP(A140,[1]DI!$A$4:$B$15000,2,FALSE),0)</f>
        <v>0.1113</v>
      </c>
      <c r="E140" s="35">
        <f t="shared" ca="1" si="38"/>
        <v>4.1886000000000001E-4</v>
      </c>
      <c r="F140" s="54">
        <f t="shared" si="45"/>
        <v>1.0425</v>
      </c>
      <c r="G140" s="38">
        <f t="shared" ca="1" si="39"/>
        <v>1.00043666155</v>
      </c>
      <c r="H140" s="35">
        <f ca="1">TRUNC(PRODUCT(G$10:G139),15)</f>
        <v>1.0443767415204801</v>
      </c>
      <c r="I140" s="35">
        <f t="shared" si="46"/>
        <v>1</v>
      </c>
      <c r="J140" s="35">
        <f t="shared" ca="1" si="40"/>
        <v>1.0443767399999999</v>
      </c>
      <c r="K140" s="35">
        <f t="shared" ca="1" si="41"/>
        <v>44.376739989999997</v>
      </c>
      <c r="L140" s="55">
        <f>IF(VLOOKUP(A140,$U$12:$AD$125,8)=VLOOKUP(A139,$U$12:$AD$125,8),0,VLOOKUP(A140,U$12:$AD$125,8))</f>
        <v>0</v>
      </c>
      <c r="M140" s="40">
        <f>IF(L140&gt;0,VLOOKUP(L140,T$12:$AC$125,7),0)</f>
        <v>0</v>
      </c>
      <c r="N140" s="41">
        <f t="shared" ref="N140:N203" si="50">IF(M140&gt;0,(C$10*M140),0)</f>
        <v>0</v>
      </c>
      <c r="O140" s="41">
        <f t="shared" ca="1" si="42"/>
        <v>44.376739989999997</v>
      </c>
      <c r="P140" s="56" t="str">
        <f t="shared" si="47"/>
        <v>J=</v>
      </c>
      <c r="Q140" s="43">
        <f t="shared" si="48"/>
        <v>42887</v>
      </c>
      <c r="R140" s="44"/>
      <c r="S140" s="44"/>
      <c r="T140" s="73">
        <v>39002</v>
      </c>
      <c r="U140" s="58" t="s">
        <v>52</v>
      </c>
      <c r="V140" s="52"/>
      <c r="W140" s="52"/>
      <c r="X140" s="60">
        <f t="shared" si="37"/>
        <v>45627</v>
      </c>
      <c r="Y140" s="60">
        <f t="shared" si="34"/>
        <v>45625</v>
      </c>
      <c r="Z140" s="60">
        <f t="shared" si="35"/>
        <v>45628</v>
      </c>
      <c r="AA140" s="44"/>
      <c r="AB140" s="44"/>
      <c r="AC140" s="44"/>
      <c r="AD140" s="44"/>
      <c r="AE140" s="44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</row>
    <row r="141" spans="1:176" x14ac:dyDescent="0.15">
      <c r="A141" s="104">
        <f t="shared" si="43"/>
        <v>42850</v>
      </c>
      <c r="B141" s="35">
        <f t="shared" ca="1" si="49"/>
        <v>1044.8327799900001</v>
      </c>
      <c r="C141" s="35">
        <f t="shared" si="44"/>
        <v>1000</v>
      </c>
      <c r="D141" s="36">
        <f ca="1">IF(A141&lt;$B$1,VLOOKUP(A141,[1]DI!$A$4:$B$15000,2,FALSE),0)</f>
        <v>0.1113</v>
      </c>
      <c r="E141" s="35">
        <f t="shared" ca="1" si="38"/>
        <v>4.1886000000000001E-4</v>
      </c>
      <c r="F141" s="54">
        <f t="shared" si="45"/>
        <v>1.0425</v>
      </c>
      <c r="G141" s="38">
        <f t="shared" ca="1" si="39"/>
        <v>1.00043666155</v>
      </c>
      <c r="H141" s="35">
        <f ca="1">TRUNC(PRODUCT(G$10:G140),15)</f>
        <v>1.04483278068722</v>
      </c>
      <c r="I141" s="35">
        <f t="shared" si="46"/>
        <v>1</v>
      </c>
      <c r="J141" s="35">
        <f t="shared" ca="1" si="40"/>
        <v>1.0448327799999999</v>
      </c>
      <c r="K141" s="35">
        <f t="shared" ca="1" si="41"/>
        <v>44.832779989999999</v>
      </c>
      <c r="L141" s="55">
        <f>IF(VLOOKUP(A141,$U$12:$AD$125,8)=VLOOKUP(A140,$U$12:$AD$125,8),0,VLOOKUP(A141,U$12:$AD$125,8))</f>
        <v>0</v>
      </c>
      <c r="M141" s="40">
        <f>IF(L141&gt;0,VLOOKUP(L141,T$12:$AC$125,7),0)</f>
        <v>0</v>
      </c>
      <c r="N141" s="41">
        <f t="shared" si="50"/>
        <v>0</v>
      </c>
      <c r="O141" s="41">
        <f t="shared" ca="1" si="42"/>
        <v>44.832779989999999</v>
      </c>
      <c r="P141" s="56" t="str">
        <f t="shared" si="47"/>
        <v>J=</v>
      </c>
      <c r="Q141" s="43">
        <f t="shared" si="48"/>
        <v>42887</v>
      </c>
      <c r="R141" s="44"/>
      <c r="S141" s="44"/>
      <c r="T141" s="73">
        <v>39023</v>
      </c>
      <c r="U141" s="58" t="s">
        <v>53</v>
      </c>
      <c r="V141" s="52"/>
      <c r="W141" s="52"/>
      <c r="X141" s="60">
        <f t="shared" si="37"/>
        <v>45992</v>
      </c>
      <c r="Y141" s="60">
        <f t="shared" si="34"/>
        <v>45989</v>
      </c>
      <c r="Z141" s="60">
        <f t="shared" si="35"/>
        <v>45992</v>
      </c>
      <c r="AA141" s="44"/>
      <c r="AB141" s="44"/>
      <c r="AC141" s="44"/>
      <c r="AD141" s="44"/>
      <c r="AE141" s="44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</row>
    <row r="142" spans="1:176" x14ac:dyDescent="0.15">
      <c r="A142" s="104">
        <f t="shared" si="43"/>
        <v>42851</v>
      </c>
      <c r="B142" s="35">
        <f t="shared" ca="1" si="49"/>
        <v>1045.2890199999999</v>
      </c>
      <c r="C142" s="35">
        <f t="shared" si="44"/>
        <v>1000</v>
      </c>
      <c r="D142" s="36">
        <f ca="1">IF(A142&lt;$B$1,VLOOKUP(A142,[1]DI!$A$4:$B$15000,2,FALSE),0)</f>
        <v>0.1113</v>
      </c>
      <c r="E142" s="35">
        <f t="shared" ca="1" si="38"/>
        <v>4.1886000000000001E-4</v>
      </c>
      <c r="F142" s="54">
        <f t="shared" si="45"/>
        <v>1.0425</v>
      </c>
      <c r="G142" s="38">
        <f t="shared" ca="1" si="39"/>
        <v>1.00043666155</v>
      </c>
      <c r="H142" s="35">
        <f ca="1">TRUNC(PRODUCT(G$10:G141),15)</f>
        <v>1.0452890189887201</v>
      </c>
      <c r="I142" s="35">
        <f t="shared" si="46"/>
        <v>1</v>
      </c>
      <c r="J142" s="35">
        <f t="shared" ca="1" si="40"/>
        <v>1.04528902</v>
      </c>
      <c r="K142" s="35">
        <f t="shared" ca="1" si="41"/>
        <v>45.289020000000001</v>
      </c>
      <c r="L142" s="55">
        <f>IF(VLOOKUP(A142,$U$12:$AD$125,8)=VLOOKUP(A141,$U$12:$AD$125,8),0,VLOOKUP(A142,U$12:$AD$125,8))</f>
        <v>0</v>
      </c>
      <c r="M142" s="40">
        <f>IF(L142&gt;0,VLOOKUP(L142,T$12:$AC$125,7),0)</f>
        <v>0</v>
      </c>
      <c r="N142" s="41">
        <f t="shared" si="50"/>
        <v>0</v>
      </c>
      <c r="O142" s="41">
        <f t="shared" ca="1" si="42"/>
        <v>45.289020000000001</v>
      </c>
      <c r="P142" s="56" t="str">
        <f t="shared" si="47"/>
        <v>J=</v>
      </c>
      <c r="Q142" s="43">
        <f t="shared" si="48"/>
        <v>42887</v>
      </c>
      <c r="R142" s="44"/>
      <c r="S142" s="44"/>
      <c r="T142" s="73">
        <v>39036</v>
      </c>
      <c r="U142" s="58" t="s">
        <v>54</v>
      </c>
      <c r="V142" s="52"/>
      <c r="W142" s="52"/>
      <c r="X142" s="60">
        <v>47208</v>
      </c>
      <c r="Y142" s="60">
        <f t="shared" si="34"/>
        <v>47206</v>
      </c>
      <c r="Z142" s="60">
        <f t="shared" si="35"/>
        <v>47210</v>
      </c>
      <c r="AA142" s="44"/>
      <c r="AB142" s="44"/>
      <c r="AC142" s="44"/>
      <c r="AD142" s="44"/>
      <c r="AE142" s="44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</row>
    <row r="143" spans="1:176" x14ac:dyDescent="0.15">
      <c r="A143" s="104">
        <f t="shared" si="43"/>
        <v>42852</v>
      </c>
      <c r="B143" s="35">
        <f t="shared" ca="1" si="49"/>
        <v>1045.7454600000001</v>
      </c>
      <c r="C143" s="35">
        <f t="shared" si="44"/>
        <v>1000</v>
      </c>
      <c r="D143" s="36">
        <f ca="1">IF(A143&lt;$B$1,VLOOKUP(A143,[1]DI!$A$4:$B$15000,2,FALSE),0)</f>
        <v>0.1113</v>
      </c>
      <c r="E143" s="35">
        <f t="shared" ca="1" si="38"/>
        <v>4.1886000000000001E-4</v>
      </c>
      <c r="F143" s="54">
        <f t="shared" si="45"/>
        <v>1.0425</v>
      </c>
      <c r="G143" s="38">
        <f t="shared" ca="1" si="39"/>
        <v>1.00043666155</v>
      </c>
      <c r="H143" s="35">
        <f ca="1">TRUNC(PRODUCT(G$10:G142),15)</f>
        <v>1.0457454565119499</v>
      </c>
      <c r="I143" s="35">
        <f t="shared" si="46"/>
        <v>1</v>
      </c>
      <c r="J143" s="35">
        <f t="shared" ca="1" si="40"/>
        <v>1.04574546</v>
      </c>
      <c r="K143" s="35">
        <f t="shared" ca="1" si="41"/>
        <v>45.745460000000001</v>
      </c>
      <c r="L143" s="55">
        <f>IF(VLOOKUP(A143,$U$12:$AD$125,8)=VLOOKUP(A142,$U$12:$AD$125,8),0,VLOOKUP(A143,U$12:$AD$125,8))</f>
        <v>0</v>
      </c>
      <c r="M143" s="40">
        <f>IF(L143&gt;0,VLOOKUP(L143,T$12:$AC$125,7),0)</f>
        <v>0</v>
      </c>
      <c r="N143" s="41">
        <f t="shared" si="50"/>
        <v>0</v>
      </c>
      <c r="O143" s="41">
        <f t="shared" ca="1" si="42"/>
        <v>45.745460000000001</v>
      </c>
      <c r="P143" s="56" t="str">
        <f t="shared" si="47"/>
        <v>J=</v>
      </c>
      <c r="Q143" s="43">
        <f t="shared" si="48"/>
        <v>42887</v>
      </c>
      <c r="R143" s="44"/>
      <c r="S143" s="44"/>
      <c r="T143" s="73">
        <v>39076</v>
      </c>
      <c r="U143" s="58" t="s">
        <v>60</v>
      </c>
      <c r="V143" s="52"/>
      <c r="W143" s="52"/>
      <c r="X143" s="60"/>
      <c r="Y143" s="60"/>
      <c r="Z143" s="60"/>
      <c r="AA143" s="44"/>
      <c r="AB143" s="44"/>
      <c r="AC143" s="44"/>
      <c r="AD143" s="44"/>
      <c r="AE143" s="44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</row>
    <row r="144" spans="1:176" x14ac:dyDescent="0.15">
      <c r="A144" s="104">
        <f t="shared" si="43"/>
        <v>42853</v>
      </c>
      <c r="B144" s="35">
        <f t="shared" ca="1" si="49"/>
        <v>1046.20209</v>
      </c>
      <c r="C144" s="35">
        <f t="shared" si="44"/>
        <v>1000</v>
      </c>
      <c r="D144" s="36">
        <f ca="1">IF(A144&lt;$B$1,VLOOKUP(A144,[1]DI!$A$4:$B$15000,2,FALSE),0)</f>
        <v>0.1113</v>
      </c>
      <c r="E144" s="35">
        <f t="shared" ca="1" si="38"/>
        <v>4.1886000000000001E-4</v>
      </c>
      <c r="F144" s="54">
        <f t="shared" si="45"/>
        <v>1.0425</v>
      </c>
      <c r="G144" s="38">
        <f t="shared" ca="1" si="39"/>
        <v>1.00043666155</v>
      </c>
      <c r="H144" s="35">
        <f ca="1">TRUNC(PRODUCT(G$10:G143),15)</f>
        <v>1.0462020933439</v>
      </c>
      <c r="I144" s="35">
        <f t="shared" si="46"/>
        <v>1</v>
      </c>
      <c r="J144" s="35">
        <f t="shared" ca="1" si="40"/>
        <v>1.04620209</v>
      </c>
      <c r="K144" s="35">
        <f t="shared" ca="1" si="41"/>
        <v>46.202089999999998</v>
      </c>
      <c r="L144" s="55">
        <f>IF(VLOOKUP(A144,$U$12:$AD$125,8)=VLOOKUP(A143,$U$12:$AD$125,8),0,VLOOKUP(A144,U$12:$AD$125,8))</f>
        <v>0</v>
      </c>
      <c r="M144" s="40">
        <f>IF(L144&gt;0,VLOOKUP(L144,T$12:$AC$125,7),0)</f>
        <v>0</v>
      </c>
      <c r="N144" s="41">
        <f t="shared" si="50"/>
        <v>0</v>
      </c>
      <c r="O144" s="41">
        <f t="shared" ca="1" si="42"/>
        <v>46.202089999999998</v>
      </c>
      <c r="P144" s="56" t="str">
        <f t="shared" si="47"/>
        <v>J=</v>
      </c>
      <c r="Q144" s="43">
        <f t="shared" si="48"/>
        <v>42887</v>
      </c>
      <c r="R144" s="44"/>
      <c r="S144" s="44"/>
      <c r="T144" s="73">
        <v>39083</v>
      </c>
      <c r="U144" s="58" t="s">
        <v>61</v>
      </c>
      <c r="V144" s="52"/>
      <c r="W144" s="52"/>
      <c r="X144" s="60"/>
      <c r="Y144" s="60"/>
      <c r="Z144" s="60"/>
      <c r="AA144" s="44"/>
      <c r="AB144" s="44"/>
      <c r="AC144" s="44"/>
      <c r="AD144" s="44"/>
      <c r="AE144" s="44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</row>
    <row r="145" spans="1:179" x14ac:dyDescent="0.15">
      <c r="A145" s="104">
        <f t="shared" si="43"/>
        <v>42854</v>
      </c>
      <c r="B145" s="35">
        <f t="shared" ca="1" si="49"/>
        <v>1046.6589300000001</v>
      </c>
      <c r="C145" s="35">
        <f t="shared" si="44"/>
        <v>1000</v>
      </c>
      <c r="D145" s="36">
        <f ca="1">IF(A145&lt;$B$1,VLOOKUP(A145,[1]DI!$A$4:$B$15000,2,FALSE),0)</f>
        <v>0</v>
      </c>
      <c r="E145" s="35">
        <f t="shared" ca="1" si="38"/>
        <v>0</v>
      </c>
      <c r="F145" s="54">
        <f t="shared" si="45"/>
        <v>1.0425</v>
      </c>
      <c r="G145" s="38">
        <f t="shared" ca="1" si="39"/>
        <v>1</v>
      </c>
      <c r="H145" s="35">
        <f ca="1">TRUNC(PRODUCT(G$10:G144),15)</f>
        <v>1.04665892957159</v>
      </c>
      <c r="I145" s="35">
        <f t="shared" si="46"/>
        <v>1</v>
      </c>
      <c r="J145" s="35">
        <f t="shared" ca="1" si="40"/>
        <v>1.04665893</v>
      </c>
      <c r="K145" s="35">
        <f t="shared" ca="1" si="41"/>
        <v>46.658929999999998</v>
      </c>
      <c r="L145" s="55">
        <f>IF(VLOOKUP(A145,$U$12:$AD$125,8)=VLOOKUP(A144,$U$12:$AD$125,8),0,VLOOKUP(A145,U$12:$AD$125,8))</f>
        <v>0</v>
      </c>
      <c r="M145" s="40">
        <f>IF(L145&gt;0,VLOOKUP(L145,T$12:$AC$125,7),0)</f>
        <v>0</v>
      </c>
      <c r="N145" s="41">
        <f t="shared" si="50"/>
        <v>0</v>
      </c>
      <c r="O145" s="41">
        <f t="shared" ca="1" si="42"/>
        <v>46.658929999999998</v>
      </c>
      <c r="P145" s="56" t="str">
        <f t="shared" si="47"/>
        <v>J=</v>
      </c>
      <c r="Q145" s="43">
        <f t="shared" si="48"/>
        <v>42887</v>
      </c>
      <c r="R145" s="44"/>
      <c r="S145" s="44"/>
      <c r="T145" s="73">
        <v>39132</v>
      </c>
      <c r="U145" s="58" t="s">
        <v>55</v>
      </c>
      <c r="V145" s="52"/>
      <c r="W145" s="52"/>
      <c r="X145" s="60"/>
      <c r="Y145" s="60"/>
      <c r="Z145" s="60"/>
      <c r="AA145" s="44"/>
      <c r="AB145" s="44"/>
      <c r="AC145" s="44"/>
      <c r="AD145" s="44"/>
      <c r="AE145" s="44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</row>
    <row r="146" spans="1:179" x14ac:dyDescent="0.15">
      <c r="A146" s="104">
        <f t="shared" si="43"/>
        <v>42855</v>
      </c>
      <c r="B146" s="35">
        <f t="shared" ca="1" si="49"/>
        <v>1046.6589300000001</v>
      </c>
      <c r="C146" s="35">
        <f t="shared" si="44"/>
        <v>1000</v>
      </c>
      <c r="D146" s="36">
        <f ca="1">IF(A146&lt;$B$1,VLOOKUP(A146,[1]DI!$A$4:$B$15000,2,FALSE),0)</f>
        <v>0</v>
      </c>
      <c r="E146" s="35">
        <f t="shared" ca="1" si="38"/>
        <v>0</v>
      </c>
      <c r="F146" s="54">
        <f t="shared" si="45"/>
        <v>1.0425</v>
      </c>
      <c r="G146" s="38">
        <f t="shared" ca="1" si="39"/>
        <v>1</v>
      </c>
      <c r="H146" s="35">
        <f ca="1">TRUNC(PRODUCT(G$10:G145),15)</f>
        <v>1.04665892957159</v>
      </c>
      <c r="I146" s="35">
        <f t="shared" si="46"/>
        <v>1</v>
      </c>
      <c r="J146" s="35">
        <f t="shared" ca="1" si="40"/>
        <v>1.04665893</v>
      </c>
      <c r="K146" s="35">
        <f t="shared" ca="1" si="41"/>
        <v>46.658929999999998</v>
      </c>
      <c r="L146" s="55">
        <f>IF(VLOOKUP(A146,$U$12:$AD$125,8)=VLOOKUP(A145,$U$12:$AD$125,8),0,VLOOKUP(A146,U$12:$AD$125,8))</f>
        <v>0</v>
      </c>
      <c r="M146" s="40">
        <f>IF(L146&gt;0,VLOOKUP(L146,T$12:$AC$125,7),0)</f>
        <v>0</v>
      </c>
      <c r="N146" s="41">
        <f t="shared" si="50"/>
        <v>0</v>
      </c>
      <c r="O146" s="41">
        <f t="shared" ca="1" si="42"/>
        <v>46.658929999999998</v>
      </c>
      <c r="P146" s="56" t="str">
        <f t="shared" si="47"/>
        <v>J=</v>
      </c>
      <c r="Q146" s="43">
        <f t="shared" si="48"/>
        <v>42887</v>
      </c>
      <c r="R146" s="44"/>
      <c r="S146" s="44"/>
      <c r="T146" s="73">
        <v>39133</v>
      </c>
      <c r="U146" s="58" t="s">
        <v>55</v>
      </c>
      <c r="V146" s="52"/>
      <c r="W146" s="52"/>
      <c r="X146" s="60"/>
      <c r="Y146" s="60"/>
      <c r="Z146" s="60"/>
      <c r="AA146" s="44"/>
      <c r="AB146" s="44"/>
      <c r="AC146" s="44"/>
      <c r="AD146" s="44"/>
      <c r="AE146" s="44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</row>
    <row r="147" spans="1:179" x14ac:dyDescent="0.15">
      <c r="A147" s="104">
        <f t="shared" si="43"/>
        <v>42856</v>
      </c>
      <c r="B147" s="35">
        <f t="shared" ca="1" si="49"/>
        <v>1046.6589300000001</v>
      </c>
      <c r="C147" s="35">
        <f t="shared" si="44"/>
        <v>1000</v>
      </c>
      <c r="D147" s="36">
        <f ca="1">IF(A147&lt;$B$1,VLOOKUP(A147,[1]DI!$A$4:$B$15000,2,FALSE),0)</f>
        <v>0</v>
      </c>
      <c r="E147" s="35">
        <f t="shared" ca="1" si="38"/>
        <v>0</v>
      </c>
      <c r="F147" s="54">
        <f t="shared" si="45"/>
        <v>1.0425</v>
      </c>
      <c r="G147" s="38">
        <f t="shared" ca="1" si="39"/>
        <v>1</v>
      </c>
      <c r="H147" s="35">
        <f ca="1">TRUNC(PRODUCT(G$10:G146),15)</f>
        <v>1.04665892957159</v>
      </c>
      <c r="I147" s="35">
        <f t="shared" si="46"/>
        <v>1</v>
      </c>
      <c r="J147" s="35">
        <f t="shared" ca="1" si="40"/>
        <v>1.04665893</v>
      </c>
      <c r="K147" s="35">
        <f t="shared" ca="1" si="41"/>
        <v>46.658929999999998</v>
      </c>
      <c r="L147" s="55">
        <f>IF(VLOOKUP(A147,$U$12:$AD$125,8)=VLOOKUP(A146,$U$12:$AD$125,8),0,VLOOKUP(A147,U$12:$AD$125,8))</f>
        <v>0</v>
      </c>
      <c r="M147" s="40">
        <f>IF(L147&gt;0,VLOOKUP(L147,T$12:$AC$125,7),0)</f>
        <v>0</v>
      </c>
      <c r="N147" s="41">
        <f t="shared" si="50"/>
        <v>0</v>
      </c>
      <c r="O147" s="41">
        <f t="shared" ca="1" si="42"/>
        <v>46.658929999999998</v>
      </c>
      <c r="P147" s="56" t="str">
        <f t="shared" si="47"/>
        <v>J=</v>
      </c>
      <c r="Q147" s="43">
        <f t="shared" si="48"/>
        <v>42887</v>
      </c>
      <c r="R147" s="44"/>
      <c r="S147" s="44"/>
      <c r="T147" s="73">
        <v>39178</v>
      </c>
      <c r="U147" s="58" t="s">
        <v>56</v>
      </c>
      <c r="V147" s="52"/>
      <c r="W147" s="52"/>
      <c r="X147" s="60"/>
      <c r="Y147" s="60"/>
      <c r="Z147" s="60"/>
      <c r="AA147" s="44"/>
      <c r="AB147" s="44"/>
      <c r="AC147" s="44"/>
      <c r="AD147" s="44"/>
      <c r="AE147" s="44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</row>
    <row r="148" spans="1:179" x14ac:dyDescent="0.15">
      <c r="A148" s="104">
        <f t="shared" si="43"/>
        <v>42857</v>
      </c>
      <c r="B148" s="35">
        <f t="shared" ca="1" si="49"/>
        <v>1046.6589300000001</v>
      </c>
      <c r="C148" s="35">
        <f t="shared" si="44"/>
        <v>1000</v>
      </c>
      <c r="D148" s="36">
        <f ca="1">IF(A148&lt;$B$1,VLOOKUP(A148,[1]DI!$A$4:$B$15000,2,FALSE),0)</f>
        <v>0.1113</v>
      </c>
      <c r="E148" s="35">
        <f t="shared" ca="1" si="38"/>
        <v>4.1886000000000001E-4</v>
      </c>
      <c r="F148" s="54">
        <f t="shared" si="45"/>
        <v>1.0425</v>
      </c>
      <c r="G148" s="38">
        <f t="shared" ca="1" si="39"/>
        <v>1.00043666155</v>
      </c>
      <c r="H148" s="35">
        <f ca="1">TRUNC(PRODUCT(G$10:G147),15)</f>
        <v>1.04665892957159</v>
      </c>
      <c r="I148" s="35">
        <f t="shared" si="46"/>
        <v>1</v>
      </c>
      <c r="J148" s="35">
        <f t="shared" ca="1" si="40"/>
        <v>1.04665893</v>
      </c>
      <c r="K148" s="35">
        <f t="shared" ca="1" si="41"/>
        <v>46.658929999999998</v>
      </c>
      <c r="L148" s="55">
        <f>IF(VLOOKUP(A148,$U$12:$AD$125,8)=VLOOKUP(A147,$U$12:$AD$125,8),0,VLOOKUP(A148,U$12:$AD$125,8))</f>
        <v>0</v>
      </c>
      <c r="M148" s="40">
        <f>IF(L148&gt;0,VLOOKUP(L148,T$12:$AC$125,7),0)</f>
        <v>0</v>
      </c>
      <c r="N148" s="41">
        <f t="shared" si="50"/>
        <v>0</v>
      </c>
      <c r="O148" s="41">
        <f t="shared" ca="1" si="42"/>
        <v>46.658929999999998</v>
      </c>
      <c r="P148" s="56" t="str">
        <f t="shared" si="47"/>
        <v>J=</v>
      </c>
      <c r="Q148" s="43">
        <f t="shared" si="48"/>
        <v>42887</v>
      </c>
      <c r="R148" s="44"/>
      <c r="S148" s="44"/>
      <c r="T148" s="73">
        <v>39203</v>
      </c>
      <c r="U148" s="58" t="s">
        <v>58</v>
      </c>
      <c r="V148" s="52"/>
      <c r="W148" s="52"/>
      <c r="X148" s="60"/>
      <c r="Y148" s="60"/>
      <c r="Z148" s="60"/>
      <c r="AA148" s="44"/>
      <c r="AB148" s="44"/>
      <c r="AC148" s="44"/>
      <c r="AD148" s="44"/>
      <c r="AE148" s="44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</row>
    <row r="149" spans="1:179" x14ac:dyDescent="0.15">
      <c r="A149" s="104">
        <f t="shared" si="43"/>
        <v>42858</v>
      </c>
      <c r="B149" s="35">
        <f t="shared" ca="1" si="49"/>
        <v>1047.1159699899999</v>
      </c>
      <c r="C149" s="35">
        <f t="shared" si="44"/>
        <v>1000</v>
      </c>
      <c r="D149" s="36">
        <f ca="1">IF(A149&lt;$B$1,VLOOKUP(A149,[1]DI!$A$4:$B$15000,2,FALSE),0)</f>
        <v>0.1113</v>
      </c>
      <c r="E149" s="35">
        <f t="shared" ca="1" si="38"/>
        <v>4.1886000000000001E-4</v>
      </c>
      <c r="F149" s="54">
        <f t="shared" si="45"/>
        <v>1.0425</v>
      </c>
      <c r="G149" s="38">
        <f t="shared" ca="1" si="39"/>
        <v>1.00043666155</v>
      </c>
      <c r="H149" s="35">
        <f ca="1">TRUNC(PRODUCT(G$10:G148),15)</f>
        <v>1.0471159652821</v>
      </c>
      <c r="I149" s="35">
        <f t="shared" si="46"/>
        <v>1</v>
      </c>
      <c r="J149" s="35">
        <f t="shared" ca="1" si="40"/>
        <v>1.0471159699999999</v>
      </c>
      <c r="K149" s="35">
        <f t="shared" ca="1" si="41"/>
        <v>47.115969990000004</v>
      </c>
      <c r="L149" s="55">
        <f>IF(VLOOKUP(A149,$U$12:$AD$125,8)=VLOOKUP(A148,$U$12:$AD$125,8),0,VLOOKUP(A149,U$12:$AD$125,8))</f>
        <v>0</v>
      </c>
      <c r="M149" s="40">
        <f>IF(L149&gt;0,VLOOKUP(L149,T$12:$AC$125,7),0)</f>
        <v>0</v>
      </c>
      <c r="N149" s="41">
        <f t="shared" si="50"/>
        <v>0</v>
      </c>
      <c r="O149" s="41">
        <f t="shared" ca="1" si="42"/>
        <v>47.115969990000004</v>
      </c>
      <c r="P149" s="56" t="str">
        <f t="shared" si="47"/>
        <v>J=</v>
      </c>
      <c r="Q149" s="43">
        <f t="shared" si="48"/>
        <v>42887</v>
      </c>
      <c r="R149" s="44"/>
      <c r="S149" s="44"/>
      <c r="T149" s="73">
        <v>39240</v>
      </c>
      <c r="U149" s="58" t="s">
        <v>59</v>
      </c>
      <c r="V149" s="52"/>
      <c r="W149" s="52"/>
      <c r="X149" s="60"/>
      <c r="Y149" s="60"/>
      <c r="Z149" s="60"/>
      <c r="AA149" s="44"/>
      <c r="AB149" s="44"/>
      <c r="AC149" s="44"/>
      <c r="AD149" s="44"/>
      <c r="AE149" s="44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</row>
    <row r="150" spans="1:179" x14ac:dyDescent="0.15">
      <c r="A150" s="104">
        <f t="shared" si="43"/>
        <v>42859</v>
      </c>
      <c r="B150" s="35">
        <f t="shared" ca="1" si="49"/>
        <v>1047.5732</v>
      </c>
      <c r="C150" s="35">
        <f t="shared" si="44"/>
        <v>1000</v>
      </c>
      <c r="D150" s="36">
        <f ca="1">IF(A150&lt;$B$1,VLOOKUP(A150,[1]DI!$A$4:$B$15000,2,FALSE),0)</f>
        <v>0.1113</v>
      </c>
      <c r="E150" s="35">
        <f t="shared" ca="1" si="38"/>
        <v>4.1886000000000001E-4</v>
      </c>
      <c r="F150" s="54">
        <f t="shared" si="45"/>
        <v>1.0425</v>
      </c>
      <c r="G150" s="38">
        <f t="shared" ca="1" si="39"/>
        <v>1.00043666155</v>
      </c>
      <c r="H150" s="35">
        <f ca="1">TRUNC(PRODUCT(G$10:G149),15)</f>
        <v>1.04757320056253</v>
      </c>
      <c r="I150" s="35">
        <f t="shared" si="46"/>
        <v>1</v>
      </c>
      <c r="J150" s="35">
        <f t="shared" ca="1" si="40"/>
        <v>1.0475732</v>
      </c>
      <c r="K150" s="35">
        <f t="shared" ca="1" si="41"/>
        <v>47.5732</v>
      </c>
      <c r="L150" s="55">
        <f>IF(VLOOKUP(A150,$U$12:$AD$125,8)=VLOOKUP(A149,$U$12:$AD$125,8),0,VLOOKUP(A150,U$12:$AD$125,8))</f>
        <v>0</v>
      </c>
      <c r="M150" s="40">
        <f>IF(L150&gt;0,VLOOKUP(L150,T$12:$AC$125,7),0)</f>
        <v>0</v>
      </c>
      <c r="N150" s="41">
        <f t="shared" si="50"/>
        <v>0</v>
      </c>
      <c r="O150" s="41">
        <f t="shared" ca="1" si="42"/>
        <v>47.5732</v>
      </c>
      <c r="P150" s="56" t="str">
        <f t="shared" si="47"/>
        <v>J=</v>
      </c>
      <c r="Q150" s="43">
        <f t="shared" si="48"/>
        <v>42887</v>
      </c>
      <c r="R150" s="44"/>
      <c r="S150" s="44"/>
      <c r="T150" s="73">
        <v>39332</v>
      </c>
      <c r="U150" s="58" t="s">
        <v>51</v>
      </c>
      <c r="V150" s="52"/>
      <c r="W150" s="52"/>
      <c r="X150" s="60"/>
      <c r="Y150" s="60"/>
      <c r="Z150" s="60"/>
      <c r="AA150" s="44"/>
      <c r="AB150" s="44"/>
      <c r="AC150" s="44"/>
      <c r="AD150" s="44"/>
      <c r="AE150" s="44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</row>
    <row r="151" spans="1:179" x14ac:dyDescent="0.15">
      <c r="A151" s="104">
        <f t="shared" si="43"/>
        <v>42860</v>
      </c>
      <c r="B151" s="35">
        <f t="shared" ca="1" si="49"/>
        <v>1048.0306399900001</v>
      </c>
      <c r="C151" s="35">
        <f t="shared" si="44"/>
        <v>1000</v>
      </c>
      <c r="D151" s="36">
        <f ca="1">IF(A151&lt;$B$1,VLOOKUP(A151,[1]DI!$A$4:$B$15000,2,FALSE),0)</f>
        <v>0.1113</v>
      </c>
      <c r="E151" s="35">
        <f t="shared" ca="1" si="38"/>
        <v>4.1886000000000001E-4</v>
      </c>
      <c r="F151" s="54">
        <f t="shared" si="45"/>
        <v>1.0425</v>
      </c>
      <c r="G151" s="38">
        <f t="shared" ca="1" si="39"/>
        <v>1.00043666155</v>
      </c>
      <c r="H151" s="35">
        <f ca="1">TRUNC(PRODUCT(G$10:G150),15)</f>
        <v>1.04803063550002</v>
      </c>
      <c r="I151" s="35">
        <f t="shared" si="46"/>
        <v>1</v>
      </c>
      <c r="J151" s="35">
        <f t="shared" ca="1" si="40"/>
        <v>1.0480306399999999</v>
      </c>
      <c r="K151" s="35">
        <f t="shared" ca="1" si="41"/>
        <v>48.030639989999997</v>
      </c>
      <c r="L151" s="55">
        <f>IF(VLOOKUP(A151,$U$12:$AD$125,8)=VLOOKUP(A150,$U$12:$AD$125,8),0,VLOOKUP(A151,U$12:$AD$125,8))</f>
        <v>0</v>
      </c>
      <c r="M151" s="40">
        <f>IF(L151&gt;0,VLOOKUP(L151,T$12:$AC$125,7),0)</f>
        <v>0</v>
      </c>
      <c r="N151" s="41">
        <f t="shared" si="50"/>
        <v>0</v>
      </c>
      <c r="O151" s="41">
        <f t="shared" ca="1" si="42"/>
        <v>48.030639989999997</v>
      </c>
      <c r="P151" s="56" t="str">
        <f t="shared" si="47"/>
        <v>J=</v>
      </c>
      <c r="Q151" s="43">
        <f t="shared" si="48"/>
        <v>42887</v>
      </c>
      <c r="R151" s="44"/>
      <c r="S151" s="44"/>
      <c r="T151" s="73">
        <v>39367</v>
      </c>
      <c r="U151" s="58" t="s">
        <v>52</v>
      </c>
      <c r="V151" s="52"/>
      <c r="W151" s="52"/>
      <c r="X151" s="60"/>
      <c r="Y151" s="60"/>
      <c r="Z151" s="60"/>
      <c r="AA151" s="44"/>
      <c r="AB151" s="44"/>
      <c r="AC151" s="44"/>
      <c r="AD151" s="44"/>
      <c r="AE151" s="44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</row>
    <row r="152" spans="1:179" x14ac:dyDescent="0.15">
      <c r="A152" s="104">
        <f t="shared" si="43"/>
        <v>42861</v>
      </c>
      <c r="B152" s="35">
        <f t="shared" ca="1" si="49"/>
        <v>1048.4882700000001</v>
      </c>
      <c r="C152" s="35">
        <f t="shared" si="44"/>
        <v>1000</v>
      </c>
      <c r="D152" s="36">
        <f ca="1">IF(A152&lt;$B$1,VLOOKUP(A152,[1]DI!$A$4:$B$15000,2,FALSE),0)</f>
        <v>0</v>
      </c>
      <c r="E152" s="35">
        <f t="shared" ca="1" si="38"/>
        <v>0</v>
      </c>
      <c r="F152" s="54">
        <f t="shared" si="45"/>
        <v>1.0425</v>
      </c>
      <c r="G152" s="38">
        <f t="shared" ca="1" si="39"/>
        <v>1</v>
      </c>
      <c r="H152" s="35">
        <f ca="1">TRUNC(PRODUCT(G$10:G151),15)</f>
        <v>1.0484882701817699</v>
      </c>
      <c r="I152" s="35">
        <f t="shared" si="46"/>
        <v>1</v>
      </c>
      <c r="J152" s="35">
        <f t="shared" ca="1" si="40"/>
        <v>1.04848827</v>
      </c>
      <c r="K152" s="35">
        <f t="shared" ca="1" si="41"/>
        <v>48.48827</v>
      </c>
      <c r="L152" s="55">
        <f>IF(VLOOKUP(A152,$U$12:$AD$125,8)=VLOOKUP(A151,$U$12:$AD$125,8),0,VLOOKUP(A152,U$12:$AD$125,8))</f>
        <v>0</v>
      </c>
      <c r="M152" s="40">
        <f>IF(L152&gt;0,VLOOKUP(L152,T$12:$AC$125,7),0)</f>
        <v>0</v>
      </c>
      <c r="N152" s="41">
        <f t="shared" si="50"/>
        <v>0</v>
      </c>
      <c r="O152" s="41">
        <f t="shared" ca="1" si="42"/>
        <v>48.48827</v>
      </c>
      <c r="P152" s="56" t="str">
        <f t="shared" si="47"/>
        <v>J=</v>
      </c>
      <c r="Q152" s="43">
        <f t="shared" si="48"/>
        <v>42887</v>
      </c>
      <c r="R152" s="44"/>
      <c r="S152" s="44"/>
      <c r="T152" s="73">
        <v>39388</v>
      </c>
      <c r="U152" s="58" t="s">
        <v>53</v>
      </c>
      <c r="V152" s="52"/>
      <c r="W152" s="52"/>
      <c r="X152" s="60"/>
      <c r="Y152" s="60"/>
      <c r="Z152" s="60"/>
      <c r="AA152" s="44"/>
      <c r="AB152" s="44"/>
      <c r="AC152" s="44"/>
      <c r="AD152" s="44"/>
      <c r="AE152" s="44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</row>
    <row r="153" spans="1:179" x14ac:dyDescent="0.15">
      <c r="A153" s="104">
        <f t="shared" si="43"/>
        <v>42862</v>
      </c>
      <c r="B153" s="35">
        <f t="shared" ca="1" si="49"/>
        <v>1048.4882700000001</v>
      </c>
      <c r="C153" s="35">
        <f t="shared" si="44"/>
        <v>1000</v>
      </c>
      <c r="D153" s="36">
        <f ca="1">IF(A153&lt;$B$1,VLOOKUP(A153,[1]DI!$A$4:$B$15000,2,FALSE),0)</f>
        <v>0</v>
      </c>
      <c r="E153" s="35">
        <f t="shared" ca="1" si="38"/>
        <v>0</v>
      </c>
      <c r="F153" s="54">
        <f t="shared" si="45"/>
        <v>1.0425</v>
      </c>
      <c r="G153" s="38">
        <f t="shared" ca="1" si="39"/>
        <v>1</v>
      </c>
      <c r="H153" s="35">
        <f ca="1">TRUNC(PRODUCT(G$10:G152),15)</f>
        <v>1.0484882701817699</v>
      </c>
      <c r="I153" s="35">
        <f t="shared" si="46"/>
        <v>1</v>
      </c>
      <c r="J153" s="35">
        <f t="shared" ca="1" si="40"/>
        <v>1.04848827</v>
      </c>
      <c r="K153" s="35">
        <f t="shared" ca="1" si="41"/>
        <v>48.48827</v>
      </c>
      <c r="L153" s="55">
        <f>IF(VLOOKUP(A153,$U$12:$AD$125,8)=VLOOKUP(A152,$U$12:$AD$125,8),0,VLOOKUP(A153,U$12:$AD$125,8))</f>
        <v>0</v>
      </c>
      <c r="M153" s="40">
        <f>IF(L153&gt;0,VLOOKUP(L153,T$12:$AC$125,7),0)</f>
        <v>0</v>
      </c>
      <c r="N153" s="41">
        <f t="shared" si="50"/>
        <v>0</v>
      </c>
      <c r="O153" s="41">
        <f t="shared" ca="1" si="42"/>
        <v>48.48827</v>
      </c>
      <c r="P153" s="56" t="str">
        <f t="shared" si="47"/>
        <v>J=</v>
      </c>
      <c r="Q153" s="43">
        <f t="shared" si="48"/>
        <v>42887</v>
      </c>
      <c r="R153" s="44"/>
      <c r="S153" s="44"/>
      <c r="T153" s="73">
        <v>39401</v>
      </c>
      <c r="U153" s="58" t="s">
        <v>54</v>
      </c>
      <c r="V153" s="52"/>
      <c r="W153" s="52"/>
      <c r="X153" s="60"/>
      <c r="Y153" s="60"/>
      <c r="Z153" s="60"/>
      <c r="AA153" s="44"/>
      <c r="AB153" s="44"/>
      <c r="AC153" s="44"/>
      <c r="AD153" s="44"/>
      <c r="AE153" s="44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</row>
    <row r="154" spans="1:179" x14ac:dyDescent="0.15">
      <c r="A154" s="104">
        <f t="shared" si="43"/>
        <v>42863</v>
      </c>
      <c r="B154" s="35">
        <f t="shared" ca="1" si="49"/>
        <v>1048.4882700000001</v>
      </c>
      <c r="C154" s="35">
        <f t="shared" si="44"/>
        <v>1000</v>
      </c>
      <c r="D154" s="36">
        <f ca="1">IF(A154&lt;$B$1,VLOOKUP(A154,[1]DI!$A$4:$B$15000,2,FALSE),0)</f>
        <v>0.1113</v>
      </c>
      <c r="E154" s="35">
        <f t="shared" ca="1" si="38"/>
        <v>4.1886000000000001E-4</v>
      </c>
      <c r="F154" s="54">
        <f t="shared" si="45"/>
        <v>1.0425</v>
      </c>
      <c r="G154" s="38">
        <f t="shared" ca="1" si="39"/>
        <v>1.00043666155</v>
      </c>
      <c r="H154" s="35">
        <f ca="1">TRUNC(PRODUCT(G$10:G153),15)</f>
        <v>1.0484882701817699</v>
      </c>
      <c r="I154" s="35">
        <f t="shared" si="46"/>
        <v>1</v>
      </c>
      <c r="J154" s="35">
        <f t="shared" ca="1" si="40"/>
        <v>1.04848827</v>
      </c>
      <c r="K154" s="35">
        <f t="shared" ca="1" si="41"/>
        <v>48.48827</v>
      </c>
      <c r="L154" s="55">
        <f>IF(VLOOKUP(A154,$U$12:$AD$125,8)=VLOOKUP(A153,$U$12:$AD$125,8),0,VLOOKUP(A154,U$12:$AD$125,8))</f>
        <v>0</v>
      </c>
      <c r="M154" s="40">
        <f>IF(L154&gt;0,VLOOKUP(L154,T$12:$AC$125,7),0)</f>
        <v>0</v>
      </c>
      <c r="N154" s="41">
        <f t="shared" si="50"/>
        <v>0</v>
      </c>
      <c r="O154" s="41">
        <f t="shared" ca="1" si="42"/>
        <v>48.48827</v>
      </c>
      <c r="P154" s="56" t="str">
        <f t="shared" si="47"/>
        <v>J=</v>
      </c>
      <c r="Q154" s="43">
        <f t="shared" si="48"/>
        <v>42887</v>
      </c>
      <c r="R154" s="44"/>
      <c r="S154" s="44"/>
      <c r="T154" s="73">
        <v>39441</v>
      </c>
      <c r="U154" s="58" t="s">
        <v>60</v>
      </c>
      <c r="V154" s="52"/>
      <c r="W154" s="52"/>
      <c r="X154" s="60"/>
      <c r="Y154" s="60"/>
      <c r="Z154" s="60"/>
      <c r="AA154" s="44"/>
      <c r="AB154" s="44"/>
      <c r="AC154" s="44"/>
      <c r="AD154" s="44"/>
      <c r="AE154" s="44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</row>
    <row r="155" spans="1:179" x14ac:dyDescent="0.15">
      <c r="A155" s="104">
        <f t="shared" si="43"/>
        <v>42864</v>
      </c>
      <c r="B155" s="35">
        <f t="shared" ca="1" si="49"/>
        <v>1048.9461000000001</v>
      </c>
      <c r="C155" s="35">
        <f t="shared" si="44"/>
        <v>1000</v>
      </c>
      <c r="D155" s="36">
        <f ca="1">IF(A155&lt;$B$1,VLOOKUP(A155,[1]DI!$A$4:$B$15000,2,FALSE),0)</f>
        <v>0.1113</v>
      </c>
      <c r="E155" s="35">
        <f t="shared" ca="1" si="38"/>
        <v>4.1886000000000001E-4</v>
      </c>
      <c r="F155" s="54">
        <f t="shared" si="45"/>
        <v>1.0425</v>
      </c>
      <c r="G155" s="38">
        <f t="shared" ca="1" si="39"/>
        <v>1.00043666155</v>
      </c>
      <c r="H155" s="35">
        <f ca="1">TRUNC(PRODUCT(G$10:G154),15)</f>
        <v>1.04894610469498</v>
      </c>
      <c r="I155" s="35">
        <f t="shared" si="46"/>
        <v>1</v>
      </c>
      <c r="J155" s="35">
        <f t="shared" ca="1" si="40"/>
        <v>1.0489461</v>
      </c>
      <c r="K155" s="35">
        <f t="shared" ca="1" si="41"/>
        <v>48.946100000000001</v>
      </c>
      <c r="L155" s="55">
        <f>IF(VLOOKUP(A155,$U$12:$AD$125,8)=VLOOKUP(A154,$U$12:$AD$125,8),0,VLOOKUP(A155,U$12:$AD$125,8))</f>
        <v>0</v>
      </c>
      <c r="M155" s="40">
        <f>IF(L155&gt;0,VLOOKUP(L155,T$12:$AC$125,7),0)</f>
        <v>0</v>
      </c>
      <c r="N155" s="41">
        <f t="shared" si="50"/>
        <v>0</v>
      </c>
      <c r="O155" s="41">
        <f t="shared" ca="1" si="42"/>
        <v>48.946100000000001</v>
      </c>
      <c r="P155" s="56" t="str">
        <f t="shared" si="47"/>
        <v>J=</v>
      </c>
      <c r="Q155" s="43">
        <f t="shared" si="48"/>
        <v>42887</v>
      </c>
      <c r="R155" s="44"/>
      <c r="S155" s="44"/>
      <c r="T155" s="73">
        <v>39448</v>
      </c>
      <c r="U155" s="58" t="s">
        <v>61</v>
      </c>
      <c r="V155" s="52"/>
      <c r="W155" s="52"/>
      <c r="X155" s="60"/>
      <c r="Y155" s="60"/>
      <c r="Z155" s="60"/>
      <c r="AA155" s="44"/>
      <c r="AB155" s="44"/>
      <c r="AC155" s="44"/>
      <c r="AD155" s="44"/>
      <c r="AE155" s="44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</row>
    <row r="156" spans="1:179" x14ac:dyDescent="0.15">
      <c r="A156" s="104">
        <f t="shared" si="43"/>
        <v>42865</v>
      </c>
      <c r="B156" s="35">
        <f t="shared" ca="1" si="49"/>
        <v>1049.4041400000001</v>
      </c>
      <c r="C156" s="35">
        <f t="shared" si="44"/>
        <v>1000</v>
      </c>
      <c r="D156" s="36">
        <f ca="1">IF(A156&lt;$B$1,VLOOKUP(A156,[1]DI!$A$4:$B$15000,2,FALSE),0)</f>
        <v>0.1113</v>
      </c>
      <c r="E156" s="35">
        <f t="shared" ca="1" si="38"/>
        <v>4.1886000000000001E-4</v>
      </c>
      <c r="F156" s="54">
        <f t="shared" si="45"/>
        <v>1.0425</v>
      </c>
      <c r="G156" s="38">
        <f t="shared" ca="1" si="39"/>
        <v>1.00043666155</v>
      </c>
      <c r="H156" s="35">
        <f ca="1">TRUNC(PRODUCT(G$10:G155),15)</f>
        <v>1.04940413912693</v>
      </c>
      <c r="I156" s="35">
        <f t="shared" si="46"/>
        <v>1</v>
      </c>
      <c r="J156" s="35">
        <f t="shared" ca="1" si="40"/>
        <v>1.04940414</v>
      </c>
      <c r="K156" s="35">
        <f t="shared" ca="1" si="41"/>
        <v>49.404139999999998</v>
      </c>
      <c r="L156" s="55">
        <f>IF(VLOOKUP(A156,$U$12:$AD$125,8)=VLOOKUP(A155,$U$12:$AD$125,8),0,VLOOKUP(A156,U$12:$AD$125,8))</f>
        <v>0</v>
      </c>
      <c r="M156" s="40">
        <f>IF(L156&gt;0,VLOOKUP(L156,T$12:$AC$125,7),0)</f>
        <v>0</v>
      </c>
      <c r="N156" s="41">
        <f t="shared" si="50"/>
        <v>0</v>
      </c>
      <c r="O156" s="41">
        <f t="shared" ca="1" si="42"/>
        <v>49.404139999999998</v>
      </c>
      <c r="P156" s="56" t="str">
        <f t="shared" si="47"/>
        <v>J=</v>
      </c>
      <c r="Q156" s="43">
        <f t="shared" si="48"/>
        <v>42887</v>
      </c>
      <c r="R156" s="44"/>
      <c r="S156" s="67"/>
      <c r="T156" s="73">
        <v>39482</v>
      </c>
      <c r="U156" s="58" t="s">
        <v>55</v>
      </c>
      <c r="V156" s="52"/>
      <c r="W156" s="68"/>
      <c r="X156" s="60"/>
      <c r="Y156" s="60"/>
      <c r="Z156" s="60"/>
      <c r="AA156" s="44"/>
      <c r="AB156" s="44"/>
      <c r="AC156" s="67"/>
      <c r="AD156" s="67"/>
      <c r="AE156" s="67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</row>
    <row r="157" spans="1:179" x14ac:dyDescent="0.15">
      <c r="A157" s="104">
        <f t="shared" si="43"/>
        <v>42866</v>
      </c>
      <c r="B157" s="35">
        <f t="shared" ca="1" si="49"/>
        <v>1049.8623700000001</v>
      </c>
      <c r="C157" s="35">
        <f t="shared" si="44"/>
        <v>1000</v>
      </c>
      <c r="D157" s="36">
        <f ca="1">IF(A157&lt;$B$1,VLOOKUP(A157,[1]DI!$A$4:$B$15000,2,FALSE),0)</f>
        <v>0.1113</v>
      </c>
      <c r="E157" s="35">
        <f t="shared" ca="1" si="38"/>
        <v>4.1886000000000001E-4</v>
      </c>
      <c r="F157" s="54">
        <f t="shared" si="45"/>
        <v>1.0425</v>
      </c>
      <c r="G157" s="38">
        <f t="shared" ca="1" si="39"/>
        <v>1.00043666155</v>
      </c>
      <c r="H157" s="35">
        <f ca="1">TRUNC(PRODUCT(G$10:G156),15)</f>
        <v>1.04986237356489</v>
      </c>
      <c r="I157" s="35">
        <f t="shared" si="46"/>
        <v>1</v>
      </c>
      <c r="J157" s="35">
        <f t="shared" ca="1" si="40"/>
        <v>1.04986237</v>
      </c>
      <c r="K157" s="35">
        <f t="shared" ca="1" si="41"/>
        <v>49.862369999999999</v>
      </c>
      <c r="L157" s="55">
        <f>IF(VLOOKUP(A157,$U$12:$AD$125,8)=VLOOKUP(A156,$U$12:$AD$125,8),0,VLOOKUP(A157,U$12:$AD$125,8))</f>
        <v>0</v>
      </c>
      <c r="M157" s="40">
        <f>IF(L157&gt;0,VLOOKUP(L157,T$12:$AC$125,7),0)</f>
        <v>0</v>
      </c>
      <c r="N157" s="41">
        <f t="shared" si="50"/>
        <v>0</v>
      </c>
      <c r="O157" s="41">
        <f t="shared" ca="1" si="42"/>
        <v>49.862369999999999</v>
      </c>
      <c r="P157" s="56" t="str">
        <f t="shared" si="47"/>
        <v>J=</v>
      </c>
      <c r="Q157" s="43">
        <f t="shared" si="48"/>
        <v>42887</v>
      </c>
      <c r="R157" s="44"/>
      <c r="S157" s="44"/>
      <c r="T157" s="73">
        <v>39483</v>
      </c>
      <c r="U157" s="58" t="s">
        <v>55</v>
      </c>
      <c r="V157" s="52"/>
      <c r="W157" s="52"/>
      <c r="X157" s="60"/>
      <c r="Y157" s="60"/>
      <c r="Z157" s="60"/>
      <c r="AA157" s="44"/>
      <c r="AB157" s="44"/>
      <c r="AC157" s="44"/>
      <c r="AD157" s="44"/>
      <c r="AE157" s="44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</row>
    <row r="158" spans="1:179" x14ac:dyDescent="0.15">
      <c r="A158" s="104">
        <f t="shared" si="43"/>
        <v>42867</v>
      </c>
      <c r="B158" s="35">
        <f t="shared" ca="1" si="49"/>
        <v>1050.3208099999999</v>
      </c>
      <c r="C158" s="35">
        <f t="shared" si="44"/>
        <v>1000</v>
      </c>
      <c r="D158" s="36">
        <f ca="1">IF(A158&lt;$B$1,VLOOKUP(A158,[1]DI!$A$4:$B$15000,2,FALSE),0)</f>
        <v>0.1113</v>
      </c>
      <c r="E158" s="35">
        <f t="shared" ca="1" si="38"/>
        <v>4.1886000000000001E-4</v>
      </c>
      <c r="F158" s="54">
        <f t="shared" si="45"/>
        <v>1.0425</v>
      </c>
      <c r="G158" s="38">
        <f t="shared" ca="1" si="39"/>
        <v>1.00043666155</v>
      </c>
      <c r="H158" s="35">
        <f ca="1">TRUNC(PRODUCT(G$10:G157),15)</f>
        <v>1.0503208080962201</v>
      </c>
      <c r="I158" s="35">
        <f t="shared" si="46"/>
        <v>1</v>
      </c>
      <c r="J158" s="35">
        <f t="shared" ca="1" si="40"/>
        <v>1.0503208100000001</v>
      </c>
      <c r="K158" s="35">
        <f t="shared" ca="1" si="41"/>
        <v>50.320810000000002</v>
      </c>
      <c r="L158" s="55">
        <f>IF(VLOOKUP(A158,$U$12:$AD$125,8)=VLOOKUP(A157,$U$12:$AD$125,8),0,VLOOKUP(A158,U$12:$AD$125,8))</f>
        <v>0</v>
      </c>
      <c r="M158" s="40">
        <f>IF(L158&gt;0,VLOOKUP(L158,T$12:$AC$125,7),0)</f>
        <v>0</v>
      </c>
      <c r="N158" s="41">
        <f t="shared" si="50"/>
        <v>0</v>
      </c>
      <c r="O158" s="41">
        <f t="shared" ca="1" si="42"/>
        <v>50.320810000000002</v>
      </c>
      <c r="P158" s="56" t="str">
        <f t="shared" si="47"/>
        <v>J=</v>
      </c>
      <c r="Q158" s="43">
        <f t="shared" si="48"/>
        <v>42887</v>
      </c>
      <c r="R158" s="44"/>
      <c r="S158" s="44"/>
      <c r="T158" s="73">
        <v>39528</v>
      </c>
      <c r="U158" s="58" t="s">
        <v>56</v>
      </c>
      <c r="V158" s="52"/>
      <c r="W158" s="52"/>
      <c r="X158" s="60"/>
      <c r="Y158" s="60"/>
      <c r="Z158" s="60"/>
      <c r="AA158" s="44"/>
      <c r="AB158" s="44"/>
      <c r="AC158" s="44"/>
      <c r="AD158" s="44"/>
      <c r="AE158" s="44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</row>
    <row r="159" spans="1:179" x14ac:dyDescent="0.15">
      <c r="A159" s="104">
        <f t="shared" si="43"/>
        <v>42868</v>
      </c>
      <c r="B159" s="35">
        <f t="shared" ca="1" si="49"/>
        <v>1050.7794399899999</v>
      </c>
      <c r="C159" s="35">
        <f t="shared" si="44"/>
        <v>1000</v>
      </c>
      <c r="D159" s="36">
        <f ca="1">IF(A159&lt;$B$1,VLOOKUP(A159,[1]DI!$A$4:$B$15000,2,FALSE),0)</f>
        <v>0</v>
      </c>
      <c r="E159" s="35">
        <f t="shared" ca="1" si="38"/>
        <v>0</v>
      </c>
      <c r="F159" s="54">
        <f t="shared" si="45"/>
        <v>1.0425</v>
      </c>
      <c r="G159" s="38">
        <f t="shared" ca="1" si="39"/>
        <v>1</v>
      </c>
      <c r="H159" s="35">
        <f ca="1">TRUNC(PRODUCT(G$10:G158),15)</f>
        <v>1.05077944280828</v>
      </c>
      <c r="I159" s="35">
        <f t="shared" si="46"/>
        <v>1</v>
      </c>
      <c r="J159" s="35">
        <f t="shared" ca="1" si="40"/>
        <v>1.0507794399999999</v>
      </c>
      <c r="K159" s="35">
        <f t="shared" ca="1" si="41"/>
        <v>50.77943999</v>
      </c>
      <c r="L159" s="55">
        <f>IF(VLOOKUP(A159,$U$12:$AD$125,8)=VLOOKUP(A158,$U$12:$AD$125,8),0,VLOOKUP(A159,U$12:$AD$125,8))</f>
        <v>0</v>
      </c>
      <c r="M159" s="40">
        <f>IF(L159&gt;0,VLOOKUP(L159,T$12:$AC$125,7),0)</f>
        <v>0</v>
      </c>
      <c r="N159" s="41">
        <f t="shared" si="50"/>
        <v>0</v>
      </c>
      <c r="O159" s="41">
        <f t="shared" ca="1" si="42"/>
        <v>50.77943999</v>
      </c>
      <c r="P159" s="56" t="str">
        <f t="shared" si="47"/>
        <v>J=</v>
      </c>
      <c r="Q159" s="43">
        <f t="shared" si="48"/>
        <v>42887</v>
      </c>
      <c r="R159" s="44"/>
      <c r="S159" s="44"/>
      <c r="T159" s="73">
        <v>39559</v>
      </c>
      <c r="U159" s="58" t="s">
        <v>57</v>
      </c>
      <c r="V159" s="52"/>
      <c r="W159" s="52"/>
      <c r="X159" s="60"/>
      <c r="Y159" s="60"/>
      <c r="Z159" s="60"/>
      <c r="AA159" s="44"/>
      <c r="AB159" s="44"/>
      <c r="AC159" s="44"/>
      <c r="AD159" s="44"/>
      <c r="AE159" s="44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</row>
    <row r="160" spans="1:179" x14ac:dyDescent="0.15">
      <c r="A160" s="104">
        <f t="shared" si="43"/>
        <v>42869</v>
      </c>
      <c r="B160" s="35">
        <f t="shared" ca="1" si="49"/>
        <v>1050.7794399899999</v>
      </c>
      <c r="C160" s="35">
        <f t="shared" si="44"/>
        <v>1000</v>
      </c>
      <c r="D160" s="36">
        <f ca="1">IF(A160&lt;$B$1,VLOOKUP(A160,[1]DI!$A$4:$B$15000,2,FALSE),0)</f>
        <v>0</v>
      </c>
      <c r="E160" s="35">
        <f t="shared" ca="1" si="38"/>
        <v>0</v>
      </c>
      <c r="F160" s="54">
        <f t="shared" si="45"/>
        <v>1.0425</v>
      </c>
      <c r="G160" s="38">
        <f t="shared" ca="1" si="39"/>
        <v>1</v>
      </c>
      <c r="H160" s="35">
        <f ca="1">TRUNC(PRODUCT(G$10:G159),15)</f>
        <v>1.05077944280828</v>
      </c>
      <c r="I160" s="35">
        <f t="shared" si="46"/>
        <v>1</v>
      </c>
      <c r="J160" s="35">
        <f t="shared" ca="1" si="40"/>
        <v>1.0507794399999999</v>
      </c>
      <c r="K160" s="35">
        <f t="shared" ca="1" si="41"/>
        <v>50.77943999</v>
      </c>
      <c r="L160" s="55">
        <f>IF(VLOOKUP(A160,$U$12:$AD$125,8)=VLOOKUP(A159,$U$12:$AD$125,8),0,VLOOKUP(A160,U$12:$AD$125,8))</f>
        <v>0</v>
      </c>
      <c r="M160" s="40">
        <f>IF(L160&gt;0,VLOOKUP(L160,T$12:$AC$125,7),0)</f>
        <v>0</v>
      </c>
      <c r="N160" s="41">
        <f t="shared" si="50"/>
        <v>0</v>
      </c>
      <c r="O160" s="41">
        <f t="shared" ca="1" si="42"/>
        <v>50.77943999</v>
      </c>
      <c r="P160" s="56" t="str">
        <f t="shared" si="47"/>
        <v>J=</v>
      </c>
      <c r="Q160" s="43">
        <f t="shared" si="48"/>
        <v>42887</v>
      </c>
      <c r="R160" s="44"/>
      <c r="S160" s="44"/>
      <c r="T160" s="73">
        <v>39569</v>
      </c>
      <c r="U160" s="58" t="s">
        <v>58</v>
      </c>
      <c r="V160" s="52"/>
      <c r="W160" s="52"/>
      <c r="X160" s="60"/>
      <c r="Y160" s="60"/>
      <c r="Z160" s="60"/>
      <c r="AA160" s="44"/>
      <c r="AB160" s="44"/>
      <c r="AC160" s="44"/>
      <c r="AD160" s="44"/>
      <c r="AE160" s="44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</row>
    <row r="161" spans="1:176" x14ac:dyDescent="0.15">
      <c r="A161" s="104">
        <f t="shared" si="43"/>
        <v>42870</v>
      </c>
      <c r="B161" s="35">
        <f t="shared" ca="1" si="49"/>
        <v>1050.7794399899999</v>
      </c>
      <c r="C161" s="35">
        <f t="shared" si="44"/>
        <v>1000</v>
      </c>
      <c r="D161" s="36">
        <f ca="1">IF(A161&lt;$B$1,VLOOKUP(A161,[1]DI!$A$4:$B$15000,2,FALSE),0)</f>
        <v>0.1113</v>
      </c>
      <c r="E161" s="35">
        <f t="shared" ca="1" si="38"/>
        <v>4.1886000000000001E-4</v>
      </c>
      <c r="F161" s="54">
        <f t="shared" si="45"/>
        <v>1.0425</v>
      </c>
      <c r="G161" s="38">
        <f t="shared" ca="1" si="39"/>
        <v>1.00043666155</v>
      </c>
      <c r="H161" s="35">
        <f ca="1">TRUNC(PRODUCT(G$10:G160),15)</f>
        <v>1.05077944280828</v>
      </c>
      <c r="I161" s="35">
        <f t="shared" si="46"/>
        <v>1</v>
      </c>
      <c r="J161" s="35">
        <f t="shared" ca="1" si="40"/>
        <v>1.0507794399999999</v>
      </c>
      <c r="K161" s="35">
        <f t="shared" ca="1" si="41"/>
        <v>50.77943999</v>
      </c>
      <c r="L161" s="55">
        <f>IF(VLOOKUP(A161,$U$12:$AD$125,8)=VLOOKUP(A160,$U$12:$AD$125,8),0,VLOOKUP(A161,U$12:$AD$125,8))</f>
        <v>0</v>
      </c>
      <c r="M161" s="40">
        <f>IF(L161&gt;0,VLOOKUP(L161,T$12:$AC$125,7),0)</f>
        <v>0</v>
      </c>
      <c r="N161" s="41">
        <f t="shared" si="50"/>
        <v>0</v>
      </c>
      <c r="O161" s="41">
        <f t="shared" ca="1" si="42"/>
        <v>50.77943999</v>
      </c>
      <c r="P161" s="56" t="str">
        <f t="shared" si="47"/>
        <v>J=</v>
      </c>
      <c r="Q161" s="43">
        <f t="shared" si="48"/>
        <v>42887</v>
      </c>
      <c r="R161" s="44"/>
      <c r="S161" s="44"/>
      <c r="T161" s="73">
        <v>39590</v>
      </c>
      <c r="U161" s="58" t="s">
        <v>59</v>
      </c>
      <c r="V161" s="52"/>
      <c r="W161" s="52"/>
      <c r="X161" s="60"/>
      <c r="Y161" s="60"/>
      <c r="Z161" s="60"/>
      <c r="AA161" s="44"/>
      <c r="AB161" s="44"/>
      <c r="AC161" s="44"/>
      <c r="AD161" s="44"/>
      <c r="AE161" s="44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</row>
    <row r="162" spans="1:176" x14ac:dyDescent="0.15">
      <c r="A162" s="104">
        <f t="shared" si="43"/>
        <v>42871</v>
      </c>
      <c r="B162" s="35">
        <f t="shared" ca="1" si="49"/>
        <v>1051.23828</v>
      </c>
      <c r="C162" s="35">
        <f t="shared" si="44"/>
        <v>1000</v>
      </c>
      <c r="D162" s="36">
        <f ca="1">IF(A162&lt;$B$1,VLOOKUP(A162,[1]DI!$A$4:$B$15000,2,FALSE),0)</f>
        <v>0.1113</v>
      </c>
      <c r="E162" s="35">
        <f t="shared" ca="1" si="38"/>
        <v>4.1886000000000001E-4</v>
      </c>
      <c r="F162" s="54">
        <f t="shared" si="45"/>
        <v>1.0425</v>
      </c>
      <c r="G162" s="38">
        <f t="shared" ca="1" si="39"/>
        <v>1.00043666155</v>
      </c>
      <c r="H162" s="35">
        <f ca="1">TRUNC(PRODUCT(G$10:G161),15)</f>
        <v>1.0512382777884901</v>
      </c>
      <c r="I162" s="35">
        <f t="shared" si="46"/>
        <v>1</v>
      </c>
      <c r="J162" s="35">
        <f t="shared" ca="1" si="40"/>
        <v>1.05123828</v>
      </c>
      <c r="K162" s="35">
        <f t="shared" ca="1" si="41"/>
        <v>51.238280000000003</v>
      </c>
      <c r="L162" s="55">
        <f>IF(VLOOKUP(A162,$U$12:$AD$125,8)=VLOOKUP(A161,$U$12:$AD$125,8),0,VLOOKUP(A162,U$12:$AD$125,8))</f>
        <v>0</v>
      </c>
      <c r="M162" s="40">
        <f>IF(L162&gt;0,VLOOKUP(L162,T$12:$AC$125,7),0)</f>
        <v>0</v>
      </c>
      <c r="N162" s="41">
        <f t="shared" si="50"/>
        <v>0</v>
      </c>
      <c r="O162" s="41">
        <f t="shared" ca="1" si="42"/>
        <v>51.238280000000003</v>
      </c>
      <c r="P162" s="56" t="str">
        <f t="shared" si="47"/>
        <v>J=</v>
      </c>
      <c r="Q162" s="43">
        <f t="shared" si="48"/>
        <v>42887</v>
      </c>
      <c r="R162" s="44"/>
      <c r="S162" s="44"/>
      <c r="T162" s="73">
        <v>39807</v>
      </c>
      <c r="U162" s="58" t="s">
        <v>60</v>
      </c>
      <c r="V162" s="52"/>
      <c r="W162" s="52"/>
      <c r="X162" s="60"/>
      <c r="Y162" s="60"/>
      <c r="Z162" s="60"/>
      <c r="AA162" s="44"/>
      <c r="AB162" s="44"/>
      <c r="AC162" s="44"/>
      <c r="AD162" s="44"/>
      <c r="AE162" s="44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</row>
    <row r="163" spans="1:176" x14ac:dyDescent="0.15">
      <c r="A163" s="104">
        <f t="shared" si="43"/>
        <v>42872</v>
      </c>
      <c r="B163" s="35">
        <f t="shared" ca="1" si="49"/>
        <v>1051.69731</v>
      </c>
      <c r="C163" s="35">
        <f t="shared" si="44"/>
        <v>1000</v>
      </c>
      <c r="D163" s="36">
        <f ca="1">IF(A163&lt;$B$1,VLOOKUP(A163,[1]DI!$A$4:$B$15000,2,FALSE),0)</f>
        <v>0.1113</v>
      </c>
      <c r="E163" s="35">
        <f t="shared" ca="1" si="38"/>
        <v>4.1886000000000001E-4</v>
      </c>
      <c r="F163" s="54">
        <f t="shared" si="45"/>
        <v>1.0425</v>
      </c>
      <c r="G163" s="38">
        <f t="shared" ca="1" si="39"/>
        <v>1.00043666155</v>
      </c>
      <c r="H163" s="35">
        <f ca="1">TRUNC(PRODUCT(G$10:G162),15)</f>
        <v>1.0516973131242799</v>
      </c>
      <c r="I163" s="35">
        <f t="shared" si="46"/>
        <v>1</v>
      </c>
      <c r="J163" s="35">
        <f t="shared" ca="1" si="40"/>
        <v>1.05169731</v>
      </c>
      <c r="K163" s="35">
        <f t="shared" ca="1" si="41"/>
        <v>51.697310000000002</v>
      </c>
      <c r="L163" s="55">
        <f>IF(VLOOKUP(A163,$U$12:$AD$125,8)=VLOOKUP(A162,$U$12:$AD$125,8),0,VLOOKUP(A163,U$12:$AD$125,8))</f>
        <v>0</v>
      </c>
      <c r="M163" s="40">
        <f>IF(L163&gt;0,VLOOKUP(L163,T$12:$AC$125,7),0)</f>
        <v>0</v>
      </c>
      <c r="N163" s="41">
        <f t="shared" si="50"/>
        <v>0</v>
      </c>
      <c r="O163" s="41">
        <f t="shared" ca="1" si="42"/>
        <v>51.697310000000002</v>
      </c>
      <c r="P163" s="56" t="str">
        <f t="shared" si="47"/>
        <v>J=</v>
      </c>
      <c r="Q163" s="43">
        <f t="shared" si="48"/>
        <v>42887</v>
      </c>
      <c r="R163" s="44"/>
      <c r="S163" s="44"/>
      <c r="T163" s="73">
        <v>39814</v>
      </c>
      <c r="U163" s="58" t="s">
        <v>61</v>
      </c>
      <c r="V163" s="52"/>
      <c r="W163" s="52"/>
      <c r="X163" s="60"/>
      <c r="Y163" s="60"/>
      <c r="Z163" s="60"/>
      <c r="AA163" s="44"/>
      <c r="AB163" s="44"/>
      <c r="AC163" s="44"/>
      <c r="AD163" s="44"/>
      <c r="AE163" s="44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</row>
    <row r="164" spans="1:176" x14ac:dyDescent="0.15">
      <c r="A164" s="104">
        <f t="shared" si="43"/>
        <v>42873</v>
      </c>
      <c r="B164" s="35">
        <f t="shared" ca="1" si="49"/>
        <v>1052.1565499999999</v>
      </c>
      <c r="C164" s="35">
        <f t="shared" si="44"/>
        <v>1000</v>
      </c>
      <c r="D164" s="36">
        <f ca="1">IF(A164&lt;$B$1,VLOOKUP(A164,[1]DI!$A$4:$B$15000,2,FALSE),0)</f>
        <v>0.1113</v>
      </c>
      <c r="E164" s="35">
        <f t="shared" ca="1" si="38"/>
        <v>4.1886000000000001E-4</v>
      </c>
      <c r="F164" s="54">
        <f t="shared" si="45"/>
        <v>1.0425</v>
      </c>
      <c r="G164" s="38">
        <f t="shared" ca="1" si="39"/>
        <v>1.00043666155</v>
      </c>
      <c r="H164" s="35">
        <f ca="1">TRUNC(PRODUCT(G$10:G163),15)</f>
        <v>1.0521565489031599</v>
      </c>
      <c r="I164" s="35">
        <f t="shared" si="46"/>
        <v>1</v>
      </c>
      <c r="J164" s="35">
        <f t="shared" ca="1" si="40"/>
        <v>1.0521565500000001</v>
      </c>
      <c r="K164" s="35">
        <f t="shared" ca="1" si="41"/>
        <v>52.156550000000003</v>
      </c>
      <c r="L164" s="55">
        <f>IF(VLOOKUP(A164,$U$12:$AD$125,8)=VLOOKUP(A163,$U$12:$AD$125,8),0,VLOOKUP(A164,U$12:$AD$125,8))</f>
        <v>0</v>
      </c>
      <c r="M164" s="40">
        <f>IF(L164&gt;0,VLOOKUP(L164,T$12:$AC$125,7),0)</f>
        <v>0</v>
      </c>
      <c r="N164" s="41">
        <f t="shared" si="50"/>
        <v>0</v>
      </c>
      <c r="O164" s="41">
        <f t="shared" ca="1" si="42"/>
        <v>52.156550000000003</v>
      </c>
      <c r="P164" s="56" t="str">
        <f t="shared" si="47"/>
        <v>J=</v>
      </c>
      <c r="Q164" s="43">
        <f t="shared" si="48"/>
        <v>42887</v>
      </c>
      <c r="R164" s="44"/>
      <c r="S164" s="44"/>
      <c r="T164" s="73">
        <v>39867</v>
      </c>
      <c r="U164" s="58" t="s">
        <v>55</v>
      </c>
      <c r="V164" s="52"/>
      <c r="W164" s="52"/>
      <c r="X164" s="60"/>
      <c r="Y164" s="60"/>
      <c r="Z164" s="60"/>
      <c r="AA164" s="44"/>
      <c r="AB164" s="44"/>
      <c r="AC164" s="44"/>
      <c r="AD164" s="44"/>
      <c r="AE164" s="44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</row>
    <row r="165" spans="1:176" x14ac:dyDescent="0.15">
      <c r="A165" s="104">
        <f t="shared" si="43"/>
        <v>42874</v>
      </c>
      <c r="B165" s="35">
        <f t="shared" ca="1" si="49"/>
        <v>1052.61599</v>
      </c>
      <c r="C165" s="35">
        <f t="shared" si="44"/>
        <v>1000</v>
      </c>
      <c r="D165" s="36">
        <f ca="1">IF(A165&lt;$B$1,VLOOKUP(A165,[1]DI!$A$4:$B$15000,2,FALSE),0)</f>
        <v>0.1113</v>
      </c>
      <c r="E165" s="35">
        <f t="shared" ca="1" si="38"/>
        <v>4.1886000000000001E-4</v>
      </c>
      <c r="F165" s="54">
        <f t="shared" si="45"/>
        <v>1.0425</v>
      </c>
      <c r="G165" s="38">
        <f t="shared" ca="1" si="39"/>
        <v>1.00043666155</v>
      </c>
      <c r="H165" s="35">
        <f ca="1">TRUNC(PRODUCT(G$10:G164),15)</f>
        <v>1.05261598521265</v>
      </c>
      <c r="I165" s="35">
        <f t="shared" si="46"/>
        <v>1</v>
      </c>
      <c r="J165" s="35">
        <f t="shared" ca="1" si="40"/>
        <v>1.0526159900000001</v>
      </c>
      <c r="K165" s="35">
        <f t="shared" ca="1" si="41"/>
        <v>52.615989999999996</v>
      </c>
      <c r="L165" s="55">
        <f>IF(VLOOKUP(A165,$U$12:$AD$125,8)=VLOOKUP(A164,$U$12:$AD$125,8),0,VLOOKUP(A165,U$12:$AD$125,8))</f>
        <v>0</v>
      </c>
      <c r="M165" s="40">
        <f>IF(L165&gt;0,VLOOKUP(L165,T$12:$AC$125,7),0)</f>
        <v>0</v>
      </c>
      <c r="N165" s="41">
        <f t="shared" si="50"/>
        <v>0</v>
      </c>
      <c r="O165" s="41">
        <f t="shared" ca="1" si="42"/>
        <v>52.615989999999996</v>
      </c>
      <c r="P165" s="56" t="str">
        <f t="shared" si="47"/>
        <v>J=</v>
      </c>
      <c r="Q165" s="43">
        <f t="shared" si="48"/>
        <v>42887</v>
      </c>
      <c r="R165" s="44"/>
      <c r="S165" s="44"/>
      <c r="T165" s="73">
        <v>39868</v>
      </c>
      <c r="U165" s="58" t="s">
        <v>55</v>
      </c>
      <c r="V165" s="52"/>
      <c r="W165" s="52"/>
      <c r="X165" s="60"/>
      <c r="Y165" s="60"/>
      <c r="Z165" s="60"/>
      <c r="AA165" s="44"/>
      <c r="AB165" s="44"/>
      <c r="AC165" s="44"/>
      <c r="AD165" s="44"/>
      <c r="AE165" s="44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</row>
    <row r="166" spans="1:176" x14ac:dyDescent="0.15">
      <c r="A166" s="104">
        <f t="shared" si="43"/>
        <v>42875</v>
      </c>
      <c r="B166" s="35">
        <f t="shared" ca="1" si="49"/>
        <v>1053.0756200000001</v>
      </c>
      <c r="C166" s="35">
        <f t="shared" si="44"/>
        <v>1000</v>
      </c>
      <c r="D166" s="36">
        <f ca="1">IF(A166&lt;$B$1,VLOOKUP(A166,[1]DI!$A$4:$B$15000,2,FALSE),0)</f>
        <v>0</v>
      </c>
      <c r="E166" s="35">
        <f t="shared" ca="1" si="38"/>
        <v>0</v>
      </c>
      <c r="F166" s="54">
        <f t="shared" si="45"/>
        <v>1.0425</v>
      </c>
      <c r="G166" s="38">
        <f t="shared" ca="1" si="39"/>
        <v>1</v>
      </c>
      <c r="H166" s="35">
        <f ca="1">TRUNC(PRODUCT(G$10:G165),15)</f>
        <v>1.0530756221403099</v>
      </c>
      <c r="I166" s="35">
        <f t="shared" si="46"/>
        <v>1</v>
      </c>
      <c r="J166" s="35">
        <f t="shared" ca="1" si="40"/>
        <v>1.05307562</v>
      </c>
      <c r="K166" s="35">
        <f t="shared" ca="1" si="41"/>
        <v>53.075620000000001</v>
      </c>
      <c r="L166" s="55">
        <f>IF(VLOOKUP(A166,$U$12:$AD$125,8)=VLOOKUP(A165,$U$12:$AD$125,8),0,VLOOKUP(A166,U$12:$AD$125,8))</f>
        <v>0</v>
      </c>
      <c r="M166" s="40">
        <f>IF(L166&gt;0,VLOOKUP(L166,T$12:$AC$125,7),0)</f>
        <v>0</v>
      </c>
      <c r="N166" s="41">
        <f t="shared" si="50"/>
        <v>0</v>
      </c>
      <c r="O166" s="41">
        <f t="shared" ca="1" si="42"/>
        <v>53.075620000000001</v>
      </c>
      <c r="P166" s="56" t="str">
        <f t="shared" si="47"/>
        <v>J=</v>
      </c>
      <c r="Q166" s="43">
        <f t="shared" si="48"/>
        <v>42887</v>
      </c>
      <c r="R166" s="44"/>
      <c r="S166" s="44"/>
      <c r="T166" s="73">
        <v>39913</v>
      </c>
      <c r="U166" s="58" t="s">
        <v>56</v>
      </c>
      <c r="V166" s="52"/>
      <c r="W166" s="52"/>
      <c r="X166" s="60"/>
      <c r="Y166" s="60"/>
      <c r="Z166" s="60"/>
      <c r="AA166" s="44"/>
      <c r="AB166" s="44"/>
      <c r="AC166" s="44"/>
      <c r="AD166" s="44"/>
      <c r="AE166" s="44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</row>
    <row r="167" spans="1:176" x14ac:dyDescent="0.15">
      <c r="A167" s="104">
        <f t="shared" si="43"/>
        <v>42876</v>
      </c>
      <c r="B167" s="35">
        <f t="shared" ca="1" si="49"/>
        <v>1053.0756200000001</v>
      </c>
      <c r="C167" s="35">
        <f t="shared" si="44"/>
        <v>1000</v>
      </c>
      <c r="D167" s="36">
        <f ca="1">IF(A167&lt;$B$1,VLOOKUP(A167,[1]DI!$A$4:$B$15000,2,FALSE),0)</f>
        <v>0</v>
      </c>
      <c r="E167" s="35">
        <f t="shared" ca="1" si="38"/>
        <v>0</v>
      </c>
      <c r="F167" s="54">
        <f t="shared" si="45"/>
        <v>1.0425</v>
      </c>
      <c r="G167" s="38">
        <f t="shared" ca="1" si="39"/>
        <v>1</v>
      </c>
      <c r="H167" s="35">
        <f ca="1">TRUNC(PRODUCT(G$10:G166),15)</f>
        <v>1.0530756221403099</v>
      </c>
      <c r="I167" s="35">
        <f t="shared" si="46"/>
        <v>1</v>
      </c>
      <c r="J167" s="35">
        <f t="shared" ca="1" si="40"/>
        <v>1.05307562</v>
      </c>
      <c r="K167" s="35">
        <f t="shared" ca="1" si="41"/>
        <v>53.075620000000001</v>
      </c>
      <c r="L167" s="55">
        <f>IF(VLOOKUP(A167,$U$12:$AD$125,8)=VLOOKUP(A166,$U$12:$AD$125,8),0,VLOOKUP(A167,U$12:$AD$125,8))</f>
        <v>0</v>
      </c>
      <c r="M167" s="40">
        <f>IF(L167&gt;0,VLOOKUP(L167,T$12:$AC$125,7),0)</f>
        <v>0</v>
      </c>
      <c r="N167" s="41">
        <f t="shared" si="50"/>
        <v>0</v>
      </c>
      <c r="O167" s="41">
        <f t="shared" ca="1" si="42"/>
        <v>53.075620000000001</v>
      </c>
      <c r="P167" s="56" t="str">
        <f t="shared" si="47"/>
        <v>J=</v>
      </c>
      <c r="Q167" s="43">
        <f t="shared" si="48"/>
        <v>42887</v>
      </c>
      <c r="R167" s="44"/>
      <c r="S167" s="44"/>
      <c r="T167" s="73">
        <v>39924</v>
      </c>
      <c r="U167" s="58" t="s">
        <v>57</v>
      </c>
      <c r="V167" s="52"/>
      <c r="W167" s="44"/>
      <c r="X167" s="60"/>
      <c r="Y167" s="60"/>
      <c r="Z167" s="60"/>
      <c r="AA167" s="44"/>
      <c r="AB167" s="44"/>
      <c r="AC167" s="44"/>
      <c r="AD167" s="44"/>
      <c r="AE167" s="44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</row>
    <row r="168" spans="1:176" x14ac:dyDescent="0.15">
      <c r="A168" s="104">
        <f t="shared" si="43"/>
        <v>42877</v>
      </c>
      <c r="B168" s="35">
        <f t="shared" ca="1" si="49"/>
        <v>1053.0756200000001</v>
      </c>
      <c r="C168" s="35">
        <f t="shared" si="44"/>
        <v>1000</v>
      </c>
      <c r="D168" s="36">
        <f ca="1">IF(A168&lt;$B$1,VLOOKUP(A168,[1]DI!$A$4:$B$15000,2,FALSE),0)</f>
        <v>0.1113</v>
      </c>
      <c r="E168" s="35">
        <f t="shared" ca="1" si="38"/>
        <v>4.1886000000000001E-4</v>
      </c>
      <c r="F168" s="54">
        <f t="shared" si="45"/>
        <v>1.0425</v>
      </c>
      <c r="G168" s="38">
        <f t="shared" ca="1" si="39"/>
        <v>1.00043666155</v>
      </c>
      <c r="H168" s="35">
        <f ca="1">TRUNC(PRODUCT(G$10:G167),15)</f>
        <v>1.0530756221403099</v>
      </c>
      <c r="I168" s="35">
        <f t="shared" si="46"/>
        <v>1</v>
      </c>
      <c r="J168" s="35">
        <f t="shared" ca="1" si="40"/>
        <v>1.05307562</v>
      </c>
      <c r="K168" s="35">
        <f t="shared" ca="1" si="41"/>
        <v>53.075620000000001</v>
      </c>
      <c r="L168" s="55">
        <f>IF(VLOOKUP(A168,$U$12:$AD$125,8)=VLOOKUP(A167,$U$12:$AD$125,8),0,VLOOKUP(A168,U$12:$AD$125,8))</f>
        <v>0</v>
      </c>
      <c r="M168" s="40">
        <f>IF(L168&gt;0,VLOOKUP(L168,T$12:$AC$125,7),0)</f>
        <v>0</v>
      </c>
      <c r="N168" s="41">
        <f t="shared" si="50"/>
        <v>0</v>
      </c>
      <c r="O168" s="41">
        <f t="shared" ca="1" si="42"/>
        <v>53.075620000000001</v>
      </c>
      <c r="P168" s="56" t="str">
        <f t="shared" si="47"/>
        <v>J=</v>
      </c>
      <c r="Q168" s="43">
        <f t="shared" si="48"/>
        <v>42887</v>
      </c>
      <c r="R168" s="44"/>
      <c r="S168" s="44"/>
      <c r="T168" s="73">
        <v>39934</v>
      </c>
      <c r="U168" s="58" t="s">
        <v>58</v>
      </c>
      <c r="V168" s="52"/>
      <c r="W168" s="44"/>
      <c r="X168" s="60"/>
      <c r="Y168" s="60"/>
      <c r="Z168" s="60"/>
      <c r="AA168" s="44"/>
      <c r="AB168" s="44"/>
      <c r="AC168" s="44"/>
      <c r="AD168" s="44"/>
      <c r="AE168" s="44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</row>
    <row r="169" spans="1:176" x14ac:dyDescent="0.15">
      <c r="A169" s="104">
        <f t="shared" si="43"/>
        <v>42878</v>
      </c>
      <c r="B169" s="35">
        <f t="shared" ca="1" si="49"/>
        <v>1053.5354600000001</v>
      </c>
      <c r="C169" s="35">
        <f t="shared" si="44"/>
        <v>1000</v>
      </c>
      <c r="D169" s="36">
        <f ca="1">IF(A169&lt;$B$1,VLOOKUP(A169,[1]DI!$A$4:$B$15000,2,FALSE),0)</f>
        <v>0.1113</v>
      </c>
      <c r="E169" s="35">
        <f t="shared" ca="1" si="38"/>
        <v>4.1886000000000001E-4</v>
      </c>
      <c r="F169" s="54">
        <f t="shared" si="45"/>
        <v>1.0425</v>
      </c>
      <c r="G169" s="38">
        <f t="shared" ca="1" si="39"/>
        <v>1.00043666155</v>
      </c>
      <c r="H169" s="35">
        <f ca="1">TRUNC(PRODUCT(G$10:G168),15)</f>
        <v>1.0535354597737401</v>
      </c>
      <c r="I169" s="35">
        <f t="shared" si="46"/>
        <v>1</v>
      </c>
      <c r="J169" s="35">
        <f t="shared" ca="1" si="40"/>
        <v>1.05353546</v>
      </c>
      <c r="K169" s="35">
        <f t="shared" ca="1" si="41"/>
        <v>53.53546</v>
      </c>
      <c r="L169" s="55">
        <f>IF(VLOOKUP(A169,$U$12:$AD$125,8)=VLOOKUP(A168,$U$12:$AD$125,8),0,VLOOKUP(A169,U$12:$AD$125,8))</f>
        <v>0</v>
      </c>
      <c r="M169" s="40">
        <f>IF(L169&gt;0,VLOOKUP(L169,T$12:$AC$125,7),0)</f>
        <v>0</v>
      </c>
      <c r="N169" s="41">
        <f t="shared" si="50"/>
        <v>0</v>
      </c>
      <c r="O169" s="41">
        <f t="shared" ca="1" si="42"/>
        <v>53.53546</v>
      </c>
      <c r="P169" s="56" t="str">
        <f t="shared" si="47"/>
        <v>J=</v>
      </c>
      <c r="Q169" s="43">
        <f t="shared" si="48"/>
        <v>42887</v>
      </c>
      <c r="R169" s="44"/>
      <c r="S169" s="44"/>
      <c r="T169" s="73">
        <v>39975</v>
      </c>
      <c r="U169" s="58" t="s">
        <v>59</v>
      </c>
      <c r="V169" s="52"/>
      <c r="W169" s="44"/>
      <c r="X169" s="60"/>
      <c r="Y169" s="60"/>
      <c r="Z169" s="60"/>
      <c r="AA169" s="44"/>
      <c r="AB169" s="44"/>
      <c r="AC169" s="44"/>
      <c r="AD169" s="44"/>
      <c r="AE169" s="44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</row>
    <row r="170" spans="1:176" x14ac:dyDescent="0.15">
      <c r="A170" s="104">
        <f t="shared" si="43"/>
        <v>42879</v>
      </c>
      <c r="B170" s="35">
        <f t="shared" ca="1" si="49"/>
        <v>1053.9955</v>
      </c>
      <c r="C170" s="35">
        <f t="shared" si="44"/>
        <v>1000</v>
      </c>
      <c r="D170" s="36">
        <f ca="1">IF(A170&lt;$B$1,VLOOKUP(A170,[1]DI!$A$4:$B$15000,2,FALSE),0)</f>
        <v>0.1113</v>
      </c>
      <c r="E170" s="35">
        <f t="shared" ca="1" si="38"/>
        <v>4.1886000000000001E-4</v>
      </c>
      <c r="F170" s="54">
        <f t="shared" si="45"/>
        <v>1.0425</v>
      </c>
      <c r="G170" s="38">
        <f t="shared" ca="1" si="39"/>
        <v>1.00043666155</v>
      </c>
      <c r="H170" s="35">
        <f ca="1">TRUNC(PRODUCT(G$10:G169),15)</f>
        <v>1.0539954982005799</v>
      </c>
      <c r="I170" s="35">
        <f t="shared" si="46"/>
        <v>1</v>
      </c>
      <c r="J170" s="35">
        <f t="shared" ca="1" si="40"/>
        <v>1.0539955000000001</v>
      </c>
      <c r="K170" s="35">
        <f t="shared" ca="1" si="41"/>
        <v>53.9955</v>
      </c>
      <c r="L170" s="55">
        <f>IF(VLOOKUP(A170,$U$12:$AD$125,8)=VLOOKUP(A169,$U$12:$AD$125,8),0,VLOOKUP(A170,U$12:$AD$125,8))</f>
        <v>0</v>
      </c>
      <c r="M170" s="40">
        <f>IF(L170&gt;0,VLOOKUP(L170,T$12:$AC$125,7),0)</f>
        <v>0</v>
      </c>
      <c r="N170" s="41">
        <f t="shared" si="50"/>
        <v>0</v>
      </c>
      <c r="O170" s="41">
        <f t="shared" ca="1" si="42"/>
        <v>53.9955</v>
      </c>
      <c r="P170" s="56" t="str">
        <f t="shared" si="47"/>
        <v>J=</v>
      </c>
      <c r="Q170" s="43">
        <f t="shared" si="48"/>
        <v>42887</v>
      </c>
      <c r="R170" s="44"/>
      <c r="S170" s="44"/>
      <c r="T170" s="73">
        <v>40063</v>
      </c>
      <c r="U170" s="58" t="s">
        <v>51</v>
      </c>
      <c r="V170" s="52"/>
      <c r="W170" s="44"/>
      <c r="X170" s="60"/>
      <c r="Y170" s="60"/>
      <c r="Z170" s="60"/>
      <c r="AA170" s="44"/>
      <c r="AB170" s="44"/>
      <c r="AC170" s="44"/>
      <c r="AD170" s="44"/>
      <c r="AE170" s="44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</row>
    <row r="171" spans="1:176" x14ac:dyDescent="0.15">
      <c r="A171" s="104">
        <f t="shared" si="43"/>
        <v>42880</v>
      </c>
      <c r="B171" s="35">
        <f t="shared" ca="1" si="49"/>
        <v>1054.4557400000001</v>
      </c>
      <c r="C171" s="35">
        <f t="shared" si="44"/>
        <v>1000</v>
      </c>
      <c r="D171" s="36">
        <f ca="1">IF(A171&lt;$B$1,VLOOKUP(A171,[1]DI!$A$4:$B$15000,2,FALSE),0)</f>
        <v>0.1113</v>
      </c>
      <c r="E171" s="35">
        <f t="shared" ca="1" si="38"/>
        <v>4.1886000000000001E-4</v>
      </c>
      <c r="F171" s="54">
        <f t="shared" si="45"/>
        <v>1.0425</v>
      </c>
      <c r="G171" s="38">
        <f t="shared" ca="1" si="39"/>
        <v>1.00043666155</v>
      </c>
      <c r="H171" s="35">
        <f ca="1">TRUNC(PRODUCT(G$10:G170),15)</f>
        <v>1.05445573750852</v>
      </c>
      <c r="I171" s="35">
        <f t="shared" si="46"/>
        <v>1</v>
      </c>
      <c r="J171" s="35">
        <f t="shared" ca="1" si="40"/>
        <v>1.0544557400000001</v>
      </c>
      <c r="K171" s="35">
        <f t="shared" ca="1" si="41"/>
        <v>54.455739999999999</v>
      </c>
      <c r="L171" s="55">
        <f>IF(VLOOKUP(A171,$U$12:$AD$125,8)=VLOOKUP(A170,$U$12:$AD$125,8),0,VLOOKUP(A171,U$12:$AD$125,8))</f>
        <v>0</v>
      </c>
      <c r="M171" s="40">
        <f>IF(L171&gt;0,VLOOKUP(L171,T$12:$AC$125,7),0)</f>
        <v>0</v>
      </c>
      <c r="N171" s="41">
        <f t="shared" si="50"/>
        <v>0</v>
      </c>
      <c r="O171" s="41">
        <f t="shared" ca="1" si="42"/>
        <v>54.455739999999999</v>
      </c>
      <c r="P171" s="56" t="str">
        <f t="shared" si="47"/>
        <v>J=</v>
      </c>
      <c r="Q171" s="43">
        <f t="shared" si="48"/>
        <v>42887</v>
      </c>
      <c r="R171" s="44"/>
      <c r="S171" s="44"/>
      <c r="T171" s="73">
        <v>40098</v>
      </c>
      <c r="U171" s="58" t="s">
        <v>52</v>
      </c>
      <c r="V171" s="52"/>
      <c r="W171" s="44"/>
      <c r="X171" s="60"/>
      <c r="Y171" s="60"/>
      <c r="Z171" s="60"/>
      <c r="AA171" s="44"/>
      <c r="AB171" s="44"/>
      <c r="AC171" s="44"/>
      <c r="AD171" s="44"/>
      <c r="AE171" s="44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</row>
    <row r="172" spans="1:176" x14ac:dyDescent="0.15">
      <c r="A172" s="104">
        <f t="shared" si="43"/>
        <v>42881</v>
      </c>
      <c r="B172" s="35">
        <f t="shared" ca="1" si="49"/>
        <v>1054.9161799999999</v>
      </c>
      <c r="C172" s="35">
        <f t="shared" si="44"/>
        <v>1000</v>
      </c>
      <c r="D172" s="36">
        <f ca="1">IF(A172&lt;$B$1,VLOOKUP(A172,[1]DI!$A$4:$B$15000,2,FALSE),0)</f>
        <v>0.1113</v>
      </c>
      <c r="E172" s="35">
        <f t="shared" ca="1" si="38"/>
        <v>4.1886000000000001E-4</v>
      </c>
      <c r="F172" s="54">
        <f t="shared" si="45"/>
        <v>1.0425</v>
      </c>
      <c r="G172" s="38">
        <f t="shared" ca="1" si="39"/>
        <v>1.00043666155</v>
      </c>
      <c r="H172" s="35">
        <f ca="1">TRUNC(PRODUCT(G$10:G171),15)</f>
        <v>1.05491617778527</v>
      </c>
      <c r="I172" s="35">
        <f t="shared" si="46"/>
        <v>1</v>
      </c>
      <c r="J172" s="35">
        <f t="shared" ca="1" si="40"/>
        <v>1.05491618</v>
      </c>
      <c r="K172" s="35">
        <f t="shared" ca="1" si="41"/>
        <v>54.916179999999997</v>
      </c>
      <c r="L172" s="55">
        <f>IF(VLOOKUP(A172,$U$12:$AD$125,8)=VLOOKUP(A171,$U$12:$AD$125,8),0,VLOOKUP(A172,U$12:$AD$125,8))</f>
        <v>0</v>
      </c>
      <c r="M172" s="40">
        <f>IF(L172&gt;0,VLOOKUP(L172,T$12:$AC$125,7),0)</f>
        <v>0</v>
      </c>
      <c r="N172" s="41">
        <f t="shared" si="50"/>
        <v>0</v>
      </c>
      <c r="O172" s="41">
        <f t="shared" ca="1" si="42"/>
        <v>54.916179999999997</v>
      </c>
      <c r="P172" s="56" t="str">
        <f t="shared" si="47"/>
        <v>J=</v>
      </c>
      <c r="Q172" s="43">
        <f t="shared" si="48"/>
        <v>42887</v>
      </c>
      <c r="R172" s="44"/>
      <c r="S172" s="44"/>
      <c r="T172" s="73">
        <v>40119</v>
      </c>
      <c r="U172" s="58" t="s">
        <v>53</v>
      </c>
      <c r="V172" s="52"/>
      <c r="W172" s="44"/>
      <c r="X172" s="60"/>
      <c r="Y172" s="60"/>
      <c r="Z172" s="60"/>
      <c r="AA172" s="44"/>
      <c r="AB172" s="44"/>
      <c r="AC172" s="44"/>
      <c r="AD172" s="44"/>
      <c r="AE172" s="44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</row>
    <row r="173" spans="1:176" x14ac:dyDescent="0.15">
      <c r="A173" s="104">
        <f t="shared" si="43"/>
        <v>42882</v>
      </c>
      <c r="B173" s="35">
        <f t="shared" ca="1" si="49"/>
        <v>1055.37682</v>
      </c>
      <c r="C173" s="35">
        <f t="shared" si="44"/>
        <v>1000</v>
      </c>
      <c r="D173" s="36">
        <f ca="1">IF(A173&lt;$B$1,VLOOKUP(A173,[1]DI!$A$4:$B$15000,2,FALSE),0)</f>
        <v>0</v>
      </c>
      <c r="E173" s="35">
        <f t="shared" ca="1" si="38"/>
        <v>0</v>
      </c>
      <c r="F173" s="54">
        <f t="shared" si="45"/>
        <v>1.0425</v>
      </c>
      <c r="G173" s="38">
        <f t="shared" ca="1" si="39"/>
        <v>1</v>
      </c>
      <c r="H173" s="35">
        <f ca="1">TRUNC(PRODUCT(G$10:G172),15)</f>
        <v>1.0553768191185799</v>
      </c>
      <c r="I173" s="35">
        <f t="shared" si="46"/>
        <v>1</v>
      </c>
      <c r="J173" s="35">
        <f t="shared" ca="1" si="40"/>
        <v>1.05537682</v>
      </c>
      <c r="K173" s="35">
        <f t="shared" ca="1" si="41"/>
        <v>55.376820000000002</v>
      </c>
      <c r="L173" s="55">
        <f>IF(VLOOKUP(A173,$U$12:$AD$125,8)=VLOOKUP(A172,$U$12:$AD$125,8),0,VLOOKUP(A173,U$12:$AD$125,8))</f>
        <v>0</v>
      </c>
      <c r="M173" s="40">
        <f>IF(L173&gt;0,VLOOKUP(L173,T$12:$AC$125,7),0)</f>
        <v>0</v>
      </c>
      <c r="N173" s="41">
        <f t="shared" si="50"/>
        <v>0</v>
      </c>
      <c r="O173" s="41">
        <f t="shared" ca="1" si="42"/>
        <v>55.376820000000002</v>
      </c>
      <c r="P173" s="56" t="str">
        <f t="shared" si="47"/>
        <v>J=</v>
      </c>
      <c r="Q173" s="43">
        <f t="shared" si="48"/>
        <v>42887</v>
      </c>
      <c r="R173" s="44"/>
      <c r="S173" s="44"/>
      <c r="T173" s="73">
        <v>40172</v>
      </c>
      <c r="U173" s="58" t="s">
        <v>60</v>
      </c>
      <c r="V173" s="52"/>
      <c r="W173" s="44"/>
      <c r="X173" s="60"/>
      <c r="Y173" s="60"/>
      <c r="Z173" s="60"/>
      <c r="AA173" s="44"/>
      <c r="AB173" s="44"/>
      <c r="AC173" s="44"/>
      <c r="AD173" s="44"/>
      <c r="AE173" s="44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</row>
    <row r="174" spans="1:176" x14ac:dyDescent="0.15">
      <c r="A174" s="104">
        <f t="shared" si="43"/>
        <v>42883</v>
      </c>
      <c r="B174" s="35">
        <f t="shared" ca="1" si="49"/>
        <v>1055.37682</v>
      </c>
      <c r="C174" s="35">
        <f t="shared" si="44"/>
        <v>1000</v>
      </c>
      <c r="D174" s="36">
        <f ca="1">IF(A174&lt;$B$1,VLOOKUP(A174,[1]DI!$A$4:$B$15000,2,FALSE),0)</f>
        <v>0</v>
      </c>
      <c r="E174" s="35">
        <f t="shared" ca="1" si="38"/>
        <v>0</v>
      </c>
      <c r="F174" s="54">
        <f t="shared" si="45"/>
        <v>1.0425</v>
      </c>
      <c r="G174" s="38">
        <f t="shared" ca="1" si="39"/>
        <v>1</v>
      </c>
      <c r="H174" s="35">
        <f ca="1">TRUNC(PRODUCT(G$10:G173),15)</f>
        <v>1.0553768191185799</v>
      </c>
      <c r="I174" s="35">
        <f t="shared" si="46"/>
        <v>1</v>
      </c>
      <c r="J174" s="35">
        <f t="shared" ca="1" si="40"/>
        <v>1.05537682</v>
      </c>
      <c r="K174" s="35">
        <f t="shared" ca="1" si="41"/>
        <v>55.376820000000002</v>
      </c>
      <c r="L174" s="55">
        <f>IF(VLOOKUP(A174,$U$12:$AD$125,8)=VLOOKUP(A173,$U$12:$AD$125,8),0,VLOOKUP(A174,U$12:$AD$125,8))</f>
        <v>0</v>
      </c>
      <c r="M174" s="40">
        <f>IF(L174&gt;0,VLOOKUP(L174,T$12:$AC$125,7),0)</f>
        <v>0</v>
      </c>
      <c r="N174" s="41">
        <f t="shared" si="50"/>
        <v>0</v>
      </c>
      <c r="O174" s="41">
        <f t="shared" ca="1" si="42"/>
        <v>55.376820000000002</v>
      </c>
      <c r="P174" s="56" t="str">
        <f t="shared" si="47"/>
        <v>J=</v>
      </c>
      <c r="Q174" s="43">
        <f t="shared" si="48"/>
        <v>42887</v>
      </c>
      <c r="R174" s="44"/>
      <c r="S174" s="44"/>
      <c r="T174" s="73">
        <v>40179</v>
      </c>
      <c r="U174" s="58" t="s">
        <v>61</v>
      </c>
      <c r="V174" s="52"/>
      <c r="W174" s="44"/>
      <c r="X174" s="60"/>
      <c r="Y174" s="60"/>
      <c r="Z174" s="60"/>
      <c r="AA174" s="44"/>
      <c r="AB174" s="44"/>
      <c r="AC174" s="44"/>
      <c r="AD174" s="44"/>
      <c r="AE174" s="44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</row>
    <row r="175" spans="1:176" x14ac:dyDescent="0.15">
      <c r="A175" s="104">
        <f t="shared" si="43"/>
        <v>42884</v>
      </c>
      <c r="B175" s="35">
        <f t="shared" ca="1" si="49"/>
        <v>1055.37682</v>
      </c>
      <c r="C175" s="35">
        <f t="shared" si="44"/>
        <v>1000</v>
      </c>
      <c r="D175" s="36">
        <f ca="1">IF(A175&lt;$B$1,VLOOKUP(A175,[1]DI!$A$4:$B$15000,2,FALSE),0)</f>
        <v>0.1113</v>
      </c>
      <c r="E175" s="35">
        <f t="shared" ca="1" si="38"/>
        <v>4.1886000000000001E-4</v>
      </c>
      <c r="F175" s="54">
        <f t="shared" si="45"/>
        <v>1.0425</v>
      </c>
      <c r="G175" s="38">
        <f t="shared" ca="1" si="39"/>
        <v>1.00043666155</v>
      </c>
      <c r="H175" s="35">
        <f ca="1">TRUNC(PRODUCT(G$10:G174),15)</f>
        <v>1.0553768191185799</v>
      </c>
      <c r="I175" s="35">
        <f t="shared" si="46"/>
        <v>1</v>
      </c>
      <c r="J175" s="35">
        <f t="shared" ca="1" si="40"/>
        <v>1.05537682</v>
      </c>
      <c r="K175" s="35">
        <f t="shared" ca="1" si="41"/>
        <v>55.376820000000002</v>
      </c>
      <c r="L175" s="55">
        <f>IF(VLOOKUP(A175,$U$12:$AD$125,8)=VLOOKUP(A174,$U$12:$AD$125,8),0,VLOOKUP(A175,U$12:$AD$125,8))</f>
        <v>0</v>
      </c>
      <c r="M175" s="40">
        <f>IF(L175&gt;0,VLOOKUP(L175,T$12:$AC$125,7),0)</f>
        <v>0</v>
      </c>
      <c r="N175" s="41">
        <f t="shared" si="50"/>
        <v>0</v>
      </c>
      <c r="O175" s="41">
        <f t="shared" ca="1" si="42"/>
        <v>55.376820000000002</v>
      </c>
      <c r="P175" s="56" t="str">
        <f t="shared" si="47"/>
        <v>J=</v>
      </c>
      <c r="Q175" s="43">
        <f t="shared" si="48"/>
        <v>42887</v>
      </c>
      <c r="R175" s="44"/>
      <c r="S175" s="44"/>
      <c r="T175" s="73">
        <v>40224</v>
      </c>
      <c r="U175" s="58" t="s">
        <v>55</v>
      </c>
      <c r="V175" s="52"/>
      <c r="W175" s="44"/>
      <c r="X175" s="60"/>
      <c r="Y175" s="60"/>
      <c r="Z175" s="60"/>
      <c r="AA175" s="44"/>
      <c r="AB175" s="44"/>
      <c r="AC175" s="44"/>
      <c r="AD175" s="44"/>
      <c r="AE175" s="44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</row>
    <row r="176" spans="1:176" x14ac:dyDescent="0.15">
      <c r="A176" s="104">
        <f t="shared" si="43"/>
        <v>42885</v>
      </c>
      <c r="B176" s="35">
        <f t="shared" ca="1" si="49"/>
        <v>1055.83765999</v>
      </c>
      <c r="C176" s="35">
        <f t="shared" si="44"/>
        <v>1000</v>
      </c>
      <c r="D176" s="36">
        <f ca="1">IF(A176&lt;$B$1,VLOOKUP(A176,[1]DI!$A$4:$B$15000,2,FALSE),0)</f>
        <v>0.1113</v>
      </c>
      <c r="E176" s="35">
        <f t="shared" ca="1" si="38"/>
        <v>4.1886000000000001E-4</v>
      </c>
      <c r="F176" s="54">
        <f t="shared" si="45"/>
        <v>1.0425</v>
      </c>
      <c r="G176" s="38">
        <f t="shared" ca="1" si="39"/>
        <v>1.00043666155</v>
      </c>
      <c r="H176" s="35">
        <f ca="1">TRUNC(PRODUCT(G$10:G175),15)</f>
        <v>1.0558376615962499</v>
      </c>
      <c r="I176" s="35">
        <f t="shared" si="46"/>
        <v>1</v>
      </c>
      <c r="J176" s="35">
        <f t="shared" ca="1" si="40"/>
        <v>1.0558376599999999</v>
      </c>
      <c r="K176" s="35">
        <f t="shared" ca="1" si="41"/>
        <v>55.837659989999999</v>
      </c>
      <c r="L176" s="55">
        <f>IF(VLOOKUP(A176,$U$12:$AD$125,8)=VLOOKUP(A175,$U$12:$AD$125,8),0,VLOOKUP(A176,U$12:$AD$125,8))</f>
        <v>0</v>
      </c>
      <c r="M176" s="40">
        <f>IF(L176&gt;0,VLOOKUP(L176,T$12:$AC$125,7),0)</f>
        <v>0</v>
      </c>
      <c r="N176" s="41">
        <f t="shared" si="50"/>
        <v>0</v>
      </c>
      <c r="O176" s="41">
        <f t="shared" ca="1" si="42"/>
        <v>55.837659989999999</v>
      </c>
      <c r="P176" s="56" t="str">
        <f t="shared" si="47"/>
        <v>J=</v>
      </c>
      <c r="Q176" s="43">
        <f t="shared" si="48"/>
        <v>42887</v>
      </c>
      <c r="R176" s="44"/>
      <c r="S176" s="44"/>
      <c r="T176" s="73">
        <v>40225</v>
      </c>
      <c r="U176" s="58" t="s">
        <v>55</v>
      </c>
      <c r="V176" s="52"/>
      <c r="W176" s="44"/>
      <c r="X176" s="60"/>
      <c r="Y176" s="60"/>
      <c r="Z176" s="60"/>
      <c r="AA176" s="44"/>
      <c r="AB176" s="44"/>
      <c r="AC176" s="44"/>
      <c r="AD176" s="44"/>
      <c r="AE176" s="44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</row>
    <row r="177" spans="1:179" x14ac:dyDescent="0.15">
      <c r="A177" s="104">
        <f t="shared" si="43"/>
        <v>42886</v>
      </c>
      <c r="B177" s="35">
        <f t="shared" ca="1" si="49"/>
        <v>1056.29871</v>
      </c>
      <c r="C177" s="35">
        <f t="shared" si="44"/>
        <v>1000</v>
      </c>
      <c r="D177" s="36">
        <f ca="1">IF(A177&lt;$B$1,VLOOKUP(A177,[1]DI!$A$4:$B$15000,2,FALSE),0)</f>
        <v>0.1113</v>
      </c>
      <c r="E177" s="35">
        <f t="shared" ca="1" si="38"/>
        <v>4.1886000000000001E-4</v>
      </c>
      <c r="F177" s="54">
        <f t="shared" si="45"/>
        <v>1.0425</v>
      </c>
      <c r="G177" s="38">
        <f t="shared" ca="1" si="39"/>
        <v>1.00043666155</v>
      </c>
      <c r="H177" s="35">
        <f ca="1">TRUNC(PRODUCT(G$10:G176),15)</f>
        <v>1.0562987053061099</v>
      </c>
      <c r="I177" s="35">
        <f t="shared" si="46"/>
        <v>1</v>
      </c>
      <c r="J177" s="35">
        <f t="shared" ca="1" si="40"/>
        <v>1.0562987100000001</v>
      </c>
      <c r="K177" s="35">
        <f t="shared" ca="1" si="41"/>
        <v>56.29871</v>
      </c>
      <c r="L177" s="55">
        <f>IF(VLOOKUP(A177,$U$12:$AD$125,8)=VLOOKUP(A176,$U$12:$AD$125,8),0,VLOOKUP(A177,U$12:$AD$125,8))</f>
        <v>0</v>
      </c>
      <c r="M177" s="40">
        <f>IF(L177&gt;0,VLOOKUP(L177,T$12:$AC$125,7),0)</f>
        <v>0</v>
      </c>
      <c r="N177" s="41">
        <f t="shared" si="50"/>
        <v>0</v>
      </c>
      <c r="O177" s="41">
        <f t="shared" ca="1" si="42"/>
        <v>56.29871</v>
      </c>
      <c r="P177" s="56" t="str">
        <f t="shared" si="47"/>
        <v>J=</v>
      </c>
      <c r="Q177" s="43">
        <f t="shared" si="48"/>
        <v>42887</v>
      </c>
      <c r="R177" s="44"/>
      <c r="S177" s="44"/>
      <c r="T177" s="73">
        <v>40270</v>
      </c>
      <c r="U177" s="58" t="s">
        <v>56</v>
      </c>
      <c r="V177" s="52"/>
      <c r="W177" s="44"/>
      <c r="X177" s="60"/>
      <c r="Y177" s="60"/>
      <c r="Z177" s="60"/>
      <c r="AA177" s="44"/>
      <c r="AB177" s="44"/>
      <c r="AC177" s="44"/>
      <c r="AD177" s="44"/>
      <c r="AE177" s="44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</row>
    <row r="178" spans="1:179" x14ac:dyDescent="0.15">
      <c r="A178" s="104">
        <f t="shared" si="43"/>
        <v>42887</v>
      </c>
      <c r="B178" s="35">
        <f t="shared" ca="1" si="49"/>
        <v>1056.7599500000001</v>
      </c>
      <c r="C178" s="35">
        <f t="shared" si="44"/>
        <v>1000</v>
      </c>
      <c r="D178" s="36">
        <f ca="1">IF(A178&lt;$B$1,VLOOKUP(A178,[1]DI!$A$4:$B$15000,2,FALSE),0)</f>
        <v>0.1014</v>
      </c>
      <c r="E178" s="35">
        <f t="shared" ca="1" si="38"/>
        <v>3.8334000000000003E-4</v>
      </c>
      <c r="F178" s="54">
        <f t="shared" si="45"/>
        <v>1.0425</v>
      </c>
      <c r="G178" s="38">
        <f t="shared" ca="1" si="39"/>
        <v>1.0003996319499999</v>
      </c>
      <c r="H178" s="35">
        <f ca="1">TRUNC(PRODUCT(G$10:G177),15)</f>
        <v>1.0567599503360301</v>
      </c>
      <c r="I178" s="35">
        <f t="shared" si="46"/>
        <v>1</v>
      </c>
      <c r="J178" s="35">
        <f t="shared" ca="1" si="40"/>
        <v>1.05675995</v>
      </c>
      <c r="K178" s="35">
        <f t="shared" ca="1" si="41"/>
        <v>56.759950000000003</v>
      </c>
      <c r="L178" s="55">
        <f>IF(VLOOKUP(A178,$U$12:$AD$125,8)=VLOOKUP(A177,$U$12:$AD$125,8),0,VLOOKUP(A178,U$12:$AD$125,8))</f>
        <v>1</v>
      </c>
      <c r="M178" s="40">
        <f>IF(L178&gt;0,VLOOKUP(L178,T$12:$AC$125,7),0)</f>
        <v>0</v>
      </c>
      <c r="N178" s="41">
        <f t="shared" si="50"/>
        <v>0</v>
      </c>
      <c r="O178" s="41">
        <f t="shared" ca="1" si="42"/>
        <v>56.759950000000003</v>
      </c>
      <c r="P178" s="56" t="str">
        <f t="shared" si="47"/>
        <v>J=</v>
      </c>
      <c r="Q178" s="43">
        <f t="shared" si="48"/>
        <v>42887</v>
      </c>
      <c r="R178" s="44"/>
      <c r="S178" s="44"/>
      <c r="T178" s="73">
        <v>40289</v>
      </c>
      <c r="U178" s="58" t="s">
        <v>57</v>
      </c>
      <c r="V178" s="52"/>
      <c r="W178" s="44"/>
      <c r="X178" s="60"/>
      <c r="Y178" s="60"/>
      <c r="Z178" s="60"/>
      <c r="AA178" s="44"/>
      <c r="AB178" s="44"/>
      <c r="AC178" s="44"/>
      <c r="AD178" s="44"/>
      <c r="AE178" s="44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</row>
    <row r="179" spans="1:179" x14ac:dyDescent="0.15">
      <c r="A179" s="104">
        <f t="shared" si="43"/>
        <v>42888</v>
      </c>
      <c r="B179" s="35">
        <f t="shared" ca="1" si="49"/>
        <v>1000.39962999</v>
      </c>
      <c r="C179" s="35">
        <f t="shared" si="44"/>
        <v>1000</v>
      </c>
      <c r="D179" s="36">
        <f ca="1">IF(A179&lt;$B$1,VLOOKUP(A179,[1]DI!$A$4:$B$15000,2,FALSE),0)</f>
        <v>0.1014</v>
      </c>
      <c r="E179" s="35">
        <f t="shared" ca="1" si="38"/>
        <v>3.8334000000000003E-4</v>
      </c>
      <c r="F179" s="54">
        <f t="shared" si="45"/>
        <v>1.0425</v>
      </c>
      <c r="G179" s="38">
        <f t="shared" ca="1" si="39"/>
        <v>1.0003996319499999</v>
      </c>
      <c r="H179" s="35">
        <f ca="1">TRUNC(PRODUCT(G$10:G178),15)</f>
        <v>1.0571822653756699</v>
      </c>
      <c r="I179" s="35">
        <f t="shared" ca="1" si="46"/>
        <v>1.0567599503360301</v>
      </c>
      <c r="J179" s="35">
        <f t="shared" ca="1" si="40"/>
        <v>1.00039963</v>
      </c>
      <c r="K179" s="35">
        <f t="shared" ca="1" si="41"/>
        <v>0.39962998999999999</v>
      </c>
      <c r="L179" s="55">
        <f>IF(VLOOKUP(A179,$U$12:$AD$125,8)=VLOOKUP(A178,$U$12:$AD$125,8),0,VLOOKUP(A179,U$12:$AD$125,8))</f>
        <v>0</v>
      </c>
      <c r="M179" s="40">
        <f>IF(L179&gt;0,VLOOKUP(L179,T$12:$AC$125,7),0)</f>
        <v>0</v>
      </c>
      <c r="N179" s="41">
        <f t="shared" si="50"/>
        <v>0</v>
      </c>
      <c r="O179" s="41">
        <f t="shared" ca="1" si="42"/>
        <v>0.39962998999999999</v>
      </c>
      <c r="P179" s="56" t="str">
        <f t="shared" si="47"/>
        <v>J=</v>
      </c>
      <c r="Q179" s="43">
        <f t="shared" si="48"/>
        <v>43070</v>
      </c>
      <c r="R179" s="44"/>
      <c r="S179" s="44"/>
      <c r="T179" s="73">
        <v>40332</v>
      </c>
      <c r="U179" s="58" t="s">
        <v>59</v>
      </c>
      <c r="V179" s="52"/>
      <c r="W179" s="44"/>
      <c r="X179" s="60"/>
      <c r="Y179" s="60"/>
      <c r="Z179" s="60"/>
      <c r="AA179" s="44"/>
      <c r="AB179" s="44"/>
      <c r="AC179" s="44"/>
      <c r="AD179" s="44"/>
      <c r="AE179" s="44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</row>
    <row r="180" spans="1:179" x14ac:dyDescent="0.15">
      <c r="A180" s="104">
        <f t="shared" si="43"/>
        <v>42889</v>
      </c>
      <c r="B180" s="35">
        <f t="shared" ca="1" si="49"/>
        <v>1000.7994200000001</v>
      </c>
      <c r="C180" s="35">
        <f t="shared" si="44"/>
        <v>1000</v>
      </c>
      <c r="D180" s="36">
        <f ca="1">IF(A180&lt;$B$1,VLOOKUP(A180,[1]DI!$A$4:$B$15000,2,FALSE),0)</f>
        <v>0</v>
      </c>
      <c r="E180" s="35">
        <f t="shared" ca="1" si="38"/>
        <v>0</v>
      </c>
      <c r="F180" s="54">
        <f t="shared" si="45"/>
        <v>1.0425</v>
      </c>
      <c r="G180" s="38">
        <f t="shared" ca="1" si="39"/>
        <v>1</v>
      </c>
      <c r="H180" s="35">
        <f ca="1">TRUNC(PRODUCT(G$10:G179),15)</f>
        <v>1.05760474918589</v>
      </c>
      <c r="I180" s="35">
        <f t="shared" ca="1" si="46"/>
        <v>1.0567599503360301</v>
      </c>
      <c r="J180" s="35">
        <f t="shared" ca="1" si="40"/>
        <v>1.0007994200000001</v>
      </c>
      <c r="K180" s="35">
        <f t="shared" ca="1" si="41"/>
        <v>0.79942000000000002</v>
      </c>
      <c r="L180" s="55">
        <f>IF(VLOOKUP(A180,$U$12:$AD$125,8)=VLOOKUP(A179,$U$12:$AD$125,8),0,VLOOKUP(A180,U$12:$AD$125,8))</f>
        <v>0</v>
      </c>
      <c r="M180" s="40">
        <f>IF(L180&gt;0,VLOOKUP(L180,T$12:$AC$125,7),0)</f>
        <v>0</v>
      </c>
      <c r="N180" s="41">
        <f t="shared" si="50"/>
        <v>0</v>
      </c>
      <c r="O180" s="41">
        <f t="shared" ca="1" si="42"/>
        <v>0.79942000000000002</v>
      </c>
      <c r="P180" s="56" t="str">
        <f t="shared" si="47"/>
        <v>J=</v>
      </c>
      <c r="Q180" s="43">
        <f t="shared" si="48"/>
        <v>43070</v>
      </c>
      <c r="R180" s="44"/>
      <c r="S180" s="44"/>
      <c r="T180" s="73">
        <v>40428</v>
      </c>
      <c r="U180" s="58" t="s">
        <v>51</v>
      </c>
      <c r="V180" s="52"/>
      <c r="W180" s="44"/>
      <c r="X180" s="60"/>
      <c r="Y180" s="60"/>
      <c r="Z180" s="60"/>
      <c r="AA180" s="44"/>
      <c r="AB180" s="44"/>
      <c r="AC180" s="44"/>
      <c r="AD180" s="44"/>
      <c r="AE180" s="44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</row>
    <row r="181" spans="1:179" x14ac:dyDescent="0.15">
      <c r="A181" s="104">
        <f t="shared" si="43"/>
        <v>42890</v>
      </c>
      <c r="B181" s="35">
        <f t="shared" ca="1" si="49"/>
        <v>1000.7994200000001</v>
      </c>
      <c r="C181" s="35">
        <f t="shared" si="44"/>
        <v>1000</v>
      </c>
      <c r="D181" s="36">
        <f ca="1">IF(A181&lt;$B$1,VLOOKUP(A181,[1]DI!$A$4:$B$15000,2,FALSE),0)</f>
        <v>0</v>
      </c>
      <c r="E181" s="35">
        <f t="shared" ca="1" si="38"/>
        <v>0</v>
      </c>
      <c r="F181" s="54">
        <f t="shared" si="45"/>
        <v>1.0425</v>
      </c>
      <c r="G181" s="38">
        <f t="shared" ca="1" si="39"/>
        <v>1</v>
      </c>
      <c r="H181" s="35">
        <f ca="1">TRUNC(PRODUCT(G$10:G180),15)</f>
        <v>1.05760474918589</v>
      </c>
      <c r="I181" s="35">
        <f t="shared" ca="1" si="46"/>
        <v>1.0567599503360301</v>
      </c>
      <c r="J181" s="35">
        <f t="shared" ca="1" si="40"/>
        <v>1.0007994200000001</v>
      </c>
      <c r="K181" s="35">
        <f t="shared" ca="1" si="41"/>
        <v>0.79942000000000002</v>
      </c>
      <c r="L181" s="55">
        <f>IF(VLOOKUP(A181,$U$12:$AD$125,8)=VLOOKUP(A180,$U$12:$AD$125,8),0,VLOOKUP(A181,U$12:$AD$125,8))</f>
        <v>0</v>
      </c>
      <c r="M181" s="40">
        <f>IF(L181&gt;0,VLOOKUP(L181,T$12:$AC$125,7),0)</f>
        <v>0</v>
      </c>
      <c r="N181" s="41">
        <f t="shared" si="50"/>
        <v>0</v>
      </c>
      <c r="O181" s="41">
        <f t="shared" ca="1" si="42"/>
        <v>0.79942000000000002</v>
      </c>
      <c r="P181" s="56" t="str">
        <f t="shared" si="47"/>
        <v>J=</v>
      </c>
      <c r="Q181" s="43">
        <f t="shared" si="48"/>
        <v>43070</v>
      </c>
      <c r="R181" s="44"/>
      <c r="S181" s="44"/>
      <c r="T181" s="73">
        <v>40463</v>
      </c>
      <c r="U181" s="58" t="s">
        <v>52</v>
      </c>
      <c r="V181" s="52"/>
      <c r="W181" s="44"/>
      <c r="X181" s="60"/>
      <c r="Y181" s="60"/>
      <c r="Z181" s="60"/>
      <c r="AA181" s="44"/>
      <c r="AB181" s="44"/>
      <c r="AC181" s="44"/>
      <c r="AD181" s="44"/>
      <c r="AE181" s="44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</row>
    <row r="182" spans="1:179" x14ac:dyDescent="0.15">
      <c r="A182" s="104">
        <f t="shared" si="43"/>
        <v>42891</v>
      </c>
      <c r="B182" s="35">
        <f t="shared" ca="1" si="49"/>
        <v>1000.7994200000001</v>
      </c>
      <c r="C182" s="35">
        <f t="shared" si="44"/>
        <v>1000</v>
      </c>
      <c r="D182" s="36">
        <f ca="1">IF(A182&lt;$B$1,VLOOKUP(A182,[1]DI!$A$4:$B$15000,2,FALSE),0)</f>
        <v>0.1014</v>
      </c>
      <c r="E182" s="35">
        <f t="shared" ca="1" si="38"/>
        <v>3.8334000000000003E-4</v>
      </c>
      <c r="F182" s="54">
        <f t="shared" si="45"/>
        <v>1.0425</v>
      </c>
      <c r="G182" s="38">
        <f t="shared" ca="1" si="39"/>
        <v>1.0003996319499999</v>
      </c>
      <c r="H182" s="35">
        <f ca="1">TRUNC(PRODUCT(G$10:G181),15)</f>
        <v>1.05760474918589</v>
      </c>
      <c r="I182" s="35">
        <f t="shared" ca="1" si="46"/>
        <v>1.0567599503360301</v>
      </c>
      <c r="J182" s="35">
        <f t="shared" ca="1" si="40"/>
        <v>1.0007994200000001</v>
      </c>
      <c r="K182" s="35">
        <f t="shared" ca="1" si="41"/>
        <v>0.79942000000000002</v>
      </c>
      <c r="L182" s="55">
        <f>IF(VLOOKUP(A182,$U$12:$AD$125,8)=VLOOKUP(A181,$U$12:$AD$125,8),0,VLOOKUP(A182,U$12:$AD$125,8))</f>
        <v>0</v>
      </c>
      <c r="M182" s="40">
        <f>IF(L182&gt;0,VLOOKUP(L182,T$12:$AC$125,7),0)</f>
        <v>0</v>
      </c>
      <c r="N182" s="41">
        <f t="shared" si="50"/>
        <v>0</v>
      </c>
      <c r="O182" s="41">
        <f t="shared" ca="1" si="42"/>
        <v>0.79942000000000002</v>
      </c>
      <c r="P182" s="56" t="str">
        <f t="shared" si="47"/>
        <v>J=</v>
      </c>
      <c r="Q182" s="43">
        <f t="shared" si="48"/>
        <v>43070</v>
      </c>
      <c r="R182" s="44"/>
      <c r="S182" s="44"/>
      <c r="T182" s="73">
        <v>40484</v>
      </c>
      <c r="U182" s="58" t="s">
        <v>53</v>
      </c>
      <c r="V182" s="52"/>
      <c r="W182" s="44"/>
      <c r="X182" s="60"/>
      <c r="Y182" s="60"/>
      <c r="Z182" s="60"/>
      <c r="AA182" s="44"/>
      <c r="AB182" s="44"/>
      <c r="AC182" s="44"/>
      <c r="AD182" s="44"/>
      <c r="AE182" s="44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</row>
    <row r="183" spans="1:179" x14ac:dyDescent="0.15">
      <c r="A183" s="104">
        <f t="shared" si="43"/>
        <v>42892</v>
      </c>
      <c r="B183" s="35">
        <f t="shared" ca="1" si="49"/>
        <v>1001.19938</v>
      </c>
      <c r="C183" s="35">
        <f t="shared" si="44"/>
        <v>1000</v>
      </c>
      <c r="D183" s="36">
        <f ca="1">IF(A183&lt;$B$1,VLOOKUP(A183,[1]DI!$A$4:$B$15000,2,FALSE),0)</f>
        <v>0.1014</v>
      </c>
      <c r="E183" s="35">
        <f t="shared" ca="1" si="38"/>
        <v>3.8334000000000003E-4</v>
      </c>
      <c r="F183" s="54">
        <f t="shared" si="45"/>
        <v>1.0425</v>
      </c>
      <c r="G183" s="38">
        <f t="shared" ca="1" si="39"/>
        <v>1.0003996319499999</v>
      </c>
      <c r="H183" s="35">
        <f ca="1">TRUNC(PRODUCT(G$10:G182),15)</f>
        <v>1.05802740183413</v>
      </c>
      <c r="I183" s="35">
        <f t="shared" ca="1" si="46"/>
        <v>1.0567599503360301</v>
      </c>
      <c r="J183" s="35">
        <f t="shared" ca="1" si="40"/>
        <v>1.0011993800000001</v>
      </c>
      <c r="K183" s="35">
        <f t="shared" ca="1" si="41"/>
        <v>1.1993799999999999</v>
      </c>
      <c r="L183" s="55">
        <f>IF(VLOOKUP(A183,$U$12:$AD$125,8)=VLOOKUP(A182,$U$12:$AD$125,8),0,VLOOKUP(A183,U$12:$AD$125,8))</f>
        <v>0</v>
      </c>
      <c r="M183" s="40">
        <f>IF(L183&gt;0,VLOOKUP(L183,T$12:$AC$125,7),0)</f>
        <v>0</v>
      </c>
      <c r="N183" s="41">
        <f t="shared" si="50"/>
        <v>0</v>
      </c>
      <c r="O183" s="41">
        <f t="shared" ca="1" si="42"/>
        <v>1.1993799999999999</v>
      </c>
      <c r="P183" s="56" t="str">
        <f t="shared" si="47"/>
        <v>J=</v>
      </c>
      <c r="Q183" s="43">
        <f t="shared" si="48"/>
        <v>43070</v>
      </c>
      <c r="R183" s="44"/>
      <c r="S183" s="44"/>
      <c r="T183" s="73">
        <v>40497</v>
      </c>
      <c r="U183" s="58" t="s">
        <v>54</v>
      </c>
      <c r="V183" s="52"/>
      <c r="W183" s="44"/>
      <c r="X183" s="60"/>
      <c r="Y183" s="60"/>
      <c r="Z183" s="60"/>
      <c r="AA183" s="44"/>
      <c r="AB183" s="44"/>
      <c r="AC183" s="44"/>
      <c r="AD183" s="44"/>
      <c r="AE183" s="44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</row>
    <row r="184" spans="1:179" x14ac:dyDescent="0.15">
      <c r="A184" s="104">
        <f t="shared" si="43"/>
        <v>42893</v>
      </c>
      <c r="B184" s="35">
        <f t="shared" ca="1" si="49"/>
        <v>1001.5994899999999</v>
      </c>
      <c r="C184" s="35">
        <f t="shared" si="44"/>
        <v>1000</v>
      </c>
      <c r="D184" s="36">
        <f ca="1">IF(A184&lt;$B$1,VLOOKUP(A184,[1]DI!$A$4:$B$15000,2,FALSE),0)</f>
        <v>0.1014</v>
      </c>
      <c r="E184" s="35">
        <f t="shared" ca="1" si="38"/>
        <v>3.8334000000000003E-4</v>
      </c>
      <c r="F184" s="54">
        <f t="shared" si="45"/>
        <v>1.0425</v>
      </c>
      <c r="G184" s="38">
        <f t="shared" ca="1" si="39"/>
        <v>1.0003996319499999</v>
      </c>
      <c r="H184" s="35">
        <f ca="1">TRUNC(PRODUCT(G$10:G183),15)</f>
        <v>1.0584502233878801</v>
      </c>
      <c r="I184" s="35">
        <f t="shared" ca="1" si="46"/>
        <v>1.0567599503360301</v>
      </c>
      <c r="J184" s="35">
        <f t="shared" ca="1" si="40"/>
        <v>1.00159949</v>
      </c>
      <c r="K184" s="35">
        <f t="shared" ca="1" si="41"/>
        <v>1.5994900000000001</v>
      </c>
      <c r="L184" s="55">
        <f>IF(VLOOKUP(A184,$U$12:$AD$125,8)=VLOOKUP(A183,$U$12:$AD$125,8),0,VLOOKUP(A184,U$12:$AD$125,8))</f>
        <v>0</v>
      </c>
      <c r="M184" s="40">
        <f>IF(L184&gt;0,VLOOKUP(L184,T$12:$AC$125,7),0)</f>
        <v>0</v>
      </c>
      <c r="N184" s="41">
        <f t="shared" si="50"/>
        <v>0</v>
      </c>
      <c r="O184" s="41">
        <f t="shared" ca="1" si="42"/>
        <v>1.5994900000000001</v>
      </c>
      <c r="P184" s="56" t="str">
        <f t="shared" si="47"/>
        <v>J=</v>
      </c>
      <c r="Q184" s="43">
        <f t="shared" si="48"/>
        <v>43070</v>
      </c>
      <c r="R184" s="44"/>
      <c r="S184" s="44"/>
      <c r="T184" s="73">
        <v>40609</v>
      </c>
      <c r="U184" s="58" t="s">
        <v>62</v>
      </c>
      <c r="V184" s="52"/>
      <c r="W184" s="44"/>
      <c r="X184" s="60"/>
      <c r="Y184" s="60"/>
      <c r="Z184" s="60"/>
      <c r="AA184" s="44"/>
      <c r="AB184" s="44"/>
      <c r="AC184" s="44"/>
      <c r="AD184" s="44"/>
      <c r="AE184" s="44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</row>
    <row r="185" spans="1:179" x14ac:dyDescent="0.15">
      <c r="A185" s="104">
        <f t="shared" si="43"/>
        <v>42894</v>
      </c>
      <c r="B185" s="35">
        <f t="shared" ca="1" si="49"/>
        <v>1001.99975999</v>
      </c>
      <c r="C185" s="35">
        <f t="shared" si="44"/>
        <v>1000</v>
      </c>
      <c r="D185" s="36">
        <f ca="1">IF(A185&lt;$B$1,VLOOKUP(A185,[1]DI!$A$4:$B$15000,2,FALSE),0)</f>
        <v>0.1014</v>
      </c>
      <c r="E185" s="35">
        <f t="shared" ca="1" si="38"/>
        <v>3.8334000000000003E-4</v>
      </c>
      <c r="F185" s="54">
        <f t="shared" si="45"/>
        <v>1.0425</v>
      </c>
      <c r="G185" s="38">
        <f t="shared" ca="1" si="39"/>
        <v>1.0003996319499999</v>
      </c>
      <c r="H185" s="35">
        <f ca="1">TRUNC(PRODUCT(G$10:G184),15)</f>
        <v>1.05887321391463</v>
      </c>
      <c r="I185" s="35">
        <f t="shared" ca="1" si="46"/>
        <v>1.0567599503360301</v>
      </c>
      <c r="J185" s="35">
        <f t="shared" ca="1" si="40"/>
        <v>1.0019997599999999</v>
      </c>
      <c r="K185" s="35">
        <f t="shared" ca="1" si="41"/>
        <v>1.99975999</v>
      </c>
      <c r="L185" s="55">
        <f>IF(VLOOKUP(A185,$U$12:$AD$125,8)=VLOOKUP(A184,$U$12:$AD$125,8),0,VLOOKUP(A185,U$12:$AD$125,8))</f>
        <v>0</v>
      </c>
      <c r="M185" s="40">
        <f>IF(L185&gt;0,VLOOKUP(L185,T$12:$AC$125,7),0)</f>
        <v>0</v>
      </c>
      <c r="N185" s="41">
        <f t="shared" si="50"/>
        <v>0</v>
      </c>
      <c r="O185" s="41">
        <f t="shared" ca="1" si="42"/>
        <v>1.99975999</v>
      </c>
      <c r="P185" s="56" t="str">
        <f t="shared" si="47"/>
        <v>J=</v>
      </c>
      <c r="Q185" s="43">
        <f t="shared" si="48"/>
        <v>43070</v>
      </c>
      <c r="R185" s="44"/>
      <c r="S185" s="44"/>
      <c r="T185" s="73">
        <v>40610</v>
      </c>
      <c r="U185" s="58" t="s">
        <v>63</v>
      </c>
      <c r="V185" s="52"/>
      <c r="W185" s="44"/>
      <c r="X185" s="60"/>
      <c r="Y185" s="60"/>
      <c r="Z185" s="60"/>
      <c r="AA185" s="44"/>
      <c r="AB185" s="44"/>
      <c r="AC185" s="44"/>
      <c r="AD185" s="44"/>
      <c r="AE185" s="44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</row>
    <row r="186" spans="1:179" x14ac:dyDescent="0.15">
      <c r="A186" s="104">
        <f t="shared" si="43"/>
        <v>42895</v>
      </c>
      <c r="B186" s="35">
        <f t="shared" ca="1" si="49"/>
        <v>1002.4001899899999</v>
      </c>
      <c r="C186" s="35">
        <f t="shared" si="44"/>
        <v>1000</v>
      </c>
      <c r="D186" s="36">
        <f ca="1">IF(A186&lt;$B$1,VLOOKUP(A186,[1]DI!$A$4:$B$15000,2,FALSE),0)</f>
        <v>0.1014</v>
      </c>
      <c r="E186" s="35">
        <f t="shared" ca="1" si="38"/>
        <v>3.8334000000000003E-4</v>
      </c>
      <c r="F186" s="54">
        <f t="shared" si="45"/>
        <v>1.0425</v>
      </c>
      <c r="G186" s="38">
        <f t="shared" ca="1" si="39"/>
        <v>1.0003996319499999</v>
      </c>
      <c r="H186" s="35">
        <f ca="1">TRUNC(PRODUCT(G$10:G185),15)</f>
        <v>1.0592963734819101</v>
      </c>
      <c r="I186" s="35">
        <f t="shared" ca="1" si="46"/>
        <v>1.0567599503360301</v>
      </c>
      <c r="J186" s="35">
        <f t="shared" ca="1" si="40"/>
        <v>1.0024001899999999</v>
      </c>
      <c r="K186" s="35">
        <f t="shared" ca="1" si="41"/>
        <v>2.4001899899999999</v>
      </c>
      <c r="L186" s="55">
        <f>IF(VLOOKUP(A186,$U$12:$AD$125,8)=VLOOKUP(A185,$U$12:$AD$125,8),0,VLOOKUP(A186,U$12:$AD$125,8))</f>
        <v>0</v>
      </c>
      <c r="M186" s="40">
        <f>IF(L186&gt;0,VLOOKUP(L186,T$12:$AC$125,7),0)</f>
        <v>0</v>
      </c>
      <c r="N186" s="41">
        <f t="shared" si="50"/>
        <v>0</v>
      </c>
      <c r="O186" s="41">
        <f t="shared" ca="1" si="42"/>
        <v>2.4001899899999999</v>
      </c>
      <c r="P186" s="56" t="str">
        <f t="shared" si="47"/>
        <v>J=</v>
      </c>
      <c r="Q186" s="43">
        <f t="shared" si="48"/>
        <v>43070</v>
      </c>
      <c r="R186" s="44"/>
      <c r="S186" s="44"/>
      <c r="T186" s="73">
        <v>40654</v>
      </c>
      <c r="U186" s="58" t="s">
        <v>64</v>
      </c>
      <c r="V186" s="52"/>
      <c r="W186" s="44"/>
      <c r="X186" s="60"/>
      <c r="Y186" s="60"/>
      <c r="Z186" s="60"/>
      <c r="AA186" s="44"/>
      <c r="AB186" s="44"/>
      <c r="AC186" s="44"/>
      <c r="AD186" s="44"/>
      <c r="AE186" s="44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</row>
    <row r="187" spans="1:179" x14ac:dyDescent="0.15">
      <c r="A187" s="104">
        <f t="shared" si="43"/>
        <v>42896</v>
      </c>
      <c r="B187" s="35">
        <f t="shared" ca="1" si="49"/>
        <v>1002.80078</v>
      </c>
      <c r="C187" s="35">
        <f t="shared" si="44"/>
        <v>1000</v>
      </c>
      <c r="D187" s="36">
        <f ca="1">IF(A187&lt;$B$1,VLOOKUP(A187,[1]DI!$A$4:$B$15000,2,FALSE),0)</f>
        <v>0</v>
      </c>
      <c r="E187" s="35">
        <f t="shared" ca="1" si="38"/>
        <v>0</v>
      </c>
      <c r="F187" s="54">
        <f t="shared" si="45"/>
        <v>1.0425</v>
      </c>
      <c r="G187" s="38">
        <f t="shared" ca="1" si="39"/>
        <v>1</v>
      </c>
      <c r="H187" s="35">
        <f ca="1">TRUNC(PRODUCT(G$10:G186),15)</f>
        <v>1.05971970215727</v>
      </c>
      <c r="I187" s="35">
        <f t="shared" ca="1" si="46"/>
        <v>1.0567599503360301</v>
      </c>
      <c r="J187" s="35">
        <f t="shared" ca="1" si="40"/>
        <v>1.0028007800000001</v>
      </c>
      <c r="K187" s="35">
        <f t="shared" ca="1" si="41"/>
        <v>2.80078</v>
      </c>
      <c r="L187" s="55">
        <f>IF(VLOOKUP(A187,$U$12:$AD$125,8)=VLOOKUP(A186,$U$12:$AD$125,8),0,VLOOKUP(A187,U$12:$AD$125,8))</f>
        <v>0</v>
      </c>
      <c r="M187" s="40">
        <f>IF(L187&gt;0,VLOOKUP(L187,T$12:$AC$125,7),0)</f>
        <v>0</v>
      </c>
      <c r="N187" s="41">
        <f t="shared" si="50"/>
        <v>0</v>
      </c>
      <c r="O187" s="41">
        <f t="shared" ca="1" si="42"/>
        <v>2.80078</v>
      </c>
      <c r="P187" s="56" t="str">
        <f t="shared" si="47"/>
        <v>J=</v>
      </c>
      <c r="Q187" s="43">
        <f t="shared" si="48"/>
        <v>43070</v>
      </c>
      <c r="R187" s="44"/>
      <c r="S187" s="44"/>
      <c r="T187" s="73">
        <v>40655</v>
      </c>
      <c r="U187" s="58" t="s">
        <v>65</v>
      </c>
      <c r="V187" s="52"/>
      <c r="W187" s="44"/>
      <c r="X187" s="60"/>
      <c r="Y187" s="60"/>
      <c r="Z187" s="60"/>
      <c r="AA187" s="44"/>
      <c r="AB187" s="44"/>
      <c r="AC187" s="44"/>
      <c r="AD187" s="44"/>
      <c r="AE187" s="44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</row>
    <row r="188" spans="1:179" x14ac:dyDescent="0.15">
      <c r="A188" s="104">
        <f t="shared" si="43"/>
        <v>42897</v>
      </c>
      <c r="B188" s="35">
        <f t="shared" ca="1" si="49"/>
        <v>1002.80078</v>
      </c>
      <c r="C188" s="35">
        <f t="shared" si="44"/>
        <v>1000</v>
      </c>
      <c r="D188" s="36">
        <f ca="1">IF(A188&lt;$B$1,VLOOKUP(A188,[1]DI!$A$4:$B$15000,2,FALSE),0)</f>
        <v>0</v>
      </c>
      <c r="E188" s="35">
        <f t="shared" ca="1" si="38"/>
        <v>0</v>
      </c>
      <c r="F188" s="54">
        <f t="shared" si="45"/>
        <v>1.0425</v>
      </c>
      <c r="G188" s="38">
        <f t="shared" ca="1" si="39"/>
        <v>1</v>
      </c>
      <c r="H188" s="35">
        <f ca="1">TRUNC(PRODUCT(G$10:G187),15)</f>
        <v>1.05971970215727</v>
      </c>
      <c r="I188" s="35">
        <f t="shared" ca="1" si="46"/>
        <v>1.0567599503360301</v>
      </c>
      <c r="J188" s="35">
        <f t="shared" ca="1" si="40"/>
        <v>1.0028007800000001</v>
      </c>
      <c r="K188" s="35">
        <f t="shared" ca="1" si="41"/>
        <v>2.80078</v>
      </c>
      <c r="L188" s="55">
        <f>IF(VLOOKUP(A188,$U$12:$AD$125,8)=VLOOKUP(A187,$U$12:$AD$125,8),0,VLOOKUP(A188,U$12:$AD$125,8))</f>
        <v>0</v>
      </c>
      <c r="M188" s="40">
        <f>IF(L188&gt;0,VLOOKUP(L188,T$12:$AC$125,7),0)</f>
        <v>0</v>
      </c>
      <c r="N188" s="41">
        <f t="shared" si="50"/>
        <v>0</v>
      </c>
      <c r="O188" s="41">
        <f t="shared" ca="1" si="42"/>
        <v>2.80078</v>
      </c>
      <c r="P188" s="56" t="str">
        <f t="shared" si="47"/>
        <v>J=</v>
      </c>
      <c r="Q188" s="43">
        <f t="shared" si="48"/>
        <v>43070</v>
      </c>
      <c r="R188" s="44"/>
      <c r="S188" s="44"/>
      <c r="T188" s="73">
        <v>40717</v>
      </c>
      <c r="U188" s="58" t="s">
        <v>59</v>
      </c>
      <c r="V188" s="52"/>
      <c r="W188" s="44"/>
      <c r="X188" s="60"/>
      <c r="Y188" s="60"/>
      <c r="Z188" s="60"/>
      <c r="AA188" s="44"/>
      <c r="AB188" s="44"/>
      <c r="AC188" s="44"/>
      <c r="AD188" s="44"/>
      <c r="AE188" s="44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</row>
    <row r="189" spans="1:179" x14ac:dyDescent="0.15">
      <c r="A189" s="104">
        <f t="shared" si="43"/>
        <v>42898</v>
      </c>
      <c r="B189" s="35">
        <f t="shared" ca="1" si="49"/>
        <v>1002.80078</v>
      </c>
      <c r="C189" s="35">
        <f t="shared" si="44"/>
        <v>1000</v>
      </c>
      <c r="D189" s="36">
        <f ca="1">IF(A189&lt;$B$1,VLOOKUP(A189,[1]DI!$A$4:$B$15000,2,FALSE),0)</f>
        <v>0.1014</v>
      </c>
      <c r="E189" s="35">
        <f t="shared" ca="1" si="38"/>
        <v>3.8334000000000003E-4</v>
      </c>
      <c r="F189" s="54">
        <f t="shared" si="45"/>
        <v>1.0425</v>
      </c>
      <c r="G189" s="38">
        <f t="shared" ca="1" si="39"/>
        <v>1.0003996319499999</v>
      </c>
      <c r="H189" s="35">
        <f ca="1">TRUNC(PRODUCT(G$10:G188),15)</f>
        <v>1.05971970215727</v>
      </c>
      <c r="I189" s="35">
        <f t="shared" ca="1" si="46"/>
        <v>1.0567599503360301</v>
      </c>
      <c r="J189" s="35">
        <f t="shared" ca="1" si="40"/>
        <v>1.0028007800000001</v>
      </c>
      <c r="K189" s="35">
        <f t="shared" ca="1" si="41"/>
        <v>2.80078</v>
      </c>
      <c r="L189" s="55">
        <f>IF(VLOOKUP(A189,$U$12:$AD$125,8)=VLOOKUP(A188,$U$12:$AD$125,8),0,VLOOKUP(A189,U$12:$AD$125,8))</f>
        <v>0</v>
      </c>
      <c r="M189" s="40">
        <f>IF(L189&gt;0,VLOOKUP(L189,T$12:$AC$125,7),0)</f>
        <v>0</v>
      </c>
      <c r="N189" s="41">
        <f t="shared" si="50"/>
        <v>0</v>
      </c>
      <c r="O189" s="41">
        <f t="shared" ca="1" si="42"/>
        <v>2.80078</v>
      </c>
      <c r="P189" s="56" t="str">
        <f t="shared" si="47"/>
        <v>J=</v>
      </c>
      <c r="Q189" s="43">
        <f t="shared" si="48"/>
        <v>43070</v>
      </c>
      <c r="R189" s="44"/>
      <c r="S189" s="44"/>
      <c r="T189" s="73">
        <v>40793</v>
      </c>
      <c r="U189" s="58" t="s">
        <v>66</v>
      </c>
      <c r="V189" s="52"/>
      <c r="W189" s="44"/>
      <c r="X189" s="60"/>
      <c r="Y189" s="60"/>
      <c r="Z189" s="60"/>
      <c r="AA189" s="44"/>
      <c r="AB189" s="44"/>
      <c r="AC189" s="44"/>
      <c r="AD189" s="44"/>
      <c r="AE189" s="44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</row>
    <row r="190" spans="1:179" x14ac:dyDescent="0.15">
      <c r="A190" s="104">
        <f t="shared" si="43"/>
        <v>42899</v>
      </c>
      <c r="B190" s="35">
        <f t="shared" ca="1" si="49"/>
        <v>1003.20152999</v>
      </c>
      <c r="C190" s="35">
        <f t="shared" si="44"/>
        <v>1000</v>
      </c>
      <c r="D190" s="36">
        <f ca="1">IF(A190&lt;$B$1,VLOOKUP(A190,[1]DI!$A$4:$B$15000,2,FALSE),0)</f>
        <v>0.1014</v>
      </c>
      <c r="E190" s="35">
        <f t="shared" ca="1" si="38"/>
        <v>3.8334000000000003E-4</v>
      </c>
      <c r="F190" s="54">
        <f t="shared" si="45"/>
        <v>1.0425</v>
      </c>
      <c r="G190" s="38">
        <f t="shared" ca="1" si="39"/>
        <v>1.0003996319499999</v>
      </c>
      <c r="H190" s="35">
        <f ca="1">TRUNC(PRODUCT(G$10:G189),15)</f>
        <v>1.0601432000083</v>
      </c>
      <c r="I190" s="35">
        <f t="shared" ca="1" si="46"/>
        <v>1.0567599503360301</v>
      </c>
      <c r="J190" s="35">
        <f t="shared" ca="1" si="40"/>
        <v>1.0032015299999999</v>
      </c>
      <c r="K190" s="35">
        <f t="shared" ca="1" si="41"/>
        <v>3.20152999</v>
      </c>
      <c r="L190" s="55">
        <f>IF(VLOOKUP(A190,$U$12:$AD$125,8)=VLOOKUP(A189,$U$12:$AD$125,8),0,VLOOKUP(A190,U$12:$AD$125,8))</f>
        <v>0</v>
      </c>
      <c r="M190" s="40">
        <f>IF(L190&gt;0,VLOOKUP(L190,T$12:$AC$125,7),0)</f>
        <v>0</v>
      </c>
      <c r="N190" s="41">
        <f t="shared" si="50"/>
        <v>0</v>
      </c>
      <c r="O190" s="41">
        <f t="shared" ca="1" si="42"/>
        <v>3.20152999</v>
      </c>
      <c r="P190" s="56" t="str">
        <f t="shared" si="47"/>
        <v>J=</v>
      </c>
      <c r="Q190" s="43">
        <f t="shared" si="48"/>
        <v>43070</v>
      </c>
      <c r="R190" s="44"/>
      <c r="S190" s="44"/>
      <c r="T190" s="73">
        <v>40828</v>
      </c>
      <c r="U190" s="58" t="s">
        <v>52</v>
      </c>
      <c r="V190" s="52"/>
      <c r="W190" s="44"/>
      <c r="X190" s="60"/>
      <c r="Y190" s="60"/>
      <c r="Z190" s="60"/>
      <c r="AA190" s="44"/>
      <c r="AB190" s="44"/>
      <c r="AC190" s="44"/>
      <c r="AD190" s="44"/>
      <c r="AE190" s="44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</row>
    <row r="191" spans="1:179" x14ac:dyDescent="0.15">
      <c r="A191" s="104">
        <f t="shared" si="43"/>
        <v>42900</v>
      </c>
      <c r="B191" s="35">
        <f t="shared" ca="1" si="49"/>
        <v>1003.60244</v>
      </c>
      <c r="C191" s="35">
        <f t="shared" si="44"/>
        <v>1000</v>
      </c>
      <c r="D191" s="36">
        <f ca="1">IF(A191&lt;$B$1,VLOOKUP(A191,[1]DI!$A$4:$B$15000,2,FALSE),0)</f>
        <v>0.1014</v>
      </c>
      <c r="E191" s="35">
        <f t="shared" ca="1" si="38"/>
        <v>3.8334000000000003E-4</v>
      </c>
      <c r="F191" s="54">
        <f t="shared" si="45"/>
        <v>1.0425</v>
      </c>
      <c r="G191" s="38">
        <f t="shared" ca="1" si="39"/>
        <v>1.0003996319499999</v>
      </c>
      <c r="H191" s="35">
        <f ca="1">TRUNC(PRODUCT(G$10:G190),15)</f>
        <v>1.0605668671026001</v>
      </c>
      <c r="I191" s="35">
        <f t="shared" ca="1" si="46"/>
        <v>1.0567599503360301</v>
      </c>
      <c r="J191" s="35">
        <f t="shared" ca="1" si="40"/>
        <v>1.0036024400000001</v>
      </c>
      <c r="K191" s="35">
        <f t="shared" ca="1" si="41"/>
        <v>3.6024400000000001</v>
      </c>
      <c r="L191" s="55">
        <f>IF(VLOOKUP(A191,$U$12:$AD$125,8)=VLOOKUP(A190,$U$12:$AD$125,8),0,VLOOKUP(A191,U$12:$AD$125,8))</f>
        <v>0</v>
      </c>
      <c r="M191" s="40">
        <f>IF(L191&gt;0,VLOOKUP(L191,T$12:$AC$125,7),0)</f>
        <v>0</v>
      </c>
      <c r="N191" s="41">
        <f t="shared" si="50"/>
        <v>0</v>
      </c>
      <c r="O191" s="41">
        <f t="shared" ca="1" si="42"/>
        <v>3.6024400000000001</v>
      </c>
      <c r="P191" s="56" t="str">
        <f t="shared" si="47"/>
        <v>J=</v>
      </c>
      <c r="Q191" s="43">
        <f t="shared" si="48"/>
        <v>43070</v>
      </c>
      <c r="R191" s="44"/>
      <c r="S191" s="44"/>
      <c r="T191" s="73">
        <v>40849</v>
      </c>
      <c r="U191" s="58" t="s">
        <v>53</v>
      </c>
      <c r="V191" s="52"/>
      <c r="W191" s="44"/>
      <c r="X191" s="60"/>
      <c r="Y191" s="60"/>
      <c r="Z191" s="60"/>
      <c r="AA191" s="44"/>
      <c r="AB191" s="44"/>
      <c r="AC191" s="44"/>
      <c r="AD191" s="44"/>
      <c r="AE191" s="44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</row>
    <row r="192" spans="1:179" x14ac:dyDescent="0.15">
      <c r="A192" s="104">
        <f t="shared" si="43"/>
        <v>42901</v>
      </c>
      <c r="B192" s="35">
        <f t="shared" ca="1" si="49"/>
        <v>1004.00350999</v>
      </c>
      <c r="C192" s="35">
        <f t="shared" si="44"/>
        <v>1000</v>
      </c>
      <c r="D192" s="36">
        <f ca="1">IF(A192&lt;$B$1,VLOOKUP(A192,[1]DI!$A$4:$B$15000,2,FALSE),0)</f>
        <v>0</v>
      </c>
      <c r="E192" s="35">
        <f t="shared" ca="1" si="38"/>
        <v>0</v>
      </c>
      <c r="F192" s="54">
        <f t="shared" si="45"/>
        <v>1.0425</v>
      </c>
      <c r="G192" s="38">
        <f t="shared" ca="1" si="39"/>
        <v>1</v>
      </c>
      <c r="H192" s="35">
        <f ca="1">TRUNC(PRODUCT(G$10:G191),15)</f>
        <v>1.0609907035077999</v>
      </c>
      <c r="I192" s="35">
        <f t="shared" ca="1" si="46"/>
        <v>1.0567599503360301</v>
      </c>
      <c r="J192" s="35">
        <f t="shared" ca="1" si="40"/>
        <v>1.00400351</v>
      </c>
      <c r="K192" s="35">
        <f t="shared" ca="1" si="41"/>
        <v>4.0035099900000004</v>
      </c>
      <c r="L192" s="55">
        <f>IF(VLOOKUP(A192,$U$12:$AD$125,8)=VLOOKUP(A191,$U$12:$AD$125,8),0,VLOOKUP(A192,U$12:$AD$125,8))</f>
        <v>0</v>
      </c>
      <c r="M192" s="40">
        <f>IF(L192&gt;0,VLOOKUP(L192,T$12:$AC$125,7),0)</f>
        <v>0</v>
      </c>
      <c r="N192" s="41">
        <f t="shared" si="50"/>
        <v>0</v>
      </c>
      <c r="O192" s="41">
        <f t="shared" ca="1" si="42"/>
        <v>4.0035099900000004</v>
      </c>
      <c r="P192" s="56" t="str">
        <f t="shared" si="47"/>
        <v>J=</v>
      </c>
      <c r="Q192" s="43">
        <f t="shared" si="48"/>
        <v>43070</v>
      </c>
      <c r="R192" s="44"/>
      <c r="S192" s="67"/>
      <c r="T192" s="73">
        <v>40862</v>
      </c>
      <c r="U192" s="58" t="s">
        <v>67</v>
      </c>
      <c r="V192" s="52"/>
      <c r="W192" s="67"/>
      <c r="X192" s="60"/>
      <c r="Y192" s="60"/>
      <c r="Z192" s="60"/>
      <c r="AA192" s="44"/>
      <c r="AB192" s="44"/>
      <c r="AC192" s="67"/>
      <c r="AD192" s="67"/>
      <c r="AE192" s="67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  <c r="EW192" s="68"/>
      <c r="EX192" s="68"/>
      <c r="EY192" s="68"/>
      <c r="EZ192" s="68"/>
      <c r="FA192" s="68"/>
      <c r="FB192" s="68"/>
      <c r="FC192" s="68"/>
      <c r="FD192" s="68"/>
      <c r="FE192" s="68"/>
      <c r="FF192" s="68"/>
      <c r="FG192" s="68"/>
      <c r="FH192" s="68"/>
      <c r="FI192" s="68"/>
      <c r="FJ192" s="68"/>
      <c r="FK192" s="68"/>
      <c r="FL192" s="68"/>
      <c r="FM192" s="68"/>
      <c r="FN192" s="68"/>
      <c r="FO192" s="68"/>
      <c r="FP192" s="68"/>
      <c r="FQ192" s="68"/>
      <c r="FR192" s="68"/>
      <c r="FS192" s="68"/>
      <c r="FT192" s="68"/>
      <c r="FU192" s="68"/>
      <c r="FV192" s="68"/>
      <c r="FW192" s="68"/>
    </row>
    <row r="193" spans="1:179" x14ac:dyDescent="0.15">
      <c r="A193" s="104">
        <f t="shared" si="43"/>
        <v>42902</v>
      </c>
      <c r="B193" s="35">
        <f t="shared" ca="1" si="49"/>
        <v>1004.00350999</v>
      </c>
      <c r="C193" s="35">
        <f t="shared" si="44"/>
        <v>1000</v>
      </c>
      <c r="D193" s="36">
        <f ca="1">IF(A193&lt;$B$1,VLOOKUP(A193,[1]DI!$A$4:$B$15000,2,FALSE),0)</f>
        <v>0.1014</v>
      </c>
      <c r="E193" s="35">
        <f t="shared" ca="1" si="38"/>
        <v>3.8334000000000003E-4</v>
      </c>
      <c r="F193" s="54">
        <f t="shared" si="45"/>
        <v>1.0425</v>
      </c>
      <c r="G193" s="38">
        <f t="shared" ca="1" si="39"/>
        <v>1.0003996319499999</v>
      </c>
      <c r="H193" s="35">
        <f ca="1">TRUNC(PRODUCT(G$10:G192),15)</f>
        <v>1.0609907035077999</v>
      </c>
      <c r="I193" s="35">
        <f t="shared" ca="1" si="46"/>
        <v>1.0567599503360301</v>
      </c>
      <c r="J193" s="35">
        <f t="shared" ca="1" si="40"/>
        <v>1.00400351</v>
      </c>
      <c r="K193" s="35">
        <f t="shared" ca="1" si="41"/>
        <v>4.0035099900000004</v>
      </c>
      <c r="L193" s="55">
        <f>IF(VLOOKUP(A193,$U$12:$AD$125,8)=VLOOKUP(A192,$U$12:$AD$125,8),0,VLOOKUP(A193,U$12:$AD$125,8))</f>
        <v>0</v>
      </c>
      <c r="M193" s="40">
        <f>IF(L193&gt;0,VLOOKUP(L193,T$12:$AC$125,7),0)</f>
        <v>0</v>
      </c>
      <c r="N193" s="41">
        <f t="shared" si="50"/>
        <v>0</v>
      </c>
      <c r="O193" s="41">
        <f t="shared" ca="1" si="42"/>
        <v>4.0035099900000004</v>
      </c>
      <c r="P193" s="56" t="str">
        <f t="shared" si="47"/>
        <v>J=</v>
      </c>
      <c r="Q193" s="43">
        <f t="shared" si="48"/>
        <v>43070</v>
      </c>
      <c r="R193" s="44"/>
      <c r="S193" s="44"/>
      <c r="T193" s="73">
        <v>40959</v>
      </c>
      <c r="U193" s="58" t="s">
        <v>55</v>
      </c>
      <c r="V193" s="52"/>
      <c r="W193" s="44"/>
      <c r="X193" s="60"/>
      <c r="Y193" s="60"/>
      <c r="Z193" s="60"/>
      <c r="AA193" s="44"/>
      <c r="AB193" s="44"/>
      <c r="AC193" s="44"/>
      <c r="AD193" s="44"/>
      <c r="AE193" s="44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</row>
    <row r="194" spans="1:179" x14ac:dyDescent="0.15">
      <c r="A194" s="104">
        <f t="shared" si="43"/>
        <v>42903</v>
      </c>
      <c r="B194" s="35">
        <f t="shared" ca="1" si="49"/>
        <v>1004.40474999</v>
      </c>
      <c r="C194" s="35">
        <f t="shared" si="44"/>
        <v>1000</v>
      </c>
      <c r="D194" s="36">
        <f ca="1">IF(A194&lt;$B$1,VLOOKUP(A194,[1]DI!$A$4:$B$15000,2,FALSE),0)</f>
        <v>0</v>
      </c>
      <c r="E194" s="35">
        <f t="shared" ca="1" si="38"/>
        <v>0</v>
      </c>
      <c r="F194" s="54">
        <f t="shared" si="45"/>
        <v>1.0425</v>
      </c>
      <c r="G194" s="38">
        <f t="shared" ca="1" si="39"/>
        <v>1</v>
      </c>
      <c r="H194" s="35">
        <f ca="1">TRUNC(PRODUCT(G$10:G193),15)</f>
        <v>1.06141470929158</v>
      </c>
      <c r="I194" s="35">
        <f t="shared" ca="1" si="46"/>
        <v>1.0567599503360301</v>
      </c>
      <c r="J194" s="35">
        <f t="shared" ca="1" si="40"/>
        <v>1.00440475</v>
      </c>
      <c r="K194" s="35">
        <f t="shared" ca="1" si="41"/>
        <v>4.40474999</v>
      </c>
      <c r="L194" s="55">
        <f>IF(VLOOKUP(A194,$U$12:$AD$125,8)=VLOOKUP(A193,$U$12:$AD$125,8),0,VLOOKUP(A194,U$12:$AD$125,8))</f>
        <v>0</v>
      </c>
      <c r="M194" s="40">
        <f>IF(L194&gt;0,VLOOKUP(L194,T$12:$AC$125,7),0)</f>
        <v>0</v>
      </c>
      <c r="N194" s="41">
        <f t="shared" si="50"/>
        <v>0</v>
      </c>
      <c r="O194" s="41">
        <f t="shared" ca="1" si="42"/>
        <v>4.40474999</v>
      </c>
      <c r="P194" s="56" t="str">
        <f t="shared" si="47"/>
        <v>J=</v>
      </c>
      <c r="Q194" s="43">
        <f t="shared" si="48"/>
        <v>43070</v>
      </c>
      <c r="R194" s="44"/>
      <c r="S194" s="67"/>
      <c r="T194" s="73">
        <v>40960</v>
      </c>
      <c r="U194" s="58" t="s">
        <v>55</v>
      </c>
      <c r="V194" s="52"/>
      <c r="W194" s="67"/>
      <c r="X194" s="60"/>
      <c r="Y194" s="60"/>
      <c r="Z194" s="60"/>
      <c r="AA194" s="44"/>
      <c r="AB194" s="44"/>
      <c r="AC194" s="67"/>
      <c r="AD194" s="67"/>
      <c r="AE194" s="67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68"/>
      <c r="FM194" s="68"/>
      <c r="FN194" s="68"/>
      <c r="FO194" s="68"/>
      <c r="FP194" s="68"/>
      <c r="FQ194" s="68"/>
      <c r="FR194" s="68"/>
      <c r="FS194" s="68"/>
      <c r="FT194" s="68"/>
      <c r="FU194" s="68"/>
      <c r="FV194" s="68"/>
      <c r="FW194" s="68"/>
    </row>
    <row r="195" spans="1:179" x14ac:dyDescent="0.15">
      <c r="A195" s="104">
        <f t="shared" si="43"/>
        <v>42904</v>
      </c>
      <c r="B195" s="35">
        <f t="shared" ca="1" si="49"/>
        <v>1004.40474999</v>
      </c>
      <c r="C195" s="35">
        <f t="shared" si="44"/>
        <v>1000</v>
      </c>
      <c r="D195" s="36">
        <f ca="1">IF(A195&lt;$B$1,VLOOKUP(A195,[1]DI!$A$4:$B$15000,2,FALSE),0)</f>
        <v>0</v>
      </c>
      <c r="E195" s="35">
        <f t="shared" ca="1" si="38"/>
        <v>0</v>
      </c>
      <c r="F195" s="54">
        <f t="shared" si="45"/>
        <v>1.0425</v>
      </c>
      <c r="G195" s="38">
        <f t="shared" ca="1" si="39"/>
        <v>1</v>
      </c>
      <c r="H195" s="35">
        <f ca="1">TRUNC(PRODUCT(G$10:G194),15)</f>
        <v>1.06141470929158</v>
      </c>
      <c r="I195" s="35">
        <f t="shared" ca="1" si="46"/>
        <v>1.0567599503360301</v>
      </c>
      <c r="J195" s="35">
        <f t="shared" ca="1" si="40"/>
        <v>1.00440475</v>
      </c>
      <c r="K195" s="35">
        <f t="shared" ca="1" si="41"/>
        <v>4.40474999</v>
      </c>
      <c r="L195" s="55">
        <f>IF(VLOOKUP(A195,$U$12:$AD$125,8)=VLOOKUP(A194,$U$12:$AD$125,8),0,VLOOKUP(A195,U$12:$AD$125,8))</f>
        <v>0</v>
      </c>
      <c r="M195" s="40">
        <f>IF(L195&gt;0,VLOOKUP(L195,T$12:$AC$125,7),0)</f>
        <v>0</v>
      </c>
      <c r="N195" s="41">
        <f t="shared" si="50"/>
        <v>0</v>
      </c>
      <c r="O195" s="41">
        <f t="shared" ca="1" si="42"/>
        <v>4.40474999</v>
      </c>
      <c r="P195" s="56" t="str">
        <f t="shared" si="47"/>
        <v>J=</v>
      </c>
      <c r="Q195" s="43">
        <f t="shared" si="48"/>
        <v>43070</v>
      </c>
      <c r="R195" s="44"/>
      <c r="S195" s="67"/>
      <c r="T195" s="73">
        <v>41005</v>
      </c>
      <c r="U195" s="58" t="s">
        <v>56</v>
      </c>
      <c r="V195" s="52"/>
      <c r="W195" s="67"/>
      <c r="X195" s="60"/>
      <c r="Y195" s="60"/>
      <c r="Z195" s="60"/>
      <c r="AA195" s="44"/>
      <c r="AB195" s="44"/>
      <c r="AC195" s="67"/>
      <c r="AD195" s="67"/>
      <c r="AE195" s="67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8"/>
      <c r="FB195" s="68"/>
      <c r="FC195" s="68"/>
      <c r="FD195" s="68"/>
      <c r="FE195" s="68"/>
      <c r="FF195" s="68"/>
      <c r="FG195" s="68"/>
      <c r="FH195" s="68"/>
      <c r="FI195" s="68"/>
      <c r="FJ195" s="68"/>
      <c r="FK195" s="68"/>
      <c r="FL195" s="68"/>
      <c r="FM195" s="68"/>
      <c r="FN195" s="68"/>
      <c r="FO195" s="68"/>
      <c r="FP195" s="68"/>
      <c r="FQ195" s="68"/>
      <c r="FR195" s="68"/>
      <c r="FS195" s="68"/>
      <c r="FT195" s="68"/>
      <c r="FU195" s="68"/>
      <c r="FV195" s="68"/>
      <c r="FW195" s="68"/>
    </row>
    <row r="196" spans="1:179" x14ac:dyDescent="0.15">
      <c r="A196" s="104">
        <f t="shared" si="43"/>
        <v>42905</v>
      </c>
      <c r="B196" s="35">
        <f t="shared" ca="1" si="49"/>
        <v>1004.40474999</v>
      </c>
      <c r="C196" s="35">
        <f t="shared" si="44"/>
        <v>1000</v>
      </c>
      <c r="D196" s="36">
        <f ca="1">IF(A196&lt;$B$1,VLOOKUP(A196,[1]DI!$A$4:$B$15000,2,FALSE),0)</f>
        <v>0.1014</v>
      </c>
      <c r="E196" s="35">
        <f t="shared" ca="1" si="38"/>
        <v>3.8334000000000003E-4</v>
      </c>
      <c r="F196" s="54">
        <f t="shared" si="45"/>
        <v>1.0425</v>
      </c>
      <c r="G196" s="38">
        <f t="shared" ca="1" si="39"/>
        <v>1.0003996319499999</v>
      </c>
      <c r="H196" s="35">
        <f ca="1">TRUNC(PRODUCT(G$10:G195),15)</f>
        <v>1.06141470929158</v>
      </c>
      <c r="I196" s="35">
        <f t="shared" ca="1" si="46"/>
        <v>1.0567599503360301</v>
      </c>
      <c r="J196" s="35">
        <f t="shared" ca="1" si="40"/>
        <v>1.00440475</v>
      </c>
      <c r="K196" s="35">
        <f t="shared" ca="1" si="41"/>
        <v>4.40474999</v>
      </c>
      <c r="L196" s="55">
        <f>IF(VLOOKUP(A196,$U$12:$AD$125,8)=VLOOKUP(A195,$U$12:$AD$125,8),0,VLOOKUP(A196,U$12:$AD$125,8))</f>
        <v>0</v>
      </c>
      <c r="M196" s="40">
        <f>IF(L196&gt;0,VLOOKUP(L196,T$12:$AC$125,7),0)</f>
        <v>0</v>
      </c>
      <c r="N196" s="41">
        <f t="shared" si="50"/>
        <v>0</v>
      </c>
      <c r="O196" s="41">
        <f t="shared" ca="1" si="42"/>
        <v>4.40474999</v>
      </c>
      <c r="P196" s="56" t="str">
        <f t="shared" si="47"/>
        <v>J=</v>
      </c>
      <c r="Q196" s="43">
        <f t="shared" si="48"/>
        <v>43070</v>
      </c>
      <c r="R196" s="44"/>
      <c r="S196" s="44"/>
      <c r="T196" s="73">
        <v>41030</v>
      </c>
      <c r="U196" s="58" t="s">
        <v>58</v>
      </c>
      <c r="V196" s="52"/>
      <c r="W196" s="44"/>
      <c r="X196" s="60"/>
      <c r="Y196" s="60"/>
      <c r="Z196" s="60"/>
      <c r="AA196" s="44"/>
      <c r="AB196" s="44"/>
      <c r="AC196" s="44"/>
      <c r="AD196" s="44"/>
      <c r="AE196" s="44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</row>
    <row r="197" spans="1:179" x14ac:dyDescent="0.15">
      <c r="A197" s="104">
        <f t="shared" si="43"/>
        <v>42906</v>
      </c>
      <c r="B197" s="35">
        <f t="shared" ca="1" si="49"/>
        <v>1004.80613999</v>
      </c>
      <c r="C197" s="35">
        <f t="shared" si="44"/>
        <v>1000</v>
      </c>
      <c r="D197" s="36">
        <f ca="1">IF(A197&lt;$B$1,VLOOKUP(A197,[1]DI!$A$4:$B$15000,2,FALSE),0)</f>
        <v>0.1014</v>
      </c>
      <c r="E197" s="35">
        <f t="shared" ca="1" si="38"/>
        <v>3.8334000000000003E-4</v>
      </c>
      <c r="F197" s="54">
        <f t="shared" si="45"/>
        <v>1.0425</v>
      </c>
      <c r="G197" s="38">
        <f t="shared" ca="1" si="39"/>
        <v>1.0003996319499999</v>
      </c>
      <c r="H197" s="35">
        <f ca="1">TRUNC(PRODUCT(G$10:G196),15)</f>
        <v>1.06183888452161</v>
      </c>
      <c r="I197" s="35">
        <f t="shared" ca="1" si="46"/>
        <v>1.0567599503360301</v>
      </c>
      <c r="J197" s="35">
        <f t="shared" ca="1" si="40"/>
        <v>1.0048061399999999</v>
      </c>
      <c r="K197" s="35">
        <f t="shared" ca="1" si="41"/>
        <v>4.8061399900000001</v>
      </c>
      <c r="L197" s="55">
        <f>IF(VLOOKUP(A197,$U$12:$AD$125,8)=VLOOKUP(A196,$U$12:$AD$125,8),0,VLOOKUP(A197,U$12:$AD$125,8))</f>
        <v>0</v>
      </c>
      <c r="M197" s="40">
        <f>IF(L197&gt;0,VLOOKUP(L197,T$12:$AC$125,7),0)</f>
        <v>0</v>
      </c>
      <c r="N197" s="41">
        <f t="shared" si="50"/>
        <v>0</v>
      </c>
      <c r="O197" s="41">
        <f t="shared" ca="1" si="42"/>
        <v>4.8061399900000001</v>
      </c>
      <c r="P197" s="56" t="str">
        <f t="shared" si="47"/>
        <v>J=</v>
      </c>
      <c r="Q197" s="43">
        <f t="shared" si="48"/>
        <v>43070</v>
      </c>
      <c r="R197" s="44"/>
      <c r="S197" s="44"/>
      <c r="T197" s="73">
        <v>41067</v>
      </c>
      <c r="U197" s="58" t="s">
        <v>59</v>
      </c>
      <c r="V197" s="52"/>
      <c r="W197" s="44"/>
      <c r="X197" s="60"/>
      <c r="Y197" s="60"/>
      <c r="Z197" s="60"/>
      <c r="AA197" s="44"/>
      <c r="AB197" s="44"/>
      <c r="AC197" s="44"/>
      <c r="AD197" s="44"/>
      <c r="AE197" s="44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</row>
    <row r="198" spans="1:179" x14ac:dyDescent="0.15">
      <c r="A198" s="104">
        <f t="shared" si="43"/>
        <v>42907</v>
      </c>
      <c r="B198" s="35">
        <f t="shared" ca="1" si="49"/>
        <v>1005.2076899899999</v>
      </c>
      <c r="C198" s="35">
        <f t="shared" si="44"/>
        <v>1000</v>
      </c>
      <c r="D198" s="36">
        <f ca="1">IF(A198&lt;$B$1,VLOOKUP(A198,[1]DI!$A$4:$B$15000,2,FALSE),0)</f>
        <v>0.1014</v>
      </c>
      <c r="E198" s="35">
        <f t="shared" ca="1" si="38"/>
        <v>3.8334000000000003E-4</v>
      </c>
      <c r="F198" s="54">
        <f t="shared" si="45"/>
        <v>1.0425</v>
      </c>
      <c r="G198" s="38">
        <f t="shared" ca="1" si="39"/>
        <v>1.0003996319499999</v>
      </c>
      <c r="H198" s="35">
        <f ca="1">TRUNC(PRODUCT(G$10:G197),15)</f>
        <v>1.06226322926562</v>
      </c>
      <c r="I198" s="35">
        <f t="shared" ca="1" si="46"/>
        <v>1.0567599503360301</v>
      </c>
      <c r="J198" s="35">
        <f t="shared" ca="1" si="40"/>
        <v>1.00520769</v>
      </c>
      <c r="K198" s="35">
        <f t="shared" ca="1" si="41"/>
        <v>5.2076899900000004</v>
      </c>
      <c r="L198" s="55">
        <f>IF(VLOOKUP(A198,$U$12:$AD$125,8)=VLOOKUP(A197,$U$12:$AD$125,8),0,VLOOKUP(A198,U$12:$AD$125,8))</f>
        <v>0</v>
      </c>
      <c r="M198" s="40">
        <f>IF(L198&gt;0,VLOOKUP(L198,T$12:$AC$125,7),0)</f>
        <v>0</v>
      </c>
      <c r="N198" s="41">
        <f t="shared" si="50"/>
        <v>0</v>
      </c>
      <c r="O198" s="41">
        <f t="shared" ca="1" si="42"/>
        <v>5.2076899900000004</v>
      </c>
      <c r="P198" s="56" t="str">
        <f t="shared" si="47"/>
        <v>J=</v>
      </c>
      <c r="Q198" s="43">
        <f t="shared" si="48"/>
        <v>43070</v>
      </c>
      <c r="R198" s="44"/>
      <c r="S198" s="44"/>
      <c r="T198" s="73">
        <v>41159</v>
      </c>
      <c r="U198" s="58" t="s">
        <v>66</v>
      </c>
      <c r="V198" s="52"/>
      <c r="W198" s="44"/>
      <c r="X198" s="60"/>
      <c r="Y198" s="60"/>
      <c r="Z198" s="60"/>
      <c r="AA198" s="44"/>
      <c r="AB198" s="44"/>
      <c r="AC198" s="44"/>
      <c r="AD198" s="44"/>
      <c r="AE198" s="44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</row>
    <row r="199" spans="1:179" x14ac:dyDescent="0.15">
      <c r="A199" s="104">
        <f t="shared" si="43"/>
        <v>42908</v>
      </c>
      <c r="B199" s="35">
        <f t="shared" ca="1" si="49"/>
        <v>1005.60939999</v>
      </c>
      <c r="C199" s="35">
        <f t="shared" si="44"/>
        <v>1000</v>
      </c>
      <c r="D199" s="36">
        <f ca="1">IF(A199&lt;$B$1,VLOOKUP(A199,[1]DI!$A$4:$B$15000,2,FALSE),0)</f>
        <v>0.1014</v>
      </c>
      <c r="E199" s="35">
        <f t="shared" ca="1" si="38"/>
        <v>3.8334000000000003E-4</v>
      </c>
      <c r="F199" s="54">
        <f t="shared" si="45"/>
        <v>1.0425</v>
      </c>
      <c r="G199" s="38">
        <f t="shared" ca="1" si="39"/>
        <v>1.0003996319499999</v>
      </c>
      <c r="H199" s="35">
        <f ca="1">TRUNC(PRODUCT(G$10:G198),15)</f>
        <v>1.06268774359134</v>
      </c>
      <c r="I199" s="35">
        <f t="shared" ca="1" si="46"/>
        <v>1.0567599503360301</v>
      </c>
      <c r="J199" s="35">
        <f t="shared" ca="1" si="40"/>
        <v>1.0056094</v>
      </c>
      <c r="K199" s="35">
        <f t="shared" ca="1" si="41"/>
        <v>5.60939999</v>
      </c>
      <c r="L199" s="55">
        <f>IF(VLOOKUP(A199,$U$12:$AD$125,8)=VLOOKUP(A198,$U$12:$AD$125,8),0,VLOOKUP(A199,U$12:$AD$125,8))</f>
        <v>0</v>
      </c>
      <c r="M199" s="40">
        <f>IF(L199&gt;0,VLOOKUP(L199,T$12:$AC$125,7),0)</f>
        <v>0</v>
      </c>
      <c r="N199" s="41">
        <f t="shared" si="50"/>
        <v>0</v>
      </c>
      <c r="O199" s="41">
        <f t="shared" ca="1" si="42"/>
        <v>5.60939999</v>
      </c>
      <c r="P199" s="56" t="str">
        <f t="shared" si="47"/>
        <v>J=</v>
      </c>
      <c r="Q199" s="43">
        <f t="shared" si="48"/>
        <v>43070</v>
      </c>
      <c r="R199" s="44"/>
      <c r="S199" s="44"/>
      <c r="T199" s="73">
        <v>41194</v>
      </c>
      <c r="U199" s="58" t="s">
        <v>68</v>
      </c>
      <c r="V199" s="52"/>
      <c r="W199" s="44"/>
      <c r="X199" s="60"/>
      <c r="Y199" s="60"/>
      <c r="Z199" s="60"/>
      <c r="AA199" s="44"/>
      <c r="AB199" s="44"/>
      <c r="AC199" s="44"/>
      <c r="AD199" s="44"/>
      <c r="AE199" s="44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</row>
    <row r="200" spans="1:179" x14ac:dyDescent="0.15">
      <c r="A200" s="104">
        <f t="shared" si="43"/>
        <v>42909</v>
      </c>
      <c r="B200" s="35">
        <f t="shared" ca="1" si="49"/>
        <v>1006.0112800000001</v>
      </c>
      <c r="C200" s="35">
        <f t="shared" si="44"/>
        <v>1000</v>
      </c>
      <c r="D200" s="36">
        <f ca="1">IF(A200&lt;$B$1,VLOOKUP(A200,[1]DI!$A$4:$B$15000,2,FALSE),0)</f>
        <v>0.1014</v>
      </c>
      <c r="E200" s="35">
        <f t="shared" ca="1" si="38"/>
        <v>3.8334000000000003E-4</v>
      </c>
      <c r="F200" s="54">
        <f t="shared" si="45"/>
        <v>1.0425</v>
      </c>
      <c r="G200" s="38">
        <f t="shared" ca="1" si="39"/>
        <v>1.0003996319499999</v>
      </c>
      <c r="H200" s="35">
        <f ca="1">TRUNC(PRODUCT(G$10:G199),15)</f>
        <v>1.06311242756655</v>
      </c>
      <c r="I200" s="35">
        <f t="shared" ca="1" si="46"/>
        <v>1.0567599503360301</v>
      </c>
      <c r="J200" s="35">
        <f t="shared" ca="1" si="40"/>
        <v>1.0060112800000001</v>
      </c>
      <c r="K200" s="35">
        <f t="shared" ca="1" si="41"/>
        <v>6.0112800000000002</v>
      </c>
      <c r="L200" s="55">
        <f>IF(VLOOKUP(A200,$U$12:$AD$125,8)=VLOOKUP(A199,$U$12:$AD$125,8),0,VLOOKUP(A200,U$12:$AD$125,8))</f>
        <v>0</v>
      </c>
      <c r="M200" s="40">
        <f>IF(L200&gt;0,VLOOKUP(L200,T$12:$AC$125,7),0)</f>
        <v>0</v>
      </c>
      <c r="N200" s="41">
        <f t="shared" si="50"/>
        <v>0</v>
      </c>
      <c r="O200" s="41">
        <f t="shared" ca="1" si="42"/>
        <v>6.0112800000000002</v>
      </c>
      <c r="P200" s="56" t="str">
        <f t="shared" si="47"/>
        <v>J=</v>
      </c>
      <c r="Q200" s="43">
        <f t="shared" si="48"/>
        <v>43070</v>
      </c>
      <c r="R200" s="44"/>
      <c r="S200" s="44"/>
      <c r="T200" s="73">
        <v>41215</v>
      </c>
      <c r="U200" s="58" t="s">
        <v>53</v>
      </c>
      <c r="V200" s="52"/>
      <c r="W200" s="44"/>
      <c r="X200" s="60"/>
      <c r="Y200" s="60"/>
      <c r="Z200" s="60"/>
      <c r="AA200" s="44"/>
      <c r="AB200" s="44"/>
      <c r="AC200" s="44"/>
      <c r="AD200" s="44"/>
      <c r="AE200" s="44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</row>
    <row r="201" spans="1:179" x14ac:dyDescent="0.15">
      <c r="A201" s="104">
        <f t="shared" si="43"/>
        <v>42910</v>
      </c>
      <c r="B201" s="35">
        <f t="shared" ca="1" si="49"/>
        <v>1006.41330999</v>
      </c>
      <c r="C201" s="35">
        <f t="shared" si="44"/>
        <v>1000</v>
      </c>
      <c r="D201" s="36">
        <f ca="1">IF(A201&lt;$B$1,VLOOKUP(A201,[1]DI!$A$4:$B$15000,2,FALSE),0)</f>
        <v>0</v>
      </c>
      <c r="E201" s="35">
        <f t="shared" ca="1" si="38"/>
        <v>0</v>
      </c>
      <c r="F201" s="54">
        <f t="shared" si="45"/>
        <v>1.0425</v>
      </c>
      <c r="G201" s="38">
        <f t="shared" ca="1" si="39"/>
        <v>1</v>
      </c>
      <c r="H201" s="35">
        <f ca="1">TRUNC(PRODUCT(G$10:G200),15)</f>
        <v>1.06353728125905</v>
      </c>
      <c r="I201" s="35">
        <f t="shared" ca="1" si="46"/>
        <v>1.0567599503360301</v>
      </c>
      <c r="J201" s="35">
        <f t="shared" ca="1" si="40"/>
        <v>1.0064133099999999</v>
      </c>
      <c r="K201" s="35">
        <f t="shared" ca="1" si="41"/>
        <v>6.4133099900000001</v>
      </c>
      <c r="L201" s="55">
        <f>IF(VLOOKUP(A201,$U$12:$AD$125,8)=VLOOKUP(A200,$U$12:$AD$125,8),0,VLOOKUP(A201,U$12:$AD$125,8))</f>
        <v>0</v>
      </c>
      <c r="M201" s="40">
        <f>IF(L201&gt;0,VLOOKUP(L201,T$12:$AC$125,7),0)</f>
        <v>0</v>
      </c>
      <c r="N201" s="41">
        <f t="shared" si="50"/>
        <v>0</v>
      </c>
      <c r="O201" s="41">
        <f t="shared" ca="1" si="42"/>
        <v>6.4133099900000001</v>
      </c>
      <c r="P201" s="56" t="str">
        <f t="shared" si="47"/>
        <v>J=</v>
      </c>
      <c r="Q201" s="43">
        <f t="shared" si="48"/>
        <v>43070</v>
      </c>
      <c r="R201" s="44"/>
      <c r="S201" s="44"/>
      <c r="T201" s="73">
        <v>41228</v>
      </c>
      <c r="U201" s="58" t="s">
        <v>54</v>
      </c>
      <c r="V201" s="52"/>
      <c r="W201" s="44"/>
      <c r="X201" s="60"/>
      <c r="Y201" s="60"/>
      <c r="Z201" s="60"/>
      <c r="AA201" s="44"/>
      <c r="AB201" s="44"/>
      <c r="AC201" s="44"/>
      <c r="AD201" s="44"/>
      <c r="AE201" s="44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</row>
    <row r="202" spans="1:179" x14ac:dyDescent="0.15">
      <c r="A202" s="104">
        <f t="shared" si="43"/>
        <v>42911</v>
      </c>
      <c r="B202" s="35">
        <f t="shared" ca="1" si="49"/>
        <v>1006.41330999</v>
      </c>
      <c r="C202" s="35">
        <f t="shared" si="44"/>
        <v>1000</v>
      </c>
      <c r="D202" s="36">
        <f ca="1">IF(A202&lt;$B$1,VLOOKUP(A202,[1]DI!$A$4:$B$15000,2,FALSE),0)</f>
        <v>0</v>
      </c>
      <c r="E202" s="35">
        <f t="shared" ref="E202:E265" ca="1" si="51">ROUND((((1+D202)^(1/252)-1)),8)</f>
        <v>0</v>
      </c>
      <c r="F202" s="54">
        <f t="shared" si="45"/>
        <v>1.0425</v>
      </c>
      <c r="G202" s="38">
        <f t="shared" ref="G202:G265" ca="1" si="52">TRUNC((1+(E202*F202)),15)</f>
        <v>1</v>
      </c>
      <c r="H202" s="35">
        <f ca="1">TRUNC(PRODUCT(G$10:G201),15)</f>
        <v>1.06353728125905</v>
      </c>
      <c r="I202" s="35">
        <f t="shared" ca="1" si="46"/>
        <v>1.0567599503360301</v>
      </c>
      <c r="J202" s="35">
        <f t="shared" ref="J202:J265" ca="1" si="53">ROUND(TRUNC(H202/I202,15),8)</f>
        <v>1.0064133099999999</v>
      </c>
      <c r="K202" s="35">
        <f t="shared" ref="K202:K265" ca="1" si="54">TRUNC((C202*(J202-1)),8)</f>
        <v>6.4133099900000001</v>
      </c>
      <c r="L202" s="55">
        <f>IF(VLOOKUP(A202,$U$12:$AD$125,8)=VLOOKUP(A201,$U$12:$AD$125,8),0,VLOOKUP(A202,U$12:$AD$125,8))</f>
        <v>0</v>
      </c>
      <c r="M202" s="40">
        <f>IF(L202&gt;0,VLOOKUP(L202,T$12:$AC$125,7),0)</f>
        <v>0</v>
      </c>
      <c r="N202" s="41">
        <f t="shared" si="50"/>
        <v>0</v>
      </c>
      <c r="O202" s="41">
        <f t="shared" ref="O202:O265" ca="1" si="55">(K202+N202)</f>
        <v>6.4133099900000001</v>
      </c>
      <c r="P202" s="56" t="str">
        <f t="shared" si="47"/>
        <v>J=</v>
      </c>
      <c r="Q202" s="43">
        <f t="shared" si="48"/>
        <v>43070</v>
      </c>
      <c r="R202" s="44"/>
      <c r="S202" s="44"/>
      <c r="T202" s="73">
        <v>41268</v>
      </c>
      <c r="U202" s="58" t="s">
        <v>60</v>
      </c>
      <c r="V202" s="52"/>
      <c r="W202" s="44"/>
      <c r="X202" s="60"/>
      <c r="Y202" s="60"/>
      <c r="Z202" s="60"/>
      <c r="AA202" s="44"/>
      <c r="AB202" s="44"/>
      <c r="AC202" s="44"/>
      <c r="AD202" s="44"/>
      <c r="AE202" s="44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</row>
    <row r="203" spans="1:179" x14ac:dyDescent="0.15">
      <c r="A203" s="104">
        <f t="shared" ref="A203:A266" si="56">(A202+1)</f>
        <v>42912</v>
      </c>
      <c r="B203" s="35">
        <f t="shared" ca="1" si="49"/>
        <v>1006.41330999</v>
      </c>
      <c r="C203" s="35">
        <f t="shared" ref="C203:C266" si="57">TRUNC(C202-N202,6)</f>
        <v>1000</v>
      </c>
      <c r="D203" s="36">
        <f ca="1">IF(A203&lt;$B$1,VLOOKUP(A203,[1]DI!$A$4:$B$15000,2,FALSE),0)</f>
        <v>0.1014</v>
      </c>
      <c r="E203" s="35">
        <f t="shared" ca="1" si="51"/>
        <v>3.8334000000000003E-4</v>
      </c>
      <c r="F203" s="54">
        <f t="shared" ref="F203:F266" si="58">F202</f>
        <v>1.0425</v>
      </c>
      <c r="G203" s="38">
        <f t="shared" ca="1" si="52"/>
        <v>1.0003996319499999</v>
      </c>
      <c r="H203" s="35">
        <f ca="1">TRUNC(PRODUCT(G$10:G202),15)</f>
        <v>1.06353728125905</v>
      </c>
      <c r="I203" s="35">
        <f t="shared" ref="I203:I266" ca="1" si="59">IF(OR(L202&gt;0,L202="E"),H202,I202)</f>
        <v>1.0567599503360301</v>
      </c>
      <c r="J203" s="35">
        <f t="shared" ca="1" si="53"/>
        <v>1.0064133099999999</v>
      </c>
      <c r="K203" s="35">
        <f t="shared" ca="1" si="54"/>
        <v>6.4133099900000001</v>
      </c>
      <c r="L203" s="55">
        <f>IF(VLOOKUP(A203,$U$12:$AD$125,8)=VLOOKUP(A202,$U$12:$AD$125,8),0,VLOOKUP(A203,U$12:$AD$125,8))</f>
        <v>0</v>
      </c>
      <c r="M203" s="40">
        <f>IF(L203&gt;0,VLOOKUP(L203,T$12:$AC$125,7),0)</f>
        <v>0</v>
      </c>
      <c r="N203" s="41">
        <f t="shared" si="50"/>
        <v>0</v>
      </c>
      <c r="O203" s="41">
        <f t="shared" ca="1" si="55"/>
        <v>6.4133099900000001</v>
      </c>
      <c r="P203" s="56" t="str">
        <f t="shared" ref="P203:P266" si="60">IF(L202&gt;0,VLOOKUP(A202,$U$12:$AD$125,9),P202)</f>
        <v>J=</v>
      </c>
      <c r="Q203" s="43">
        <f t="shared" ref="Q203:Q266" si="61">IF(L202&gt;0,VLOOKUP(A202,$U$12:$AD$125,10),Q202)</f>
        <v>43070</v>
      </c>
      <c r="R203" s="44"/>
      <c r="S203" s="44"/>
      <c r="T203" s="73">
        <v>41275</v>
      </c>
      <c r="U203" s="58" t="s">
        <v>61</v>
      </c>
      <c r="V203" s="52"/>
      <c r="W203" s="44"/>
      <c r="X203" s="60"/>
      <c r="Y203" s="60"/>
      <c r="Z203" s="60"/>
      <c r="AA203" s="44"/>
      <c r="AB203" s="44"/>
      <c r="AC203" s="44"/>
      <c r="AD203" s="44"/>
      <c r="AE203" s="44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</row>
    <row r="204" spans="1:179" x14ac:dyDescent="0.15">
      <c r="A204" s="104">
        <f t="shared" si="56"/>
        <v>42913</v>
      </c>
      <c r="B204" s="35">
        <f t="shared" ref="B204:B267" ca="1" si="62">IF(A204&lt;=TODAY(),C204+K204,IF(AND(A204&gt;TODAY(),A204&lt;=$B$1),IF(VLOOKUP(TODAY(),$A$10:$D$10000,4,FALSE)=0,"n.d",C204+K204),"n.d"))</f>
        <v>1006.81551</v>
      </c>
      <c r="C204" s="35">
        <f t="shared" si="57"/>
        <v>1000</v>
      </c>
      <c r="D204" s="36">
        <f ca="1">IF(A204&lt;$B$1,VLOOKUP(A204,[1]DI!$A$4:$B$15000,2,FALSE),0)</f>
        <v>0.1014</v>
      </c>
      <c r="E204" s="35">
        <f t="shared" ca="1" si="51"/>
        <v>3.8334000000000003E-4</v>
      </c>
      <c r="F204" s="54">
        <f t="shared" si="58"/>
        <v>1.0425</v>
      </c>
      <c r="G204" s="38">
        <f t="shared" ca="1" si="52"/>
        <v>1.0003996319499999</v>
      </c>
      <c r="H204" s="35">
        <f ca="1">TRUNC(PRODUCT(G$10:G203),15)</f>
        <v>1.06396230473666</v>
      </c>
      <c r="I204" s="35">
        <f t="shared" ca="1" si="59"/>
        <v>1.0567599503360301</v>
      </c>
      <c r="J204" s="35">
        <f t="shared" ca="1" si="53"/>
        <v>1.00681551</v>
      </c>
      <c r="K204" s="35">
        <f t="shared" ca="1" si="54"/>
        <v>6.8155099999999997</v>
      </c>
      <c r="L204" s="55">
        <f>IF(VLOOKUP(A204,$U$12:$AD$125,8)=VLOOKUP(A203,$U$12:$AD$125,8),0,VLOOKUP(A204,U$12:$AD$125,8))</f>
        <v>0</v>
      </c>
      <c r="M204" s="40">
        <f>IF(L204&gt;0,VLOOKUP(L204,T$12:$AC$125,7),0)</f>
        <v>0</v>
      </c>
      <c r="N204" s="41">
        <f t="shared" ref="N204:N267" si="63">IF(M204&gt;0,(C$10*M204),0)</f>
        <v>0</v>
      </c>
      <c r="O204" s="41">
        <f t="shared" ca="1" si="55"/>
        <v>6.8155099999999997</v>
      </c>
      <c r="P204" s="56" t="str">
        <f t="shared" si="60"/>
        <v>J=</v>
      </c>
      <c r="Q204" s="43">
        <f t="shared" si="61"/>
        <v>43070</v>
      </c>
      <c r="R204" s="44"/>
      <c r="S204" s="44"/>
      <c r="T204" s="73">
        <v>41316</v>
      </c>
      <c r="U204" s="58" t="s">
        <v>55</v>
      </c>
      <c r="V204" s="52"/>
      <c r="W204" s="44"/>
      <c r="X204" s="60"/>
      <c r="Y204" s="60"/>
      <c r="Z204" s="60"/>
      <c r="AA204" s="44"/>
      <c r="AB204" s="44"/>
      <c r="AC204" s="44"/>
      <c r="AD204" s="44"/>
      <c r="AE204" s="44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</row>
    <row r="205" spans="1:179" x14ac:dyDescent="0.15">
      <c r="A205" s="104">
        <f t="shared" si="56"/>
        <v>42914</v>
      </c>
      <c r="B205" s="35">
        <f t="shared" ca="1" si="62"/>
        <v>1007.21785999</v>
      </c>
      <c r="C205" s="35">
        <f t="shared" si="57"/>
        <v>1000</v>
      </c>
      <c r="D205" s="36">
        <f ca="1">IF(A205&lt;$B$1,VLOOKUP(A205,[1]DI!$A$4:$B$15000,2,FALSE),0)</f>
        <v>0.1014</v>
      </c>
      <c r="E205" s="35">
        <f t="shared" ca="1" si="51"/>
        <v>3.8334000000000003E-4</v>
      </c>
      <c r="F205" s="54">
        <f t="shared" si="58"/>
        <v>1.0425</v>
      </c>
      <c r="G205" s="38">
        <f t="shared" ca="1" si="52"/>
        <v>1.0003996319499999</v>
      </c>
      <c r="H205" s="35">
        <f ca="1">TRUNC(PRODUCT(G$10:G204),15)</f>
        <v>1.0643874980672301</v>
      </c>
      <c r="I205" s="35">
        <f t="shared" ca="1" si="59"/>
        <v>1.0567599503360301</v>
      </c>
      <c r="J205" s="35">
        <f t="shared" ca="1" si="53"/>
        <v>1.0072178599999999</v>
      </c>
      <c r="K205" s="35">
        <f t="shared" ca="1" si="54"/>
        <v>7.21785999</v>
      </c>
      <c r="L205" s="55">
        <f>IF(VLOOKUP(A205,$U$12:$AD$125,8)=VLOOKUP(A204,$U$12:$AD$125,8),0,VLOOKUP(A205,U$12:$AD$125,8))</f>
        <v>0</v>
      </c>
      <c r="M205" s="40">
        <f>IF(L205&gt;0,VLOOKUP(L205,T$12:$AC$125,7),0)</f>
        <v>0</v>
      </c>
      <c r="N205" s="41">
        <f t="shared" si="63"/>
        <v>0</v>
      </c>
      <c r="O205" s="41">
        <f t="shared" ca="1" si="55"/>
        <v>7.21785999</v>
      </c>
      <c r="P205" s="56" t="str">
        <f t="shared" si="60"/>
        <v>J=</v>
      </c>
      <c r="Q205" s="43">
        <f t="shared" si="61"/>
        <v>43070</v>
      </c>
      <c r="R205" s="44"/>
      <c r="S205" s="44"/>
      <c r="T205" s="73">
        <v>41317</v>
      </c>
      <c r="U205" s="58" t="s">
        <v>55</v>
      </c>
      <c r="V205" s="52"/>
      <c r="W205" s="44"/>
      <c r="X205" s="60"/>
      <c r="Y205" s="60"/>
      <c r="Z205" s="60"/>
      <c r="AA205" s="44"/>
      <c r="AB205" s="44"/>
      <c r="AC205" s="44"/>
      <c r="AD205" s="44"/>
      <c r="AE205" s="44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</row>
    <row r="206" spans="1:179" x14ac:dyDescent="0.15">
      <c r="A206" s="104">
        <f t="shared" si="56"/>
        <v>42915</v>
      </c>
      <c r="B206" s="35">
        <f t="shared" ca="1" si="62"/>
        <v>1007.62038</v>
      </c>
      <c r="C206" s="35">
        <f t="shared" si="57"/>
        <v>1000</v>
      </c>
      <c r="D206" s="36">
        <f ca="1">IF(A206&lt;$B$1,VLOOKUP(A206,[1]DI!$A$4:$B$15000,2,FALSE),0)</f>
        <v>0.1014</v>
      </c>
      <c r="E206" s="35">
        <f t="shared" ca="1" si="51"/>
        <v>3.8334000000000003E-4</v>
      </c>
      <c r="F206" s="54">
        <f t="shared" si="58"/>
        <v>1.0425</v>
      </c>
      <c r="G206" s="38">
        <f t="shared" ca="1" si="52"/>
        <v>1.0003996319499999</v>
      </c>
      <c r="H206" s="35">
        <f ca="1">TRUNC(PRODUCT(G$10:G205),15)</f>
        <v>1.0648128613186401</v>
      </c>
      <c r="I206" s="35">
        <f t="shared" ca="1" si="59"/>
        <v>1.0567599503360301</v>
      </c>
      <c r="J206" s="35">
        <f t="shared" ca="1" si="53"/>
        <v>1.0076203800000001</v>
      </c>
      <c r="K206" s="35">
        <f t="shared" ca="1" si="54"/>
        <v>7.6203799999999999</v>
      </c>
      <c r="L206" s="55">
        <f>IF(VLOOKUP(A206,$U$12:$AD$125,8)=VLOOKUP(A205,$U$12:$AD$125,8),0,VLOOKUP(A206,U$12:$AD$125,8))</f>
        <v>0</v>
      </c>
      <c r="M206" s="40">
        <f>IF(L206&gt;0,VLOOKUP(L206,T$12:$AC$125,7),0)</f>
        <v>0</v>
      </c>
      <c r="N206" s="41">
        <f t="shared" si="63"/>
        <v>0</v>
      </c>
      <c r="O206" s="41">
        <f t="shared" ca="1" si="55"/>
        <v>7.6203799999999999</v>
      </c>
      <c r="P206" s="56" t="str">
        <f t="shared" si="60"/>
        <v>J=</v>
      </c>
      <c r="Q206" s="43">
        <f t="shared" si="61"/>
        <v>43070</v>
      </c>
      <c r="R206" s="44"/>
      <c r="S206" s="67"/>
      <c r="T206" s="73">
        <v>41362</v>
      </c>
      <c r="U206" s="58" t="s">
        <v>56</v>
      </c>
      <c r="V206" s="52"/>
      <c r="W206" s="67"/>
      <c r="X206" s="60"/>
      <c r="Y206" s="60"/>
      <c r="Z206" s="60"/>
      <c r="AA206" s="44"/>
      <c r="AB206" s="44"/>
      <c r="AC206" s="67"/>
      <c r="AD206" s="67"/>
      <c r="AE206" s="67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  <c r="EW206" s="68"/>
      <c r="EX206" s="68"/>
      <c r="EY206" s="68"/>
      <c r="EZ206" s="68"/>
      <c r="FA206" s="68"/>
      <c r="FB206" s="68"/>
      <c r="FC206" s="68"/>
      <c r="FD206" s="68"/>
      <c r="FE206" s="68"/>
      <c r="FF206" s="68"/>
      <c r="FG206" s="68"/>
      <c r="FH206" s="68"/>
      <c r="FI206" s="68"/>
      <c r="FJ206" s="68"/>
      <c r="FK206" s="68"/>
      <c r="FL206" s="68"/>
      <c r="FM206" s="68"/>
      <c r="FN206" s="68"/>
      <c r="FO206" s="68"/>
      <c r="FP206" s="68"/>
      <c r="FQ206" s="68"/>
      <c r="FR206" s="68"/>
      <c r="FS206" s="68"/>
      <c r="FT206" s="68"/>
    </row>
    <row r="207" spans="1:179" x14ac:dyDescent="0.15">
      <c r="A207" s="104">
        <f t="shared" si="56"/>
        <v>42916</v>
      </c>
      <c r="B207" s="35">
        <f t="shared" ca="1" si="62"/>
        <v>1008.02305999</v>
      </c>
      <c r="C207" s="35">
        <f t="shared" si="57"/>
        <v>1000</v>
      </c>
      <c r="D207" s="36">
        <f ca="1">IF(A207&lt;$B$1,VLOOKUP(A207,[1]DI!$A$4:$B$15000,2,FALSE),0)</f>
        <v>0.1014</v>
      </c>
      <c r="E207" s="35">
        <f t="shared" ca="1" si="51"/>
        <v>3.8334000000000003E-4</v>
      </c>
      <c r="F207" s="54">
        <f t="shared" si="58"/>
        <v>1.0425</v>
      </c>
      <c r="G207" s="38">
        <f t="shared" ca="1" si="52"/>
        <v>1.0003996319499999</v>
      </c>
      <c r="H207" s="35">
        <f ca="1">TRUNC(PRODUCT(G$10:G206),15)</f>
        <v>1.06523839455879</v>
      </c>
      <c r="I207" s="35">
        <f t="shared" ca="1" si="59"/>
        <v>1.0567599503360301</v>
      </c>
      <c r="J207" s="35">
        <f t="shared" ca="1" si="53"/>
        <v>1.00802306</v>
      </c>
      <c r="K207" s="35">
        <f t="shared" ca="1" si="54"/>
        <v>8.0230599900000001</v>
      </c>
      <c r="L207" s="55">
        <f>IF(VLOOKUP(A207,$U$12:$AD$125,8)=VLOOKUP(A206,$U$12:$AD$125,8),0,VLOOKUP(A207,U$12:$AD$125,8))</f>
        <v>0</v>
      </c>
      <c r="M207" s="40">
        <f>IF(L207&gt;0,VLOOKUP(L207,T$12:$AC$125,7),0)</f>
        <v>0</v>
      </c>
      <c r="N207" s="41">
        <f t="shared" si="63"/>
        <v>0</v>
      </c>
      <c r="O207" s="41">
        <f t="shared" ca="1" si="55"/>
        <v>8.0230599900000001</v>
      </c>
      <c r="P207" s="56" t="str">
        <f t="shared" si="60"/>
        <v>J=</v>
      </c>
      <c r="Q207" s="43">
        <f t="shared" si="61"/>
        <v>43070</v>
      </c>
      <c r="R207" s="44"/>
      <c r="S207" s="44"/>
      <c r="T207" s="73">
        <v>41395</v>
      </c>
      <c r="U207" s="58" t="s">
        <v>58</v>
      </c>
      <c r="V207" s="52"/>
      <c r="W207" s="44"/>
      <c r="X207" s="60"/>
      <c r="Y207" s="60"/>
      <c r="Z207" s="60"/>
      <c r="AA207" s="44"/>
      <c r="AB207" s="44"/>
      <c r="AC207" s="44"/>
      <c r="AD207" s="44"/>
      <c r="AE207" s="44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</row>
    <row r="208" spans="1:179" x14ac:dyDescent="0.15">
      <c r="A208" s="104">
        <f t="shared" si="56"/>
        <v>42917</v>
      </c>
      <c r="B208" s="35">
        <f t="shared" ca="1" si="62"/>
        <v>1008.42589</v>
      </c>
      <c r="C208" s="35">
        <f t="shared" si="57"/>
        <v>1000</v>
      </c>
      <c r="D208" s="36">
        <f ca="1">IF(A208&lt;$B$1,VLOOKUP(A208,[1]DI!$A$4:$B$15000,2,FALSE),0)</f>
        <v>0</v>
      </c>
      <c r="E208" s="35">
        <f t="shared" ca="1" si="51"/>
        <v>0</v>
      </c>
      <c r="F208" s="54">
        <f t="shared" si="58"/>
        <v>1.0425</v>
      </c>
      <c r="G208" s="38">
        <f t="shared" ca="1" si="52"/>
        <v>1</v>
      </c>
      <c r="H208" s="35">
        <f ca="1">TRUNC(PRODUCT(G$10:G207),15)</f>
        <v>1.06566409785562</v>
      </c>
      <c r="I208" s="35">
        <f t="shared" ca="1" si="59"/>
        <v>1.0567599503360301</v>
      </c>
      <c r="J208" s="35">
        <f t="shared" ca="1" si="53"/>
        <v>1.00842589</v>
      </c>
      <c r="K208" s="35">
        <f t="shared" ca="1" si="54"/>
        <v>8.4258900000000008</v>
      </c>
      <c r="L208" s="55">
        <f>IF(VLOOKUP(A208,$U$12:$AD$125,8)=VLOOKUP(A207,$U$12:$AD$125,8),0,VLOOKUP(A208,U$12:$AD$125,8))</f>
        <v>0</v>
      </c>
      <c r="M208" s="40">
        <f>IF(L208&gt;0,VLOOKUP(L208,T$12:$AC$125,7),0)</f>
        <v>0</v>
      </c>
      <c r="N208" s="41">
        <f t="shared" si="63"/>
        <v>0</v>
      </c>
      <c r="O208" s="41">
        <f t="shared" ca="1" si="55"/>
        <v>8.4258900000000008</v>
      </c>
      <c r="P208" s="56" t="str">
        <f t="shared" si="60"/>
        <v>J=</v>
      </c>
      <c r="Q208" s="43">
        <f t="shared" si="61"/>
        <v>43070</v>
      </c>
      <c r="R208" s="44"/>
      <c r="S208" s="44"/>
      <c r="T208" s="73">
        <v>41424</v>
      </c>
      <c r="U208" s="58" t="s">
        <v>59</v>
      </c>
      <c r="V208" s="52"/>
      <c r="W208" s="44"/>
      <c r="X208" s="60"/>
      <c r="Y208" s="60"/>
      <c r="Z208" s="60"/>
      <c r="AA208" s="44"/>
      <c r="AB208" s="44"/>
      <c r="AC208" s="44"/>
      <c r="AD208" s="44"/>
      <c r="AE208" s="44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</row>
    <row r="209" spans="1:176" x14ac:dyDescent="0.15">
      <c r="A209" s="104">
        <f t="shared" si="56"/>
        <v>42918</v>
      </c>
      <c r="B209" s="35">
        <f t="shared" ca="1" si="62"/>
        <v>1008.42589</v>
      </c>
      <c r="C209" s="35">
        <f t="shared" si="57"/>
        <v>1000</v>
      </c>
      <c r="D209" s="36">
        <f ca="1">IF(A209&lt;$B$1,VLOOKUP(A209,[1]DI!$A$4:$B$15000,2,FALSE),0)</f>
        <v>0</v>
      </c>
      <c r="E209" s="35">
        <f t="shared" ca="1" si="51"/>
        <v>0</v>
      </c>
      <c r="F209" s="54">
        <f t="shared" si="58"/>
        <v>1.0425</v>
      </c>
      <c r="G209" s="38">
        <f t="shared" ca="1" si="52"/>
        <v>1</v>
      </c>
      <c r="H209" s="35">
        <f ca="1">TRUNC(PRODUCT(G$10:G208),15)</f>
        <v>1.06566409785562</v>
      </c>
      <c r="I209" s="35">
        <f t="shared" ca="1" si="59"/>
        <v>1.0567599503360301</v>
      </c>
      <c r="J209" s="35">
        <f t="shared" ca="1" si="53"/>
        <v>1.00842589</v>
      </c>
      <c r="K209" s="35">
        <f t="shared" ca="1" si="54"/>
        <v>8.4258900000000008</v>
      </c>
      <c r="L209" s="55">
        <f>IF(VLOOKUP(A209,$U$12:$AD$125,8)=VLOOKUP(A208,$U$12:$AD$125,8),0,VLOOKUP(A209,U$12:$AD$125,8))</f>
        <v>0</v>
      </c>
      <c r="M209" s="40">
        <f>IF(L209&gt;0,VLOOKUP(L209,T$12:$AC$125,7),0)</f>
        <v>0</v>
      </c>
      <c r="N209" s="41">
        <f t="shared" si="63"/>
        <v>0</v>
      </c>
      <c r="O209" s="41">
        <f t="shared" ca="1" si="55"/>
        <v>8.4258900000000008</v>
      </c>
      <c r="P209" s="56" t="str">
        <f t="shared" si="60"/>
        <v>J=</v>
      </c>
      <c r="Q209" s="43">
        <f t="shared" si="61"/>
        <v>43070</v>
      </c>
      <c r="R209" s="44"/>
      <c r="S209" s="44"/>
      <c r="T209" s="73">
        <v>41593</v>
      </c>
      <c r="U209" s="58" t="s">
        <v>54</v>
      </c>
      <c r="V209" s="52"/>
      <c r="W209" s="44"/>
      <c r="X209" s="60"/>
      <c r="Y209" s="60"/>
      <c r="Z209" s="60"/>
      <c r="AA209" s="44"/>
      <c r="AB209" s="44"/>
      <c r="AC209" s="44"/>
      <c r="AD209" s="44"/>
      <c r="AE209" s="44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</row>
    <row r="210" spans="1:176" x14ac:dyDescent="0.15">
      <c r="A210" s="104">
        <f t="shared" si="56"/>
        <v>42919</v>
      </c>
      <c r="B210" s="35">
        <f t="shared" ca="1" si="62"/>
        <v>1008.42589</v>
      </c>
      <c r="C210" s="35">
        <f t="shared" si="57"/>
        <v>1000</v>
      </c>
      <c r="D210" s="36">
        <f ca="1">IF(A210&lt;$B$1,VLOOKUP(A210,[1]DI!$A$4:$B$15000,2,FALSE),0)</f>
        <v>0.1014</v>
      </c>
      <c r="E210" s="35">
        <f t="shared" ca="1" si="51"/>
        <v>3.8334000000000003E-4</v>
      </c>
      <c r="F210" s="54">
        <f t="shared" si="58"/>
        <v>1.0425</v>
      </c>
      <c r="G210" s="38">
        <f t="shared" ca="1" si="52"/>
        <v>1.0003996319499999</v>
      </c>
      <c r="H210" s="35">
        <f ca="1">TRUNC(PRODUCT(G$10:G209),15)</f>
        <v>1.06566409785562</v>
      </c>
      <c r="I210" s="35">
        <f t="shared" ca="1" si="59"/>
        <v>1.0567599503360301</v>
      </c>
      <c r="J210" s="35">
        <f t="shared" ca="1" si="53"/>
        <v>1.00842589</v>
      </c>
      <c r="K210" s="35">
        <f t="shared" ca="1" si="54"/>
        <v>8.4258900000000008</v>
      </c>
      <c r="L210" s="55">
        <f>IF(VLOOKUP(A210,$U$12:$AD$125,8)=VLOOKUP(A209,$U$12:$AD$125,8),0,VLOOKUP(A210,U$12:$AD$125,8))</f>
        <v>0</v>
      </c>
      <c r="M210" s="40">
        <f>IF(L210&gt;0,VLOOKUP(L210,T$12:$AC$125,7),0)</f>
        <v>0</v>
      </c>
      <c r="N210" s="41">
        <f t="shared" si="63"/>
        <v>0</v>
      </c>
      <c r="O210" s="41">
        <f t="shared" ca="1" si="55"/>
        <v>8.4258900000000008</v>
      </c>
      <c r="P210" s="56" t="str">
        <f t="shared" si="60"/>
        <v>J=</v>
      </c>
      <c r="Q210" s="43">
        <f t="shared" si="61"/>
        <v>43070</v>
      </c>
      <c r="R210" s="44"/>
      <c r="S210" s="44"/>
      <c r="T210" s="73">
        <v>41633</v>
      </c>
      <c r="U210" s="58" t="s">
        <v>60</v>
      </c>
      <c r="V210" s="52"/>
      <c r="W210" s="44"/>
      <c r="X210" s="60"/>
      <c r="Y210" s="60"/>
      <c r="Z210" s="60"/>
      <c r="AA210" s="44"/>
      <c r="AB210" s="44"/>
      <c r="AC210" s="44"/>
      <c r="AD210" s="44"/>
      <c r="AE210" s="44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</row>
    <row r="211" spans="1:176" x14ac:dyDescent="0.15">
      <c r="A211" s="104">
        <f t="shared" si="56"/>
        <v>42920</v>
      </c>
      <c r="B211" s="35">
        <f t="shared" ca="1" si="62"/>
        <v>1008.82888999</v>
      </c>
      <c r="C211" s="35">
        <f t="shared" si="57"/>
        <v>1000</v>
      </c>
      <c r="D211" s="36">
        <f ca="1">IF(A211&lt;$B$1,VLOOKUP(A211,[1]DI!$A$4:$B$15000,2,FALSE),0)</f>
        <v>0.1014</v>
      </c>
      <c r="E211" s="35">
        <f t="shared" ca="1" si="51"/>
        <v>3.8334000000000003E-4</v>
      </c>
      <c r="F211" s="54">
        <f t="shared" si="58"/>
        <v>1.0425</v>
      </c>
      <c r="G211" s="38">
        <f t="shared" ca="1" si="52"/>
        <v>1.0003996319499999</v>
      </c>
      <c r="H211" s="35">
        <f ca="1">TRUNC(PRODUCT(G$10:G210),15)</f>
        <v>1.0660899712770899</v>
      </c>
      <c r="I211" s="35">
        <f t="shared" ca="1" si="59"/>
        <v>1.0567599503360301</v>
      </c>
      <c r="J211" s="35">
        <f t="shared" ca="1" si="53"/>
        <v>1.00882889</v>
      </c>
      <c r="K211" s="35">
        <f t="shared" ca="1" si="54"/>
        <v>8.8288899900000004</v>
      </c>
      <c r="L211" s="55">
        <f>IF(VLOOKUP(A211,$U$12:$AD$125,8)=VLOOKUP(A210,$U$12:$AD$125,8),0,VLOOKUP(A211,U$12:$AD$125,8))</f>
        <v>0</v>
      </c>
      <c r="M211" s="40">
        <f>IF(L211&gt;0,VLOOKUP(L211,T$12:$AC$125,7),0)</f>
        <v>0</v>
      </c>
      <c r="N211" s="41">
        <f t="shared" si="63"/>
        <v>0</v>
      </c>
      <c r="O211" s="41">
        <f t="shared" ca="1" si="55"/>
        <v>8.8288899900000004</v>
      </c>
      <c r="P211" s="56" t="str">
        <f t="shared" si="60"/>
        <v>J=</v>
      </c>
      <c r="Q211" s="43">
        <f t="shared" si="61"/>
        <v>43070</v>
      </c>
      <c r="R211" s="44"/>
      <c r="S211" s="44"/>
      <c r="T211" s="73">
        <v>41640</v>
      </c>
      <c r="U211" s="58" t="s">
        <v>61</v>
      </c>
      <c r="V211" s="52"/>
      <c r="W211" s="44"/>
      <c r="X211" s="60"/>
      <c r="Y211" s="60"/>
      <c r="Z211" s="60"/>
      <c r="AA211" s="44"/>
      <c r="AB211" s="44"/>
      <c r="AC211" s="44"/>
      <c r="AD211" s="44"/>
      <c r="AE211" s="44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</row>
    <row r="212" spans="1:176" x14ac:dyDescent="0.15">
      <c r="A212" s="104">
        <f t="shared" si="56"/>
        <v>42921</v>
      </c>
      <c r="B212" s="35">
        <f t="shared" ca="1" si="62"/>
        <v>1009.23205</v>
      </c>
      <c r="C212" s="35">
        <f t="shared" si="57"/>
        <v>1000</v>
      </c>
      <c r="D212" s="36">
        <f ca="1">IF(A212&lt;$B$1,VLOOKUP(A212,[1]DI!$A$4:$B$15000,2,FALSE),0)</f>
        <v>0.1014</v>
      </c>
      <c r="E212" s="35">
        <f t="shared" ca="1" si="51"/>
        <v>3.8334000000000003E-4</v>
      </c>
      <c r="F212" s="54">
        <f t="shared" si="58"/>
        <v>1.0425</v>
      </c>
      <c r="G212" s="38">
        <f t="shared" ca="1" si="52"/>
        <v>1.0003996319499999</v>
      </c>
      <c r="H212" s="35">
        <f ca="1">TRUNC(PRODUCT(G$10:G211),15)</f>
        <v>1.0665160148911901</v>
      </c>
      <c r="I212" s="35">
        <f t="shared" ca="1" si="59"/>
        <v>1.0567599503360301</v>
      </c>
      <c r="J212" s="35">
        <f t="shared" ca="1" si="53"/>
        <v>1.00923205</v>
      </c>
      <c r="K212" s="35">
        <f t="shared" ca="1" si="54"/>
        <v>9.2320499999999992</v>
      </c>
      <c r="L212" s="55">
        <f>IF(VLOOKUP(A212,$U$12:$AD$125,8)=VLOOKUP(A211,$U$12:$AD$125,8),0,VLOOKUP(A212,U$12:$AD$125,8))</f>
        <v>0</v>
      </c>
      <c r="M212" s="40">
        <f>IF(L212&gt;0,VLOOKUP(L212,T$12:$AC$125,7),0)</f>
        <v>0</v>
      </c>
      <c r="N212" s="41">
        <f t="shared" si="63"/>
        <v>0</v>
      </c>
      <c r="O212" s="41">
        <f t="shared" ca="1" si="55"/>
        <v>9.2320499999999992</v>
      </c>
      <c r="P212" s="56" t="str">
        <f t="shared" si="60"/>
        <v>J=</v>
      </c>
      <c r="Q212" s="43">
        <f t="shared" si="61"/>
        <v>43070</v>
      </c>
      <c r="R212" s="44"/>
      <c r="S212" s="44"/>
      <c r="T212" s="73">
        <v>41701</v>
      </c>
      <c r="U212" s="58" t="s">
        <v>55</v>
      </c>
      <c r="V212" s="52"/>
      <c r="W212" s="44"/>
      <c r="X212" s="60"/>
      <c r="Y212" s="60"/>
      <c r="Z212" s="60"/>
      <c r="AA212" s="44"/>
      <c r="AB212" s="44"/>
      <c r="AC212" s="44"/>
      <c r="AD212" s="44"/>
      <c r="AE212" s="44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</row>
    <row r="213" spans="1:176" x14ac:dyDescent="0.15">
      <c r="A213" s="104">
        <f t="shared" si="56"/>
        <v>42922</v>
      </c>
      <c r="B213" s="35">
        <f t="shared" ca="1" si="62"/>
        <v>1009.63537999</v>
      </c>
      <c r="C213" s="35">
        <f t="shared" si="57"/>
        <v>1000</v>
      </c>
      <c r="D213" s="36">
        <f ca="1">IF(A213&lt;$B$1,VLOOKUP(A213,[1]DI!$A$4:$B$15000,2,FALSE),0)</f>
        <v>0.1014</v>
      </c>
      <c r="E213" s="35">
        <f t="shared" ca="1" si="51"/>
        <v>3.8334000000000003E-4</v>
      </c>
      <c r="F213" s="54">
        <f t="shared" si="58"/>
        <v>1.0425</v>
      </c>
      <c r="G213" s="38">
        <f t="shared" ca="1" si="52"/>
        <v>1.0003996319499999</v>
      </c>
      <c r="H213" s="35">
        <f ca="1">TRUNC(PRODUCT(G$10:G212),15)</f>
        <v>1.06694222876593</v>
      </c>
      <c r="I213" s="35">
        <f t="shared" ca="1" si="59"/>
        <v>1.0567599503360301</v>
      </c>
      <c r="J213" s="35">
        <f t="shared" ca="1" si="53"/>
        <v>1.00963538</v>
      </c>
      <c r="K213" s="35">
        <f t="shared" ca="1" si="54"/>
        <v>9.6353799900000006</v>
      </c>
      <c r="L213" s="55">
        <f>IF(VLOOKUP(A213,$U$12:$AD$125,8)=VLOOKUP(A212,$U$12:$AD$125,8),0,VLOOKUP(A213,U$12:$AD$125,8))</f>
        <v>0</v>
      </c>
      <c r="M213" s="40">
        <f>IF(L213&gt;0,VLOOKUP(L213,T$12:$AC$125,7),0)</f>
        <v>0</v>
      </c>
      <c r="N213" s="41">
        <f t="shared" si="63"/>
        <v>0</v>
      </c>
      <c r="O213" s="41">
        <f t="shared" ca="1" si="55"/>
        <v>9.6353799900000006</v>
      </c>
      <c r="P213" s="56" t="str">
        <f t="shared" si="60"/>
        <v>J=</v>
      </c>
      <c r="Q213" s="43">
        <f t="shared" si="61"/>
        <v>43070</v>
      </c>
      <c r="R213" s="44"/>
      <c r="S213" s="44"/>
      <c r="T213" s="73">
        <v>41702</v>
      </c>
      <c r="U213" s="58" t="s">
        <v>55</v>
      </c>
      <c r="V213" s="52"/>
      <c r="W213" s="44"/>
      <c r="X213" s="60"/>
      <c r="Y213" s="60"/>
      <c r="Z213" s="60"/>
      <c r="AA213" s="44"/>
      <c r="AB213" s="44"/>
      <c r="AC213" s="44"/>
      <c r="AD213" s="44"/>
      <c r="AE213" s="44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</row>
    <row r="214" spans="1:176" x14ac:dyDescent="0.15">
      <c r="A214" s="104">
        <f t="shared" si="56"/>
        <v>42923</v>
      </c>
      <c r="B214" s="35">
        <f t="shared" ca="1" si="62"/>
        <v>1010.03886</v>
      </c>
      <c r="C214" s="35">
        <f t="shared" si="57"/>
        <v>1000</v>
      </c>
      <c r="D214" s="36">
        <f ca="1">IF(A214&lt;$B$1,VLOOKUP(A214,[1]DI!$A$4:$B$15000,2,FALSE),0)</f>
        <v>0.1014</v>
      </c>
      <c r="E214" s="35">
        <f t="shared" ca="1" si="51"/>
        <v>3.8334000000000003E-4</v>
      </c>
      <c r="F214" s="54">
        <f t="shared" si="58"/>
        <v>1.0425</v>
      </c>
      <c r="G214" s="38">
        <f t="shared" ca="1" si="52"/>
        <v>1.0003996319499999</v>
      </c>
      <c r="H214" s="35">
        <f ca="1">TRUNC(PRODUCT(G$10:G213),15)</f>
        <v>1.06736861296935</v>
      </c>
      <c r="I214" s="35">
        <f t="shared" ca="1" si="59"/>
        <v>1.0567599503360301</v>
      </c>
      <c r="J214" s="35">
        <f t="shared" ca="1" si="53"/>
        <v>1.0100388600000001</v>
      </c>
      <c r="K214" s="35">
        <f t="shared" ca="1" si="54"/>
        <v>10.03886</v>
      </c>
      <c r="L214" s="55">
        <f>IF(VLOOKUP(A214,$U$12:$AD$125,8)=VLOOKUP(A213,$U$12:$AD$125,8),0,VLOOKUP(A214,U$12:$AD$125,8))</f>
        <v>0</v>
      </c>
      <c r="M214" s="40">
        <f>IF(L214&gt;0,VLOOKUP(L214,T$12:$AC$125,7),0)</f>
        <v>0</v>
      </c>
      <c r="N214" s="41">
        <f t="shared" si="63"/>
        <v>0</v>
      </c>
      <c r="O214" s="41">
        <f t="shared" ca="1" si="55"/>
        <v>10.03886</v>
      </c>
      <c r="P214" s="56" t="str">
        <f t="shared" si="60"/>
        <v>J=</v>
      </c>
      <c r="Q214" s="43">
        <f t="shared" si="61"/>
        <v>43070</v>
      </c>
      <c r="R214" s="44"/>
      <c r="S214" s="44"/>
      <c r="T214" s="73">
        <v>41747</v>
      </c>
      <c r="U214" s="58" t="s">
        <v>56</v>
      </c>
      <c r="V214" s="52"/>
      <c r="W214" s="44"/>
      <c r="X214" s="60"/>
      <c r="Y214" s="60"/>
      <c r="Z214" s="60"/>
      <c r="AA214" s="44"/>
      <c r="AB214" s="44"/>
      <c r="AC214" s="44"/>
      <c r="AD214" s="44"/>
      <c r="AE214" s="44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</row>
    <row r="215" spans="1:176" x14ac:dyDescent="0.15">
      <c r="A215" s="104">
        <f t="shared" si="56"/>
        <v>42924</v>
      </c>
      <c r="B215" s="35">
        <f t="shared" ca="1" si="62"/>
        <v>1010.44249999</v>
      </c>
      <c r="C215" s="35">
        <f t="shared" si="57"/>
        <v>1000</v>
      </c>
      <c r="D215" s="36">
        <f ca="1">IF(A215&lt;$B$1,VLOOKUP(A215,[1]DI!$A$4:$B$15000,2,FALSE),0)</f>
        <v>0</v>
      </c>
      <c r="E215" s="35">
        <f t="shared" ca="1" si="51"/>
        <v>0</v>
      </c>
      <c r="F215" s="54">
        <f t="shared" si="58"/>
        <v>1.0425</v>
      </c>
      <c r="G215" s="38">
        <f t="shared" ca="1" si="52"/>
        <v>1</v>
      </c>
      <c r="H215" s="35">
        <f ca="1">TRUNC(PRODUCT(G$10:G214),15)</f>
        <v>1.0677951675695201</v>
      </c>
      <c r="I215" s="35">
        <f t="shared" ca="1" si="59"/>
        <v>1.0567599503360301</v>
      </c>
      <c r="J215" s="35">
        <f t="shared" ca="1" si="53"/>
        <v>1.0104424999999999</v>
      </c>
      <c r="K215" s="35">
        <f t="shared" ca="1" si="54"/>
        <v>10.44249999</v>
      </c>
      <c r="L215" s="55">
        <f>IF(VLOOKUP(A215,$U$12:$AD$125,8)=VLOOKUP(A214,$U$12:$AD$125,8),0,VLOOKUP(A215,U$12:$AD$125,8))</f>
        <v>0</v>
      </c>
      <c r="M215" s="40">
        <f>IF(L215&gt;0,VLOOKUP(L215,T$12:$AC$125,7),0)</f>
        <v>0</v>
      </c>
      <c r="N215" s="41">
        <f t="shared" si="63"/>
        <v>0</v>
      </c>
      <c r="O215" s="41">
        <f t="shared" ca="1" si="55"/>
        <v>10.44249999</v>
      </c>
      <c r="P215" s="56" t="str">
        <f t="shared" si="60"/>
        <v>J=</v>
      </c>
      <c r="Q215" s="43">
        <f t="shared" si="61"/>
        <v>43070</v>
      </c>
      <c r="R215" s="44"/>
      <c r="S215" s="44"/>
      <c r="T215" s="73">
        <v>41750</v>
      </c>
      <c r="U215" s="58" t="s">
        <v>57</v>
      </c>
      <c r="V215" s="52"/>
      <c r="W215" s="44"/>
      <c r="X215" s="60"/>
      <c r="Y215" s="60"/>
      <c r="Z215" s="60"/>
      <c r="AA215" s="44"/>
      <c r="AB215" s="44"/>
      <c r="AC215" s="44"/>
      <c r="AD215" s="44"/>
      <c r="AE215" s="44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</row>
    <row r="216" spans="1:176" x14ac:dyDescent="0.15">
      <c r="A216" s="104">
        <f t="shared" si="56"/>
        <v>42925</v>
      </c>
      <c r="B216" s="35">
        <f t="shared" ca="1" si="62"/>
        <v>1010.44249999</v>
      </c>
      <c r="C216" s="35">
        <f t="shared" si="57"/>
        <v>1000</v>
      </c>
      <c r="D216" s="36">
        <f ca="1">IF(A216&lt;$B$1,VLOOKUP(A216,[1]DI!$A$4:$B$15000,2,FALSE),0)</f>
        <v>0</v>
      </c>
      <c r="E216" s="35">
        <f t="shared" ca="1" si="51"/>
        <v>0</v>
      </c>
      <c r="F216" s="54">
        <f t="shared" si="58"/>
        <v>1.0425</v>
      </c>
      <c r="G216" s="38">
        <f t="shared" ca="1" si="52"/>
        <v>1</v>
      </c>
      <c r="H216" s="35">
        <f ca="1">TRUNC(PRODUCT(G$10:G215),15)</f>
        <v>1.0677951675695201</v>
      </c>
      <c r="I216" s="35">
        <f t="shared" ca="1" si="59"/>
        <v>1.0567599503360301</v>
      </c>
      <c r="J216" s="35">
        <f t="shared" ca="1" si="53"/>
        <v>1.0104424999999999</v>
      </c>
      <c r="K216" s="35">
        <f t="shared" ca="1" si="54"/>
        <v>10.44249999</v>
      </c>
      <c r="L216" s="55">
        <f>IF(VLOOKUP(A216,$U$12:$AD$125,8)=VLOOKUP(A215,$U$12:$AD$125,8),0,VLOOKUP(A216,U$12:$AD$125,8))</f>
        <v>0</v>
      </c>
      <c r="M216" s="40">
        <f>IF(L216&gt;0,VLOOKUP(L216,T$12:$AC$125,7),0)</f>
        <v>0</v>
      </c>
      <c r="N216" s="41">
        <f t="shared" si="63"/>
        <v>0</v>
      </c>
      <c r="O216" s="41">
        <f t="shared" ca="1" si="55"/>
        <v>10.44249999</v>
      </c>
      <c r="P216" s="56" t="str">
        <f t="shared" si="60"/>
        <v>J=</v>
      </c>
      <c r="Q216" s="43">
        <f t="shared" si="61"/>
        <v>43070</v>
      </c>
      <c r="R216" s="44"/>
      <c r="S216" s="44"/>
      <c r="T216" s="73">
        <v>41760</v>
      </c>
      <c r="U216" s="58" t="s">
        <v>58</v>
      </c>
      <c r="V216" s="52"/>
      <c r="W216" s="44"/>
      <c r="X216" s="60"/>
      <c r="Y216" s="60"/>
      <c r="Z216" s="60"/>
      <c r="AA216" s="44"/>
      <c r="AB216" s="44"/>
      <c r="AC216" s="44"/>
      <c r="AD216" s="44"/>
      <c r="AE216" s="44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</row>
    <row r="217" spans="1:176" x14ac:dyDescent="0.15">
      <c r="A217" s="104">
        <f t="shared" si="56"/>
        <v>42926</v>
      </c>
      <c r="B217" s="35">
        <f t="shared" ca="1" si="62"/>
        <v>1010.44249999</v>
      </c>
      <c r="C217" s="35">
        <f t="shared" si="57"/>
        <v>1000</v>
      </c>
      <c r="D217" s="36">
        <f ca="1">IF(A217&lt;$B$1,VLOOKUP(A217,[1]DI!$A$4:$B$15000,2,FALSE),0)</f>
        <v>0.1014</v>
      </c>
      <c r="E217" s="35">
        <f t="shared" ca="1" si="51"/>
        <v>3.8334000000000003E-4</v>
      </c>
      <c r="F217" s="54">
        <f t="shared" si="58"/>
        <v>1.0425</v>
      </c>
      <c r="G217" s="38">
        <f t="shared" ca="1" si="52"/>
        <v>1.0003996319499999</v>
      </c>
      <c r="H217" s="35">
        <f ca="1">TRUNC(PRODUCT(G$10:G216),15)</f>
        <v>1.0677951675695201</v>
      </c>
      <c r="I217" s="35">
        <f t="shared" ca="1" si="59"/>
        <v>1.0567599503360301</v>
      </c>
      <c r="J217" s="35">
        <f t="shared" ca="1" si="53"/>
        <v>1.0104424999999999</v>
      </c>
      <c r="K217" s="35">
        <f t="shared" ca="1" si="54"/>
        <v>10.44249999</v>
      </c>
      <c r="L217" s="55">
        <f>IF(VLOOKUP(A217,$U$12:$AD$125,8)=VLOOKUP(A216,$U$12:$AD$125,8),0,VLOOKUP(A217,U$12:$AD$125,8))</f>
        <v>0</v>
      </c>
      <c r="M217" s="40">
        <f>IF(L217&gt;0,VLOOKUP(L217,T$12:$AC$125,7),0)</f>
        <v>0</v>
      </c>
      <c r="N217" s="41">
        <f t="shared" si="63"/>
        <v>0</v>
      </c>
      <c r="O217" s="41">
        <f t="shared" ca="1" si="55"/>
        <v>10.44249999</v>
      </c>
      <c r="P217" s="56" t="str">
        <f t="shared" si="60"/>
        <v>J=</v>
      </c>
      <c r="Q217" s="43">
        <f t="shared" si="61"/>
        <v>43070</v>
      </c>
      <c r="R217" s="44"/>
      <c r="S217" s="44"/>
      <c r="T217" s="73">
        <v>41809</v>
      </c>
      <c r="U217" s="58" t="s">
        <v>59</v>
      </c>
      <c r="V217" s="52"/>
      <c r="W217" s="44"/>
      <c r="X217" s="60"/>
      <c r="Y217" s="60"/>
      <c r="Z217" s="60"/>
      <c r="AA217" s="44"/>
      <c r="AB217" s="44"/>
      <c r="AC217" s="44"/>
      <c r="AD217" s="44"/>
      <c r="AE217" s="44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</row>
    <row r="218" spans="1:176" x14ac:dyDescent="0.15">
      <c r="A218" s="104">
        <f t="shared" si="56"/>
        <v>42927</v>
      </c>
      <c r="B218" s="35">
        <f t="shared" ca="1" si="62"/>
        <v>1010.84631</v>
      </c>
      <c r="C218" s="35">
        <f t="shared" si="57"/>
        <v>1000</v>
      </c>
      <c r="D218" s="36">
        <f ca="1">IF(A218&lt;$B$1,VLOOKUP(A218,[1]DI!$A$4:$B$15000,2,FALSE),0)</f>
        <v>0.1014</v>
      </c>
      <c r="E218" s="35">
        <f t="shared" ca="1" si="51"/>
        <v>3.8334000000000003E-4</v>
      </c>
      <c r="F218" s="54">
        <f t="shared" si="58"/>
        <v>1.0425</v>
      </c>
      <c r="G218" s="38">
        <f t="shared" ca="1" si="52"/>
        <v>1.0003996319499999</v>
      </c>
      <c r="H218" s="35">
        <f ca="1">TRUNC(PRODUCT(G$10:G217),15)</f>
        <v>1.0682218926345299</v>
      </c>
      <c r="I218" s="35">
        <f t="shared" ca="1" si="59"/>
        <v>1.0567599503360301</v>
      </c>
      <c r="J218" s="35">
        <f t="shared" ca="1" si="53"/>
        <v>1.01084631</v>
      </c>
      <c r="K218" s="35">
        <f t="shared" ca="1" si="54"/>
        <v>10.846310000000001</v>
      </c>
      <c r="L218" s="55">
        <f>IF(VLOOKUP(A218,$U$12:$AD$125,8)=VLOOKUP(A217,$U$12:$AD$125,8),0,VLOOKUP(A218,U$12:$AD$125,8))</f>
        <v>0</v>
      </c>
      <c r="M218" s="40">
        <f>IF(L218&gt;0,VLOOKUP(L218,T$12:$AC$125,7),0)</f>
        <v>0</v>
      </c>
      <c r="N218" s="41">
        <f t="shared" si="63"/>
        <v>0</v>
      </c>
      <c r="O218" s="41">
        <f t="shared" ca="1" si="55"/>
        <v>10.846310000000001</v>
      </c>
      <c r="P218" s="56" t="str">
        <f t="shared" si="60"/>
        <v>J=</v>
      </c>
      <c r="Q218" s="43">
        <f t="shared" si="61"/>
        <v>43070</v>
      </c>
      <c r="R218" s="44"/>
      <c r="S218" s="44"/>
      <c r="T218" s="73">
        <v>41998</v>
      </c>
      <c r="U218" s="58" t="s">
        <v>60</v>
      </c>
      <c r="V218" s="52"/>
      <c r="W218" s="44"/>
      <c r="X218" s="60"/>
      <c r="Y218" s="60"/>
      <c r="Z218" s="60"/>
      <c r="AA218" s="44"/>
      <c r="AB218" s="44"/>
      <c r="AC218" s="44"/>
      <c r="AD218" s="44"/>
      <c r="AE218" s="44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</row>
    <row r="219" spans="1:176" x14ac:dyDescent="0.15">
      <c r="A219" s="104">
        <f t="shared" si="56"/>
        <v>42928</v>
      </c>
      <c r="B219" s="35">
        <f t="shared" ca="1" si="62"/>
        <v>1011.25026999</v>
      </c>
      <c r="C219" s="35">
        <f t="shared" si="57"/>
        <v>1000</v>
      </c>
      <c r="D219" s="36">
        <f ca="1">IF(A219&lt;$B$1,VLOOKUP(A219,[1]DI!$A$4:$B$15000,2,FALSE),0)</f>
        <v>0.1014</v>
      </c>
      <c r="E219" s="35">
        <f t="shared" ca="1" si="51"/>
        <v>3.8334000000000003E-4</v>
      </c>
      <c r="F219" s="54">
        <f t="shared" si="58"/>
        <v>1.0425</v>
      </c>
      <c r="G219" s="38">
        <f t="shared" ca="1" si="52"/>
        <v>1.0003996319499999</v>
      </c>
      <c r="H219" s="35">
        <f ca="1">TRUNC(PRODUCT(G$10:G218),15)</f>
        <v>1.06864878823252</v>
      </c>
      <c r="I219" s="35">
        <f t="shared" ca="1" si="59"/>
        <v>1.0567599503360301</v>
      </c>
      <c r="J219" s="35">
        <f t="shared" ca="1" si="53"/>
        <v>1.0112502699999999</v>
      </c>
      <c r="K219" s="35">
        <f t="shared" ca="1" si="54"/>
        <v>11.25026999</v>
      </c>
      <c r="L219" s="55">
        <f>IF(VLOOKUP(A219,$U$12:$AD$125,8)=VLOOKUP(A218,$U$12:$AD$125,8),0,VLOOKUP(A219,U$12:$AD$125,8))</f>
        <v>0</v>
      </c>
      <c r="M219" s="40">
        <f>IF(L219&gt;0,VLOOKUP(L219,T$12:$AC$125,7),0)</f>
        <v>0</v>
      </c>
      <c r="N219" s="41">
        <f t="shared" si="63"/>
        <v>0</v>
      </c>
      <c r="O219" s="41">
        <f t="shared" ca="1" si="55"/>
        <v>11.25026999</v>
      </c>
      <c r="P219" s="56" t="str">
        <f t="shared" si="60"/>
        <v>J=</v>
      </c>
      <c r="Q219" s="43">
        <f t="shared" si="61"/>
        <v>43070</v>
      </c>
      <c r="R219" s="44"/>
      <c r="S219" s="44"/>
      <c r="T219" s="73">
        <v>42005</v>
      </c>
      <c r="U219" s="58" t="s">
        <v>61</v>
      </c>
      <c r="V219" s="52"/>
      <c r="W219" s="44"/>
      <c r="X219" s="60"/>
      <c r="Y219" s="60"/>
      <c r="Z219" s="60"/>
      <c r="AA219" s="44"/>
      <c r="AB219" s="44"/>
      <c r="AC219" s="44"/>
      <c r="AD219" s="44"/>
      <c r="AE219" s="44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</row>
    <row r="220" spans="1:176" x14ac:dyDescent="0.15">
      <c r="A220" s="104">
        <f t="shared" si="56"/>
        <v>42929</v>
      </c>
      <c r="B220" s="35">
        <f t="shared" ca="1" si="62"/>
        <v>1011.6544</v>
      </c>
      <c r="C220" s="35">
        <f t="shared" si="57"/>
        <v>1000</v>
      </c>
      <c r="D220" s="36">
        <f ca="1">IF(A220&lt;$B$1,VLOOKUP(A220,[1]DI!$A$4:$B$15000,2,FALSE),0)</f>
        <v>0.1014</v>
      </c>
      <c r="E220" s="35">
        <f t="shared" ca="1" si="51"/>
        <v>3.8334000000000003E-4</v>
      </c>
      <c r="F220" s="54">
        <f t="shared" si="58"/>
        <v>1.0425</v>
      </c>
      <c r="G220" s="38">
        <f t="shared" ca="1" si="52"/>
        <v>1.0003996319499999</v>
      </c>
      <c r="H220" s="35">
        <f ca="1">TRUNC(PRODUCT(G$10:G219),15)</f>
        <v>1.0690758544316199</v>
      </c>
      <c r="I220" s="35">
        <f t="shared" ca="1" si="59"/>
        <v>1.0567599503360301</v>
      </c>
      <c r="J220" s="35">
        <f t="shared" ca="1" si="53"/>
        <v>1.0116544000000001</v>
      </c>
      <c r="K220" s="35">
        <f t="shared" ca="1" si="54"/>
        <v>11.654400000000001</v>
      </c>
      <c r="L220" s="55">
        <f>IF(VLOOKUP(A220,$U$12:$AD$125,8)=VLOOKUP(A219,$U$12:$AD$125,8),0,VLOOKUP(A220,U$12:$AD$125,8))</f>
        <v>0</v>
      </c>
      <c r="M220" s="40">
        <f>IF(L220&gt;0,VLOOKUP(L220,T$12:$AC$125,7),0)</f>
        <v>0</v>
      </c>
      <c r="N220" s="41">
        <f t="shared" si="63"/>
        <v>0</v>
      </c>
      <c r="O220" s="41">
        <f t="shared" ca="1" si="55"/>
        <v>11.654400000000001</v>
      </c>
      <c r="P220" s="56" t="str">
        <f t="shared" si="60"/>
        <v>J=</v>
      </c>
      <c r="Q220" s="43">
        <f t="shared" si="61"/>
        <v>43070</v>
      </c>
      <c r="R220" s="44"/>
      <c r="S220" s="44"/>
      <c r="T220" s="73">
        <v>42051</v>
      </c>
      <c r="U220" s="58" t="s">
        <v>55</v>
      </c>
      <c r="V220" s="52"/>
      <c r="W220" s="44"/>
      <c r="X220" s="60"/>
      <c r="Y220" s="60"/>
      <c r="Z220" s="60"/>
      <c r="AA220" s="44"/>
      <c r="AB220" s="44"/>
      <c r="AC220" s="44"/>
      <c r="AD220" s="44"/>
      <c r="AE220" s="44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</row>
    <row r="221" spans="1:176" x14ac:dyDescent="0.15">
      <c r="A221" s="104">
        <f t="shared" si="56"/>
        <v>42930</v>
      </c>
      <c r="B221" s="35">
        <f t="shared" ca="1" si="62"/>
        <v>1012.0586899899999</v>
      </c>
      <c r="C221" s="35">
        <f t="shared" si="57"/>
        <v>1000</v>
      </c>
      <c r="D221" s="36">
        <f ca="1">IF(A221&lt;$B$1,VLOOKUP(A221,[1]DI!$A$4:$B$15000,2,FALSE),0)</f>
        <v>0.1014</v>
      </c>
      <c r="E221" s="35">
        <f t="shared" ca="1" si="51"/>
        <v>3.8334000000000003E-4</v>
      </c>
      <c r="F221" s="54">
        <f t="shared" si="58"/>
        <v>1.0425</v>
      </c>
      <c r="G221" s="38">
        <f t="shared" ca="1" si="52"/>
        <v>1.0003996319499999</v>
      </c>
      <c r="H221" s="35">
        <f ca="1">TRUNC(PRODUCT(G$10:G220),15)</f>
        <v>1.0695030913000301</v>
      </c>
      <c r="I221" s="35">
        <f t="shared" ca="1" si="59"/>
        <v>1.0567599503360301</v>
      </c>
      <c r="J221" s="35">
        <f t="shared" ca="1" si="53"/>
        <v>1.0120586899999999</v>
      </c>
      <c r="K221" s="35">
        <f t="shared" ca="1" si="54"/>
        <v>12.05868999</v>
      </c>
      <c r="L221" s="55">
        <f>IF(VLOOKUP(A221,$U$12:$AD$125,8)=VLOOKUP(A220,$U$12:$AD$125,8),0,VLOOKUP(A221,U$12:$AD$125,8))</f>
        <v>0</v>
      </c>
      <c r="M221" s="40">
        <f>IF(L221&gt;0,VLOOKUP(L221,T$12:$AC$125,7),0)</f>
        <v>0</v>
      </c>
      <c r="N221" s="41">
        <f t="shared" si="63"/>
        <v>0</v>
      </c>
      <c r="O221" s="41">
        <f t="shared" ca="1" si="55"/>
        <v>12.05868999</v>
      </c>
      <c r="P221" s="56" t="str">
        <f t="shared" si="60"/>
        <v>J=</v>
      </c>
      <c r="Q221" s="43">
        <f t="shared" si="61"/>
        <v>43070</v>
      </c>
      <c r="R221" s="44"/>
      <c r="S221" s="44"/>
      <c r="T221" s="73">
        <v>42052</v>
      </c>
      <c r="U221" s="58" t="s">
        <v>55</v>
      </c>
      <c r="V221" s="52"/>
      <c r="W221" s="44"/>
      <c r="X221" s="60"/>
      <c r="Y221" s="60"/>
      <c r="Z221" s="60"/>
      <c r="AA221" s="44"/>
      <c r="AB221" s="44"/>
      <c r="AC221" s="44"/>
      <c r="AD221" s="44"/>
      <c r="AE221" s="44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</row>
    <row r="222" spans="1:176" x14ac:dyDescent="0.15">
      <c r="A222" s="104">
        <f t="shared" si="56"/>
        <v>42931</v>
      </c>
      <c r="B222" s="35">
        <f t="shared" ca="1" si="62"/>
        <v>1012.4631399899999</v>
      </c>
      <c r="C222" s="35">
        <f t="shared" si="57"/>
        <v>1000</v>
      </c>
      <c r="D222" s="36">
        <f ca="1">IF(A222&lt;$B$1,VLOOKUP(A222,[1]DI!$A$4:$B$15000,2,FALSE),0)</f>
        <v>0</v>
      </c>
      <c r="E222" s="35">
        <f t="shared" ca="1" si="51"/>
        <v>0</v>
      </c>
      <c r="F222" s="54">
        <f t="shared" si="58"/>
        <v>1.0425</v>
      </c>
      <c r="G222" s="38">
        <f t="shared" ca="1" si="52"/>
        <v>1</v>
      </c>
      <c r="H222" s="35">
        <f ca="1">TRUNC(PRODUCT(G$10:G221),15)</f>
        <v>1.0699304989059399</v>
      </c>
      <c r="I222" s="35">
        <f t="shared" ca="1" si="59"/>
        <v>1.0567599503360301</v>
      </c>
      <c r="J222" s="35">
        <f t="shared" ca="1" si="53"/>
        <v>1.0124631399999999</v>
      </c>
      <c r="K222" s="35">
        <f t="shared" ca="1" si="54"/>
        <v>12.46313999</v>
      </c>
      <c r="L222" s="55">
        <f>IF(VLOOKUP(A222,$U$12:$AD$125,8)=VLOOKUP(A221,$U$12:$AD$125,8),0,VLOOKUP(A222,U$12:$AD$125,8))</f>
        <v>0</v>
      </c>
      <c r="M222" s="40">
        <f>IF(L222&gt;0,VLOOKUP(L222,T$12:$AC$125,7),0)</f>
        <v>0</v>
      </c>
      <c r="N222" s="41">
        <f t="shared" si="63"/>
        <v>0</v>
      </c>
      <c r="O222" s="41">
        <f t="shared" ca="1" si="55"/>
        <v>12.46313999</v>
      </c>
      <c r="P222" s="56" t="str">
        <f t="shared" si="60"/>
        <v>J=</v>
      </c>
      <c r="Q222" s="43">
        <f t="shared" si="61"/>
        <v>43070</v>
      </c>
      <c r="R222" s="44"/>
      <c r="S222" s="44"/>
      <c r="T222" s="73">
        <v>42097</v>
      </c>
      <c r="U222" s="58" t="s">
        <v>56</v>
      </c>
      <c r="V222" s="52"/>
      <c r="W222" s="44"/>
      <c r="X222" s="60"/>
      <c r="Y222" s="60"/>
      <c r="Z222" s="60"/>
      <c r="AA222" s="44"/>
      <c r="AB222" s="44"/>
      <c r="AC222" s="44"/>
      <c r="AD222" s="44"/>
      <c r="AE222" s="44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</row>
    <row r="223" spans="1:176" x14ac:dyDescent="0.15">
      <c r="A223" s="104">
        <f t="shared" si="56"/>
        <v>42932</v>
      </c>
      <c r="B223" s="35">
        <f t="shared" ca="1" si="62"/>
        <v>1012.4631399899999</v>
      </c>
      <c r="C223" s="35">
        <f t="shared" si="57"/>
        <v>1000</v>
      </c>
      <c r="D223" s="36">
        <f ca="1">IF(A223&lt;$B$1,VLOOKUP(A223,[1]DI!$A$4:$B$15000,2,FALSE),0)</f>
        <v>0</v>
      </c>
      <c r="E223" s="35">
        <f t="shared" ca="1" si="51"/>
        <v>0</v>
      </c>
      <c r="F223" s="54">
        <f t="shared" si="58"/>
        <v>1.0425</v>
      </c>
      <c r="G223" s="38">
        <f t="shared" ca="1" si="52"/>
        <v>1</v>
      </c>
      <c r="H223" s="35">
        <f ca="1">TRUNC(PRODUCT(G$10:G222),15)</f>
        <v>1.0699304989059399</v>
      </c>
      <c r="I223" s="35">
        <f t="shared" ca="1" si="59"/>
        <v>1.0567599503360301</v>
      </c>
      <c r="J223" s="35">
        <f t="shared" ca="1" si="53"/>
        <v>1.0124631399999999</v>
      </c>
      <c r="K223" s="35">
        <f t="shared" ca="1" si="54"/>
        <v>12.46313999</v>
      </c>
      <c r="L223" s="55">
        <f>IF(VLOOKUP(A223,$U$12:$AD$125,8)=VLOOKUP(A222,$U$12:$AD$125,8),0,VLOOKUP(A223,U$12:$AD$125,8))</f>
        <v>0</v>
      </c>
      <c r="M223" s="40">
        <f>IF(L223&gt;0,VLOOKUP(L223,T$12:$AC$125,7),0)</f>
        <v>0</v>
      </c>
      <c r="N223" s="41">
        <f t="shared" si="63"/>
        <v>0</v>
      </c>
      <c r="O223" s="41">
        <f t="shared" ca="1" si="55"/>
        <v>12.46313999</v>
      </c>
      <c r="P223" s="56" t="str">
        <f t="shared" si="60"/>
        <v>J=</v>
      </c>
      <c r="Q223" s="43">
        <f t="shared" si="61"/>
        <v>43070</v>
      </c>
      <c r="R223" s="44"/>
      <c r="S223" s="44"/>
      <c r="T223" s="73">
        <v>42115</v>
      </c>
      <c r="U223" s="58" t="s">
        <v>57</v>
      </c>
      <c r="V223" s="52"/>
      <c r="W223" s="44"/>
      <c r="X223" s="60"/>
      <c r="Y223" s="60"/>
      <c r="Z223" s="60"/>
      <c r="AA223" s="44"/>
      <c r="AB223" s="44"/>
      <c r="AC223" s="44"/>
      <c r="AD223" s="44"/>
      <c r="AE223" s="44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</row>
    <row r="224" spans="1:176" x14ac:dyDescent="0.15">
      <c r="A224" s="104">
        <f t="shared" si="56"/>
        <v>42933</v>
      </c>
      <c r="B224" s="35">
        <f t="shared" ca="1" si="62"/>
        <v>1012.4631399899999</v>
      </c>
      <c r="C224" s="35">
        <f t="shared" si="57"/>
        <v>1000</v>
      </c>
      <c r="D224" s="36">
        <f ca="1">IF(A224&lt;$B$1,VLOOKUP(A224,[1]DI!$A$4:$B$15000,2,FALSE),0)</f>
        <v>0.1014</v>
      </c>
      <c r="E224" s="35">
        <f t="shared" ca="1" si="51"/>
        <v>3.8334000000000003E-4</v>
      </c>
      <c r="F224" s="54">
        <f t="shared" si="58"/>
        <v>1.0425</v>
      </c>
      <c r="G224" s="38">
        <f t="shared" ca="1" si="52"/>
        <v>1.0003996319499999</v>
      </c>
      <c r="H224" s="35">
        <f ca="1">TRUNC(PRODUCT(G$10:G223),15)</f>
        <v>1.0699304989059399</v>
      </c>
      <c r="I224" s="35">
        <f t="shared" ca="1" si="59"/>
        <v>1.0567599503360301</v>
      </c>
      <c r="J224" s="35">
        <f t="shared" ca="1" si="53"/>
        <v>1.0124631399999999</v>
      </c>
      <c r="K224" s="35">
        <f t="shared" ca="1" si="54"/>
        <v>12.46313999</v>
      </c>
      <c r="L224" s="55">
        <f>IF(VLOOKUP(A224,$U$12:$AD$125,8)=VLOOKUP(A223,$U$12:$AD$125,8),0,VLOOKUP(A224,U$12:$AD$125,8))</f>
        <v>0</v>
      </c>
      <c r="M224" s="40">
        <f>IF(L224&gt;0,VLOOKUP(L224,T$12:$AC$125,7),0)</f>
        <v>0</v>
      </c>
      <c r="N224" s="41">
        <f t="shared" si="63"/>
        <v>0</v>
      </c>
      <c r="O224" s="41">
        <f t="shared" ca="1" si="55"/>
        <v>12.46313999</v>
      </c>
      <c r="P224" s="56" t="str">
        <f t="shared" si="60"/>
        <v>J=</v>
      </c>
      <c r="Q224" s="43">
        <f t="shared" si="61"/>
        <v>43070</v>
      </c>
      <c r="R224" s="44"/>
      <c r="S224" s="44"/>
      <c r="T224" s="73">
        <v>42125</v>
      </c>
      <c r="U224" s="58" t="s">
        <v>58</v>
      </c>
      <c r="V224" s="52"/>
      <c r="W224" s="44"/>
      <c r="X224" s="60"/>
      <c r="Y224" s="60"/>
      <c r="Z224" s="60"/>
      <c r="AA224" s="44"/>
      <c r="AB224" s="44"/>
      <c r="AC224" s="44"/>
      <c r="AD224" s="44"/>
      <c r="AE224" s="44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</row>
    <row r="225" spans="1:179" x14ac:dyDescent="0.15">
      <c r="A225" s="104">
        <f t="shared" si="56"/>
        <v>42934</v>
      </c>
      <c r="B225" s="35">
        <f t="shared" ca="1" si="62"/>
        <v>1012.86775</v>
      </c>
      <c r="C225" s="35">
        <f t="shared" si="57"/>
        <v>1000</v>
      </c>
      <c r="D225" s="36">
        <f ca="1">IF(A225&lt;$B$1,VLOOKUP(A225,[1]DI!$A$4:$B$15000,2,FALSE),0)</f>
        <v>0.1014</v>
      </c>
      <c r="E225" s="35">
        <f t="shared" ca="1" si="51"/>
        <v>3.8334000000000003E-4</v>
      </c>
      <c r="F225" s="54">
        <f t="shared" si="58"/>
        <v>1.0425</v>
      </c>
      <c r="G225" s="38">
        <f t="shared" ca="1" si="52"/>
        <v>1.0003996319499999</v>
      </c>
      <c r="H225" s="35">
        <f ca="1">TRUNC(PRODUCT(G$10:G224),15)</f>
        <v>1.07035807731758</v>
      </c>
      <c r="I225" s="35">
        <f t="shared" ca="1" si="59"/>
        <v>1.0567599503360301</v>
      </c>
      <c r="J225" s="35">
        <f t="shared" ca="1" si="53"/>
        <v>1.0128677500000001</v>
      </c>
      <c r="K225" s="35">
        <f t="shared" ca="1" si="54"/>
        <v>12.867749999999999</v>
      </c>
      <c r="L225" s="55">
        <f>IF(VLOOKUP(A225,$U$12:$AD$125,8)=VLOOKUP(A224,$U$12:$AD$125,8),0,VLOOKUP(A225,U$12:$AD$125,8))</f>
        <v>0</v>
      </c>
      <c r="M225" s="40">
        <f>IF(L225&gt;0,VLOOKUP(L225,T$12:$AC$125,7),0)</f>
        <v>0</v>
      </c>
      <c r="N225" s="41">
        <f t="shared" si="63"/>
        <v>0</v>
      </c>
      <c r="O225" s="41">
        <f t="shared" ca="1" si="55"/>
        <v>12.867749999999999</v>
      </c>
      <c r="P225" s="56" t="str">
        <f t="shared" si="60"/>
        <v>J=</v>
      </c>
      <c r="Q225" s="43">
        <f t="shared" si="61"/>
        <v>43070</v>
      </c>
      <c r="R225" s="74"/>
      <c r="S225" s="67"/>
      <c r="T225" s="75">
        <v>42159</v>
      </c>
      <c r="U225" s="76" t="s">
        <v>59</v>
      </c>
      <c r="V225" s="68"/>
      <c r="W225" s="67"/>
      <c r="X225" s="60"/>
      <c r="Y225" s="60"/>
      <c r="Z225" s="60"/>
      <c r="AA225" s="44"/>
      <c r="AB225" s="44"/>
      <c r="AC225" s="67"/>
      <c r="AD225" s="67"/>
      <c r="AE225" s="67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8"/>
      <c r="CQ225" s="68"/>
      <c r="CR225" s="68"/>
      <c r="CS225" s="68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68"/>
      <c r="DG225" s="68"/>
      <c r="DH225" s="68"/>
      <c r="DI225" s="68"/>
      <c r="DJ225" s="68"/>
      <c r="DK225" s="68"/>
      <c r="DL225" s="68"/>
      <c r="DM225" s="68"/>
      <c r="DN225" s="68"/>
      <c r="DO225" s="68"/>
      <c r="DP225" s="68"/>
      <c r="DQ225" s="68"/>
      <c r="DR225" s="68"/>
      <c r="DS225" s="68"/>
      <c r="DT225" s="68"/>
      <c r="DU225" s="68"/>
      <c r="DV225" s="68"/>
      <c r="DW225" s="68"/>
      <c r="DX225" s="68"/>
      <c r="DY225" s="68"/>
      <c r="DZ225" s="68"/>
      <c r="EA225" s="68"/>
      <c r="EB225" s="68"/>
      <c r="EC225" s="68"/>
      <c r="ED225" s="68"/>
      <c r="EE225" s="68"/>
      <c r="EF225" s="68"/>
      <c r="EG225" s="68"/>
      <c r="EH225" s="68"/>
      <c r="EI225" s="68"/>
      <c r="EJ225" s="68"/>
      <c r="EK225" s="68"/>
      <c r="EL225" s="68"/>
      <c r="EM225" s="68"/>
      <c r="EN225" s="68"/>
      <c r="EO225" s="68"/>
      <c r="EP225" s="68"/>
      <c r="EQ225" s="68"/>
      <c r="ER225" s="68"/>
      <c r="ES225" s="68"/>
      <c r="ET225" s="68"/>
      <c r="EU225" s="68"/>
      <c r="EV225" s="68"/>
      <c r="EW225" s="68"/>
      <c r="EX225" s="68"/>
      <c r="EY225" s="68"/>
      <c r="EZ225" s="68"/>
      <c r="FA225" s="68"/>
      <c r="FB225" s="68"/>
      <c r="FC225" s="68"/>
      <c r="FD225" s="68"/>
      <c r="FE225" s="68"/>
      <c r="FF225" s="68"/>
      <c r="FG225" s="68"/>
      <c r="FH225" s="68"/>
      <c r="FI225" s="68"/>
      <c r="FJ225" s="68"/>
      <c r="FK225" s="68"/>
      <c r="FL225" s="68"/>
      <c r="FM225" s="68"/>
      <c r="FN225" s="68"/>
      <c r="FO225" s="68"/>
      <c r="FP225" s="68"/>
      <c r="FQ225" s="68"/>
      <c r="FR225" s="68"/>
      <c r="FS225" s="68"/>
      <c r="FT225" s="68"/>
      <c r="FU225" s="68"/>
      <c r="FV225" s="68"/>
      <c r="FW225" s="68"/>
    </row>
    <row r="226" spans="1:179" x14ac:dyDescent="0.15">
      <c r="A226" s="104">
        <f t="shared" si="56"/>
        <v>42935</v>
      </c>
      <c r="B226" s="35">
        <f t="shared" ca="1" si="62"/>
        <v>1013.27253</v>
      </c>
      <c r="C226" s="35">
        <f t="shared" si="57"/>
        <v>1000</v>
      </c>
      <c r="D226" s="36">
        <f ca="1">IF(A226&lt;$B$1,VLOOKUP(A226,[1]DI!$A$4:$B$15000,2,FALSE),0)</f>
        <v>0.1014</v>
      </c>
      <c r="E226" s="35">
        <f t="shared" ca="1" si="51"/>
        <v>3.8334000000000003E-4</v>
      </c>
      <c r="F226" s="54">
        <f t="shared" si="58"/>
        <v>1.0425</v>
      </c>
      <c r="G226" s="38">
        <f t="shared" ca="1" si="52"/>
        <v>1.0003996319499999</v>
      </c>
      <c r="H226" s="35">
        <f ca="1">TRUNC(PRODUCT(G$10:G225),15)</f>
        <v>1.07078582660321</v>
      </c>
      <c r="I226" s="35">
        <f t="shared" ca="1" si="59"/>
        <v>1.0567599503360301</v>
      </c>
      <c r="J226" s="35">
        <f t="shared" ca="1" si="53"/>
        <v>1.0132725300000001</v>
      </c>
      <c r="K226" s="35">
        <f t="shared" ca="1" si="54"/>
        <v>13.27253</v>
      </c>
      <c r="L226" s="55">
        <f>IF(VLOOKUP(A226,$U$12:$AD$125,8)=VLOOKUP(A225,$U$12:$AD$125,8),0,VLOOKUP(A226,U$12:$AD$125,8))</f>
        <v>0</v>
      </c>
      <c r="M226" s="40">
        <f>IF(L226&gt;0,VLOOKUP(L226,T$12:$AC$125,7),0)</f>
        <v>0</v>
      </c>
      <c r="N226" s="41">
        <f t="shared" si="63"/>
        <v>0</v>
      </c>
      <c r="O226" s="41">
        <f t="shared" ca="1" si="55"/>
        <v>13.27253</v>
      </c>
      <c r="P226" s="56" t="str">
        <f t="shared" si="60"/>
        <v>J=</v>
      </c>
      <c r="Q226" s="43">
        <f t="shared" si="61"/>
        <v>43070</v>
      </c>
      <c r="R226" s="44"/>
      <c r="S226" s="44"/>
      <c r="T226" s="73">
        <v>42254</v>
      </c>
      <c r="U226" s="58" t="s">
        <v>69</v>
      </c>
      <c r="V226" s="52"/>
      <c r="W226" s="44"/>
      <c r="X226" s="60"/>
      <c r="Y226" s="60"/>
      <c r="Z226" s="60"/>
      <c r="AA226" s="44"/>
      <c r="AB226" s="44"/>
      <c r="AC226" s="44"/>
      <c r="AD226" s="44"/>
      <c r="AE226" s="44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</row>
    <row r="227" spans="1:179" x14ac:dyDescent="0.15">
      <c r="A227" s="104">
        <f t="shared" si="56"/>
        <v>42936</v>
      </c>
      <c r="B227" s="35">
        <f t="shared" ca="1" si="62"/>
        <v>1013.67746</v>
      </c>
      <c r="C227" s="35">
        <f t="shared" si="57"/>
        <v>1000</v>
      </c>
      <c r="D227" s="36">
        <f ca="1">IF(A227&lt;$B$1,VLOOKUP(A227,[1]DI!$A$4:$B$15000,2,FALSE),0)</f>
        <v>0.1014</v>
      </c>
      <c r="E227" s="35">
        <f t="shared" ca="1" si="51"/>
        <v>3.8334000000000003E-4</v>
      </c>
      <c r="F227" s="54">
        <f t="shared" si="58"/>
        <v>1.0425</v>
      </c>
      <c r="G227" s="38">
        <f t="shared" ca="1" si="52"/>
        <v>1.0003996319499999</v>
      </c>
      <c r="H227" s="35">
        <f ca="1">TRUNC(PRODUCT(G$10:G226),15)</f>
        <v>1.07121374683113</v>
      </c>
      <c r="I227" s="35">
        <f t="shared" ca="1" si="59"/>
        <v>1.0567599503360301</v>
      </c>
      <c r="J227" s="35">
        <f t="shared" ca="1" si="53"/>
        <v>1.01367746</v>
      </c>
      <c r="K227" s="35">
        <f t="shared" ca="1" si="54"/>
        <v>13.67746</v>
      </c>
      <c r="L227" s="55">
        <f>IF(VLOOKUP(A227,$U$12:$AD$125,8)=VLOOKUP(A226,$U$12:$AD$125,8),0,VLOOKUP(A227,U$12:$AD$125,8))</f>
        <v>0</v>
      </c>
      <c r="M227" s="40">
        <f>IF(L227&gt;0,VLOOKUP(L227,T$12:$AC$125,7),0)</f>
        <v>0</v>
      </c>
      <c r="N227" s="41">
        <f t="shared" si="63"/>
        <v>0</v>
      </c>
      <c r="O227" s="41">
        <f t="shared" ca="1" si="55"/>
        <v>13.67746</v>
      </c>
      <c r="P227" s="56" t="str">
        <f t="shared" si="60"/>
        <v>J=</v>
      </c>
      <c r="Q227" s="43">
        <f t="shared" si="61"/>
        <v>43070</v>
      </c>
      <c r="R227" s="44"/>
      <c r="S227" s="44"/>
      <c r="T227" s="73">
        <v>42289</v>
      </c>
      <c r="U227" s="58" t="s">
        <v>68</v>
      </c>
      <c r="V227" s="52"/>
      <c r="W227" s="44"/>
      <c r="X227" s="60"/>
      <c r="Y227" s="60"/>
      <c r="Z227" s="60"/>
      <c r="AA227" s="44"/>
      <c r="AB227" s="44"/>
      <c r="AC227" s="44"/>
      <c r="AD227" s="44"/>
      <c r="AE227" s="44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</row>
    <row r="228" spans="1:179" x14ac:dyDescent="0.15">
      <c r="A228" s="104">
        <f t="shared" si="56"/>
        <v>42937</v>
      </c>
      <c r="B228" s="35">
        <f t="shared" ca="1" si="62"/>
        <v>1014.0825600000001</v>
      </c>
      <c r="C228" s="35">
        <f t="shared" si="57"/>
        <v>1000</v>
      </c>
      <c r="D228" s="36">
        <f ca="1">IF(A228&lt;$B$1,VLOOKUP(A228,[1]DI!$A$4:$B$15000,2,FALSE),0)</f>
        <v>0.1014</v>
      </c>
      <c r="E228" s="35">
        <f t="shared" ca="1" si="51"/>
        <v>3.8334000000000003E-4</v>
      </c>
      <c r="F228" s="54">
        <f t="shared" si="58"/>
        <v>1.0425</v>
      </c>
      <c r="G228" s="38">
        <f t="shared" ca="1" si="52"/>
        <v>1.0003996319499999</v>
      </c>
      <c r="H228" s="35">
        <f ca="1">TRUNC(PRODUCT(G$10:G227),15)</f>
        <v>1.07164183806965</v>
      </c>
      <c r="I228" s="35">
        <f t="shared" ca="1" si="59"/>
        <v>1.0567599503360301</v>
      </c>
      <c r="J228" s="35">
        <f t="shared" ca="1" si="53"/>
        <v>1.0140825600000001</v>
      </c>
      <c r="K228" s="35">
        <f t="shared" ca="1" si="54"/>
        <v>14.082560000000001</v>
      </c>
      <c r="L228" s="55">
        <f>IF(VLOOKUP(A228,$U$12:$AD$125,8)=VLOOKUP(A227,$U$12:$AD$125,8),0,VLOOKUP(A228,U$12:$AD$125,8))</f>
        <v>0</v>
      </c>
      <c r="M228" s="40">
        <f>IF(L228&gt;0,VLOOKUP(L228,T$12:$AC$125,7),0)</f>
        <v>0</v>
      </c>
      <c r="N228" s="41">
        <f t="shared" si="63"/>
        <v>0</v>
      </c>
      <c r="O228" s="41">
        <f t="shared" ca="1" si="55"/>
        <v>14.082560000000001</v>
      </c>
      <c r="P228" s="56" t="str">
        <f t="shared" si="60"/>
        <v>J=</v>
      </c>
      <c r="Q228" s="43">
        <f t="shared" si="61"/>
        <v>43070</v>
      </c>
      <c r="R228" s="44"/>
      <c r="S228" s="44"/>
      <c r="T228" s="73">
        <v>42310</v>
      </c>
      <c r="U228" s="58" t="s">
        <v>53</v>
      </c>
      <c r="V228" s="52"/>
      <c r="W228" s="44"/>
      <c r="X228" s="60"/>
      <c r="Y228" s="60"/>
      <c r="Z228" s="60"/>
      <c r="AA228" s="44"/>
      <c r="AB228" s="44"/>
      <c r="AC228" s="44"/>
      <c r="AD228" s="44"/>
      <c r="AE228" s="44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</row>
    <row r="229" spans="1:179" x14ac:dyDescent="0.15">
      <c r="A229" s="104">
        <f t="shared" si="56"/>
        <v>42938</v>
      </c>
      <c r="B229" s="35">
        <f t="shared" ca="1" si="62"/>
        <v>1014.4878200000001</v>
      </c>
      <c r="C229" s="35">
        <f t="shared" si="57"/>
        <v>1000</v>
      </c>
      <c r="D229" s="36">
        <f ca="1">IF(A229&lt;$B$1,VLOOKUP(A229,[1]DI!$A$4:$B$15000,2,FALSE),0)</f>
        <v>0</v>
      </c>
      <c r="E229" s="35">
        <f t="shared" ca="1" si="51"/>
        <v>0</v>
      </c>
      <c r="F229" s="54">
        <f t="shared" si="58"/>
        <v>1.0425</v>
      </c>
      <c r="G229" s="38">
        <f t="shared" ca="1" si="52"/>
        <v>1</v>
      </c>
      <c r="H229" s="35">
        <f ca="1">TRUNC(PRODUCT(G$10:G228),15)</f>
        <v>1.0720701003870901</v>
      </c>
      <c r="I229" s="35">
        <f t="shared" ca="1" si="59"/>
        <v>1.0567599503360301</v>
      </c>
      <c r="J229" s="35">
        <f t="shared" ca="1" si="53"/>
        <v>1.01448782</v>
      </c>
      <c r="K229" s="35">
        <f t="shared" ca="1" si="54"/>
        <v>14.487819999999999</v>
      </c>
      <c r="L229" s="55">
        <f>IF(VLOOKUP(A229,$U$12:$AD$125,8)=VLOOKUP(A228,$U$12:$AD$125,8),0,VLOOKUP(A229,U$12:$AD$125,8))</f>
        <v>0</v>
      </c>
      <c r="M229" s="40">
        <f>IF(L229&gt;0,VLOOKUP(L229,T$12:$AC$125,7),0)</f>
        <v>0</v>
      </c>
      <c r="N229" s="41">
        <f t="shared" si="63"/>
        <v>0</v>
      </c>
      <c r="O229" s="41">
        <f t="shared" ca="1" si="55"/>
        <v>14.487819999999999</v>
      </c>
      <c r="P229" s="56" t="str">
        <f t="shared" si="60"/>
        <v>J=</v>
      </c>
      <c r="Q229" s="43">
        <f t="shared" si="61"/>
        <v>43070</v>
      </c>
      <c r="R229" s="44"/>
      <c r="S229" s="44"/>
      <c r="T229" s="73">
        <v>42363</v>
      </c>
      <c r="U229" s="58" t="s">
        <v>60</v>
      </c>
      <c r="V229" s="52"/>
      <c r="W229" s="44"/>
      <c r="X229" s="60"/>
      <c r="Y229" s="60"/>
      <c r="Z229" s="60"/>
      <c r="AA229" s="44"/>
      <c r="AB229" s="44"/>
      <c r="AC229" s="44"/>
      <c r="AD229" s="44"/>
      <c r="AE229" s="44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</row>
    <row r="230" spans="1:179" x14ac:dyDescent="0.15">
      <c r="A230" s="104">
        <f t="shared" si="56"/>
        <v>42939</v>
      </c>
      <c r="B230" s="35">
        <f t="shared" ca="1" si="62"/>
        <v>1014.4878200000001</v>
      </c>
      <c r="C230" s="35">
        <f t="shared" si="57"/>
        <v>1000</v>
      </c>
      <c r="D230" s="36">
        <f ca="1">IF(A230&lt;$B$1,VLOOKUP(A230,[1]DI!$A$4:$B$15000,2,FALSE),0)</f>
        <v>0</v>
      </c>
      <c r="E230" s="35">
        <f t="shared" ca="1" si="51"/>
        <v>0</v>
      </c>
      <c r="F230" s="54">
        <f t="shared" si="58"/>
        <v>1.0425</v>
      </c>
      <c r="G230" s="38">
        <f t="shared" ca="1" si="52"/>
        <v>1</v>
      </c>
      <c r="H230" s="35">
        <f ca="1">TRUNC(PRODUCT(G$10:G229),15)</f>
        <v>1.0720701003870901</v>
      </c>
      <c r="I230" s="35">
        <f t="shared" ca="1" si="59"/>
        <v>1.0567599503360301</v>
      </c>
      <c r="J230" s="35">
        <f t="shared" ca="1" si="53"/>
        <v>1.01448782</v>
      </c>
      <c r="K230" s="35">
        <f t="shared" ca="1" si="54"/>
        <v>14.487819999999999</v>
      </c>
      <c r="L230" s="55">
        <f>IF(VLOOKUP(A230,$U$12:$AD$125,8)=VLOOKUP(A229,$U$12:$AD$125,8),0,VLOOKUP(A230,U$12:$AD$125,8))</f>
        <v>0</v>
      </c>
      <c r="M230" s="40">
        <f>IF(L230&gt;0,VLOOKUP(L230,T$12:$AC$125,7),0)</f>
        <v>0</v>
      </c>
      <c r="N230" s="41">
        <f t="shared" si="63"/>
        <v>0</v>
      </c>
      <c r="O230" s="41">
        <f t="shared" ca="1" si="55"/>
        <v>14.487819999999999</v>
      </c>
      <c r="P230" s="56" t="str">
        <f t="shared" si="60"/>
        <v>J=</v>
      </c>
      <c r="Q230" s="43">
        <f t="shared" si="61"/>
        <v>43070</v>
      </c>
      <c r="R230" s="44"/>
      <c r="S230" s="44"/>
      <c r="T230" s="73">
        <v>42370</v>
      </c>
      <c r="U230" s="58" t="s">
        <v>61</v>
      </c>
      <c r="V230" s="52"/>
      <c r="W230" s="44"/>
      <c r="X230" s="60"/>
      <c r="Y230" s="60"/>
      <c r="Z230" s="60"/>
      <c r="AA230" s="44"/>
      <c r="AB230" s="44"/>
      <c r="AC230" s="44"/>
      <c r="AD230" s="44"/>
      <c r="AE230" s="44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</row>
    <row r="231" spans="1:179" x14ac:dyDescent="0.15">
      <c r="A231" s="104">
        <f t="shared" si="56"/>
        <v>42940</v>
      </c>
      <c r="B231" s="35">
        <f t="shared" ca="1" si="62"/>
        <v>1014.4878200000001</v>
      </c>
      <c r="C231" s="35">
        <f t="shared" si="57"/>
        <v>1000</v>
      </c>
      <c r="D231" s="36">
        <f ca="1">IF(A231&lt;$B$1,VLOOKUP(A231,[1]DI!$A$4:$B$15000,2,FALSE),0)</f>
        <v>0.1014</v>
      </c>
      <c r="E231" s="35">
        <f t="shared" ca="1" si="51"/>
        <v>3.8334000000000003E-4</v>
      </c>
      <c r="F231" s="54">
        <f t="shared" si="58"/>
        <v>1.0425</v>
      </c>
      <c r="G231" s="38">
        <f t="shared" ca="1" si="52"/>
        <v>1.0003996319499999</v>
      </c>
      <c r="H231" s="35">
        <f ca="1">TRUNC(PRODUCT(G$10:G230),15)</f>
        <v>1.0720701003870901</v>
      </c>
      <c r="I231" s="35">
        <f t="shared" ca="1" si="59"/>
        <v>1.0567599503360301</v>
      </c>
      <c r="J231" s="35">
        <f t="shared" ca="1" si="53"/>
        <v>1.01448782</v>
      </c>
      <c r="K231" s="35">
        <f t="shared" ca="1" si="54"/>
        <v>14.487819999999999</v>
      </c>
      <c r="L231" s="55">
        <f>IF(VLOOKUP(A231,$U$12:$AD$125,8)=VLOOKUP(A230,$U$12:$AD$125,8),0,VLOOKUP(A231,U$12:$AD$125,8))</f>
        <v>0</v>
      </c>
      <c r="M231" s="40">
        <f>IF(L231&gt;0,VLOOKUP(L231,T$12:$AC$125,7),0)</f>
        <v>0</v>
      </c>
      <c r="N231" s="41">
        <f t="shared" si="63"/>
        <v>0</v>
      </c>
      <c r="O231" s="41">
        <f t="shared" ca="1" si="55"/>
        <v>14.487819999999999</v>
      </c>
      <c r="P231" s="56" t="str">
        <f t="shared" si="60"/>
        <v>J=</v>
      </c>
      <c r="Q231" s="43">
        <f t="shared" si="61"/>
        <v>43070</v>
      </c>
      <c r="R231" s="44"/>
      <c r="S231" s="44"/>
      <c r="T231" s="73">
        <v>42408</v>
      </c>
      <c r="U231" s="58" t="s">
        <v>55</v>
      </c>
      <c r="V231" s="52"/>
      <c r="W231" s="44"/>
      <c r="X231" s="60"/>
      <c r="Y231" s="60"/>
      <c r="Z231" s="60"/>
      <c r="AA231" s="44"/>
      <c r="AB231" s="44"/>
      <c r="AC231" s="44"/>
      <c r="AD231" s="44"/>
      <c r="AE231" s="44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</row>
    <row r="232" spans="1:179" x14ac:dyDescent="0.15">
      <c r="A232" s="104">
        <f t="shared" si="56"/>
        <v>42941</v>
      </c>
      <c r="B232" s="35">
        <f t="shared" ca="1" si="62"/>
        <v>1014.89323999</v>
      </c>
      <c r="C232" s="35">
        <f t="shared" si="57"/>
        <v>1000</v>
      </c>
      <c r="D232" s="36">
        <f ca="1">IF(A232&lt;$B$1,VLOOKUP(A232,[1]DI!$A$4:$B$15000,2,FALSE),0)</f>
        <v>0.1014</v>
      </c>
      <c r="E232" s="35">
        <f t="shared" ca="1" si="51"/>
        <v>3.8334000000000003E-4</v>
      </c>
      <c r="F232" s="54">
        <f t="shared" si="58"/>
        <v>1.0425</v>
      </c>
      <c r="G232" s="38">
        <f t="shared" ca="1" si="52"/>
        <v>1.0003996319499999</v>
      </c>
      <c r="H232" s="35">
        <f ca="1">TRUNC(PRODUCT(G$10:G231),15)</f>
        <v>1.07249853385185</v>
      </c>
      <c r="I232" s="35">
        <f t="shared" ca="1" si="59"/>
        <v>1.0567599503360301</v>
      </c>
      <c r="J232" s="35">
        <f t="shared" ca="1" si="53"/>
        <v>1.0148932399999999</v>
      </c>
      <c r="K232" s="35">
        <f t="shared" ca="1" si="54"/>
        <v>14.89323999</v>
      </c>
      <c r="L232" s="55">
        <f>IF(VLOOKUP(A232,$U$12:$AD$125,8)=VLOOKUP(A231,$U$12:$AD$125,8),0,VLOOKUP(A232,U$12:$AD$125,8))</f>
        <v>0</v>
      </c>
      <c r="M232" s="40">
        <f>IF(L232&gt;0,VLOOKUP(L232,T$12:$AC$125,7),0)</f>
        <v>0</v>
      </c>
      <c r="N232" s="41">
        <f t="shared" si="63"/>
        <v>0</v>
      </c>
      <c r="O232" s="41">
        <f t="shared" ca="1" si="55"/>
        <v>14.89323999</v>
      </c>
      <c r="P232" s="56" t="str">
        <f t="shared" si="60"/>
        <v>J=</v>
      </c>
      <c r="Q232" s="43">
        <f t="shared" si="61"/>
        <v>43070</v>
      </c>
      <c r="R232" s="44"/>
      <c r="S232" s="44"/>
      <c r="T232" s="73">
        <v>42409</v>
      </c>
      <c r="U232" s="58" t="s">
        <v>55</v>
      </c>
      <c r="V232" s="52"/>
      <c r="W232" s="44"/>
      <c r="X232" s="60"/>
      <c r="Y232" s="60"/>
      <c r="Z232" s="60"/>
      <c r="AA232" s="44"/>
      <c r="AB232" s="44"/>
      <c r="AC232" s="44"/>
      <c r="AD232" s="44"/>
      <c r="AE232" s="44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</row>
    <row r="233" spans="1:179" x14ac:dyDescent="0.15">
      <c r="A233" s="104">
        <f t="shared" si="56"/>
        <v>42942</v>
      </c>
      <c r="B233" s="35">
        <f t="shared" ca="1" si="62"/>
        <v>1015.29883</v>
      </c>
      <c r="C233" s="35">
        <f t="shared" si="57"/>
        <v>1000</v>
      </c>
      <c r="D233" s="36">
        <f ca="1">IF(A233&lt;$B$1,VLOOKUP(A233,[1]DI!$A$4:$B$15000,2,FALSE),0)</f>
        <v>0.1014</v>
      </c>
      <c r="E233" s="35">
        <f t="shared" ca="1" si="51"/>
        <v>3.8334000000000003E-4</v>
      </c>
      <c r="F233" s="54">
        <f t="shared" si="58"/>
        <v>1.0425</v>
      </c>
      <c r="G233" s="38">
        <f t="shared" ca="1" si="52"/>
        <v>1.0003996319499999</v>
      </c>
      <c r="H233" s="35">
        <f ca="1">TRUNC(PRODUCT(G$10:G232),15)</f>
        <v>1.0729271385323</v>
      </c>
      <c r="I233" s="35">
        <f t="shared" ca="1" si="59"/>
        <v>1.0567599503360301</v>
      </c>
      <c r="J233" s="35">
        <f t="shared" ca="1" si="53"/>
        <v>1.0152988300000001</v>
      </c>
      <c r="K233" s="35">
        <f t="shared" ca="1" si="54"/>
        <v>15.298830000000001</v>
      </c>
      <c r="L233" s="55">
        <f>IF(VLOOKUP(A233,$U$12:$AD$125,8)=VLOOKUP(A232,$U$12:$AD$125,8),0,VLOOKUP(A233,U$12:$AD$125,8))</f>
        <v>0</v>
      </c>
      <c r="M233" s="40">
        <f>IF(L233&gt;0,VLOOKUP(L233,T$12:$AC$125,7),0)</f>
        <v>0</v>
      </c>
      <c r="N233" s="41">
        <f t="shared" si="63"/>
        <v>0</v>
      </c>
      <c r="O233" s="41">
        <f t="shared" ca="1" si="55"/>
        <v>15.298830000000001</v>
      </c>
      <c r="P233" s="56" t="str">
        <f t="shared" si="60"/>
        <v>J=</v>
      </c>
      <c r="Q233" s="43">
        <f t="shared" si="61"/>
        <v>43070</v>
      </c>
      <c r="R233" s="44"/>
      <c r="S233" s="44"/>
      <c r="T233" s="73">
        <v>42454</v>
      </c>
      <c r="U233" s="58" t="s">
        <v>56</v>
      </c>
      <c r="V233" s="52"/>
      <c r="W233" s="44"/>
      <c r="X233" s="60"/>
      <c r="Y233" s="60"/>
      <c r="Z233" s="60"/>
      <c r="AA233" s="44"/>
      <c r="AB233" s="44"/>
      <c r="AC233" s="44"/>
      <c r="AD233" s="44"/>
      <c r="AE233" s="44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</row>
    <row r="234" spans="1:179" x14ac:dyDescent="0.15">
      <c r="A234" s="104">
        <f t="shared" si="56"/>
        <v>42943</v>
      </c>
      <c r="B234" s="35">
        <f t="shared" ca="1" si="62"/>
        <v>1015.70457</v>
      </c>
      <c r="C234" s="35">
        <f t="shared" si="57"/>
        <v>1000</v>
      </c>
      <c r="D234" s="36">
        <f ca="1">IF(A234&lt;$B$1,VLOOKUP(A234,[1]DI!$A$4:$B$15000,2,FALSE),0)</f>
        <v>9.1399999999999995E-2</v>
      </c>
      <c r="E234" s="35">
        <f t="shared" ca="1" si="51"/>
        <v>3.4713000000000002E-4</v>
      </c>
      <c r="F234" s="54">
        <f t="shared" si="58"/>
        <v>1.0425</v>
      </c>
      <c r="G234" s="38">
        <f t="shared" ca="1" si="52"/>
        <v>1.0003618830250001</v>
      </c>
      <c r="H234" s="35">
        <f ca="1">TRUNC(PRODUCT(G$10:G233),15)</f>
        <v>1.0733559144968801</v>
      </c>
      <c r="I234" s="35">
        <f t="shared" ca="1" si="59"/>
        <v>1.0567599503360301</v>
      </c>
      <c r="J234" s="35">
        <f t="shared" ca="1" si="53"/>
        <v>1.01570457</v>
      </c>
      <c r="K234" s="35">
        <f t="shared" ca="1" si="54"/>
        <v>15.70457</v>
      </c>
      <c r="L234" s="55">
        <f>IF(VLOOKUP(A234,$U$12:$AD$125,8)=VLOOKUP(A233,$U$12:$AD$125,8),0,VLOOKUP(A234,U$12:$AD$125,8))</f>
        <v>0</v>
      </c>
      <c r="M234" s="40">
        <f>IF(L234&gt;0,VLOOKUP(L234,T$12:$AC$125,7),0)</f>
        <v>0</v>
      </c>
      <c r="N234" s="41">
        <f t="shared" si="63"/>
        <v>0</v>
      </c>
      <c r="O234" s="41">
        <f t="shared" ca="1" si="55"/>
        <v>15.70457</v>
      </c>
      <c r="P234" s="56" t="str">
        <f t="shared" si="60"/>
        <v>J=</v>
      </c>
      <c r="Q234" s="43">
        <f t="shared" si="61"/>
        <v>43070</v>
      </c>
      <c r="R234" s="44"/>
      <c r="S234" s="44"/>
      <c r="T234" s="73">
        <v>42481</v>
      </c>
      <c r="U234" s="58" t="s">
        <v>57</v>
      </c>
      <c r="V234" s="52"/>
      <c r="W234" s="44"/>
      <c r="X234" s="60"/>
      <c r="Y234" s="60"/>
      <c r="Z234" s="60"/>
      <c r="AA234" s="44"/>
      <c r="AB234" s="44"/>
      <c r="AC234" s="44"/>
      <c r="AD234" s="44"/>
      <c r="AE234" s="44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</row>
    <row r="235" spans="1:179" x14ac:dyDescent="0.15">
      <c r="A235" s="104">
        <f t="shared" si="56"/>
        <v>42944</v>
      </c>
      <c r="B235" s="35">
        <f t="shared" ca="1" si="62"/>
        <v>1016.07213999</v>
      </c>
      <c r="C235" s="35">
        <f t="shared" si="57"/>
        <v>1000</v>
      </c>
      <c r="D235" s="36">
        <f ca="1">IF(A235&lt;$B$1,VLOOKUP(A235,[1]DI!$A$4:$B$15000,2,FALSE),0)</f>
        <v>9.1399999999999995E-2</v>
      </c>
      <c r="E235" s="35">
        <f t="shared" ca="1" si="51"/>
        <v>3.4713000000000002E-4</v>
      </c>
      <c r="F235" s="54">
        <f t="shared" si="58"/>
        <v>1.0425</v>
      </c>
      <c r="G235" s="38">
        <f t="shared" ca="1" si="52"/>
        <v>1.0003618830250001</v>
      </c>
      <c r="H235" s="35">
        <f ca="1">TRUNC(PRODUCT(G$10:G234),15)</f>
        <v>1.0737443437821199</v>
      </c>
      <c r="I235" s="35">
        <f t="shared" ca="1" si="59"/>
        <v>1.0567599503360301</v>
      </c>
      <c r="J235" s="35">
        <f t="shared" ca="1" si="53"/>
        <v>1.0160721399999999</v>
      </c>
      <c r="K235" s="35">
        <f t="shared" ca="1" si="54"/>
        <v>16.07213999</v>
      </c>
      <c r="L235" s="55">
        <f>IF(VLOOKUP(A235,$U$12:$AD$125,8)=VLOOKUP(A234,$U$12:$AD$125,8),0,VLOOKUP(A235,U$12:$AD$125,8))</f>
        <v>0</v>
      </c>
      <c r="M235" s="40">
        <f>IF(L235&gt;0,VLOOKUP(L235,T$12:$AC$125,7),0)</f>
        <v>0</v>
      </c>
      <c r="N235" s="41">
        <f t="shared" si="63"/>
        <v>0</v>
      </c>
      <c r="O235" s="41">
        <f t="shared" ca="1" si="55"/>
        <v>16.07213999</v>
      </c>
      <c r="P235" s="56" t="str">
        <f t="shared" si="60"/>
        <v>J=</v>
      </c>
      <c r="Q235" s="43">
        <f t="shared" si="61"/>
        <v>43070</v>
      </c>
      <c r="R235" s="44"/>
      <c r="S235" s="44"/>
      <c r="T235" s="73">
        <v>42516</v>
      </c>
      <c r="U235" s="58" t="s">
        <v>59</v>
      </c>
      <c r="V235" s="52"/>
      <c r="W235" s="44"/>
      <c r="X235" s="60"/>
      <c r="Y235" s="60"/>
      <c r="Z235" s="60"/>
      <c r="AA235" s="44"/>
      <c r="AB235" s="44"/>
      <c r="AC235" s="44"/>
      <c r="AD235" s="44"/>
      <c r="AE235" s="44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</row>
    <row r="236" spans="1:179" x14ac:dyDescent="0.15">
      <c r="A236" s="104">
        <f t="shared" si="56"/>
        <v>42945</v>
      </c>
      <c r="B236" s="35">
        <f t="shared" ca="1" si="62"/>
        <v>1016.43984</v>
      </c>
      <c r="C236" s="35">
        <f t="shared" si="57"/>
        <v>1000</v>
      </c>
      <c r="D236" s="36">
        <f ca="1">IF(A236&lt;$B$1,VLOOKUP(A236,[1]DI!$A$4:$B$15000,2,FALSE),0)</f>
        <v>0</v>
      </c>
      <c r="E236" s="35">
        <f t="shared" ca="1" si="51"/>
        <v>0</v>
      </c>
      <c r="F236" s="54">
        <f t="shared" si="58"/>
        <v>1.0425</v>
      </c>
      <c r="G236" s="38">
        <f t="shared" ca="1" si="52"/>
        <v>1</v>
      </c>
      <c r="H236" s="35">
        <f ca="1">TRUNC(PRODUCT(G$10:G235),15)</f>
        <v>1.07413291363333</v>
      </c>
      <c r="I236" s="35">
        <f t="shared" ca="1" si="59"/>
        <v>1.0567599503360301</v>
      </c>
      <c r="J236" s="35">
        <f t="shared" ca="1" si="53"/>
        <v>1.0164398400000001</v>
      </c>
      <c r="K236" s="35">
        <f t="shared" ca="1" si="54"/>
        <v>16.43984</v>
      </c>
      <c r="L236" s="55">
        <f>IF(VLOOKUP(A236,$U$12:$AD$125,8)=VLOOKUP(A235,$U$12:$AD$125,8),0,VLOOKUP(A236,U$12:$AD$125,8))</f>
        <v>0</v>
      </c>
      <c r="M236" s="40">
        <f>IF(L236&gt;0,VLOOKUP(L236,T$12:$AC$125,7),0)</f>
        <v>0</v>
      </c>
      <c r="N236" s="41">
        <f t="shared" si="63"/>
        <v>0</v>
      </c>
      <c r="O236" s="41">
        <f t="shared" ca="1" si="55"/>
        <v>16.43984</v>
      </c>
      <c r="P236" s="56" t="str">
        <f t="shared" si="60"/>
        <v>J=</v>
      </c>
      <c r="Q236" s="43">
        <f t="shared" si="61"/>
        <v>43070</v>
      </c>
      <c r="R236" s="44"/>
      <c r="S236" s="44"/>
      <c r="T236" s="73">
        <v>42620</v>
      </c>
      <c r="U236" s="58" t="s">
        <v>51</v>
      </c>
      <c r="V236" s="52"/>
      <c r="W236" s="44"/>
      <c r="X236" s="60"/>
      <c r="Y236" s="60"/>
      <c r="Z236" s="60"/>
      <c r="AA236" s="44"/>
      <c r="AB236" s="44"/>
      <c r="AC236" s="44"/>
      <c r="AD236" s="44"/>
      <c r="AE236" s="44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</row>
    <row r="237" spans="1:179" x14ac:dyDescent="0.15">
      <c r="A237" s="104">
        <f t="shared" si="56"/>
        <v>42946</v>
      </c>
      <c r="B237" s="35">
        <f t="shared" ca="1" si="62"/>
        <v>1016.43984</v>
      </c>
      <c r="C237" s="35">
        <f t="shared" si="57"/>
        <v>1000</v>
      </c>
      <c r="D237" s="36">
        <f ca="1">IF(A237&lt;$B$1,VLOOKUP(A237,[1]DI!$A$4:$B$15000,2,FALSE),0)</f>
        <v>0</v>
      </c>
      <c r="E237" s="35">
        <f t="shared" ca="1" si="51"/>
        <v>0</v>
      </c>
      <c r="F237" s="54">
        <f t="shared" si="58"/>
        <v>1.0425</v>
      </c>
      <c r="G237" s="38">
        <f t="shared" ca="1" si="52"/>
        <v>1</v>
      </c>
      <c r="H237" s="35">
        <f ca="1">TRUNC(PRODUCT(G$10:G236),15)</f>
        <v>1.07413291363333</v>
      </c>
      <c r="I237" s="35">
        <f t="shared" ca="1" si="59"/>
        <v>1.0567599503360301</v>
      </c>
      <c r="J237" s="35">
        <f t="shared" ca="1" si="53"/>
        <v>1.0164398400000001</v>
      </c>
      <c r="K237" s="35">
        <f t="shared" ca="1" si="54"/>
        <v>16.43984</v>
      </c>
      <c r="L237" s="55">
        <f>IF(VLOOKUP(A237,$U$12:$AD$125,8)=VLOOKUP(A236,$U$12:$AD$125,8),0,VLOOKUP(A237,U$12:$AD$125,8))</f>
        <v>0</v>
      </c>
      <c r="M237" s="40">
        <f>IF(L237&gt;0,VLOOKUP(L237,T$12:$AC$125,7),0)</f>
        <v>0</v>
      </c>
      <c r="N237" s="41">
        <f t="shared" si="63"/>
        <v>0</v>
      </c>
      <c r="O237" s="41">
        <f t="shared" ca="1" si="55"/>
        <v>16.43984</v>
      </c>
      <c r="P237" s="56" t="str">
        <f t="shared" si="60"/>
        <v>J=</v>
      </c>
      <c r="Q237" s="43">
        <f t="shared" si="61"/>
        <v>43070</v>
      </c>
      <c r="R237" s="44"/>
      <c r="S237" s="44"/>
      <c r="T237" s="73">
        <v>42655</v>
      </c>
      <c r="U237" s="58" t="s">
        <v>68</v>
      </c>
      <c r="V237" s="52"/>
      <c r="W237" s="44"/>
      <c r="X237" s="60"/>
      <c r="Y237" s="60"/>
      <c r="Z237" s="60"/>
      <c r="AA237" s="44"/>
      <c r="AB237" s="44"/>
      <c r="AC237" s="44"/>
      <c r="AD237" s="44"/>
      <c r="AE237" s="44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</row>
    <row r="238" spans="1:179" x14ac:dyDescent="0.15">
      <c r="A238" s="104">
        <f t="shared" si="56"/>
        <v>42947</v>
      </c>
      <c r="B238" s="35">
        <f t="shared" ca="1" si="62"/>
        <v>1016.43984</v>
      </c>
      <c r="C238" s="35">
        <f t="shared" si="57"/>
        <v>1000</v>
      </c>
      <c r="D238" s="36">
        <f ca="1">IF(A238&lt;$B$1,VLOOKUP(A238,[1]DI!$A$4:$B$15000,2,FALSE),0)</f>
        <v>9.1399999999999995E-2</v>
      </c>
      <c r="E238" s="35">
        <f t="shared" ca="1" si="51"/>
        <v>3.4713000000000002E-4</v>
      </c>
      <c r="F238" s="54">
        <f t="shared" si="58"/>
        <v>1.0425</v>
      </c>
      <c r="G238" s="38">
        <f t="shared" ca="1" si="52"/>
        <v>1.0003618830250001</v>
      </c>
      <c r="H238" s="35">
        <f ca="1">TRUNC(PRODUCT(G$10:G237),15)</f>
        <v>1.07413291363333</v>
      </c>
      <c r="I238" s="35">
        <f t="shared" ca="1" si="59"/>
        <v>1.0567599503360301</v>
      </c>
      <c r="J238" s="35">
        <f t="shared" ca="1" si="53"/>
        <v>1.0164398400000001</v>
      </c>
      <c r="K238" s="35">
        <f t="shared" ca="1" si="54"/>
        <v>16.43984</v>
      </c>
      <c r="L238" s="55">
        <f>IF(VLOOKUP(A238,$U$12:$AD$125,8)=VLOOKUP(A237,$U$12:$AD$125,8),0,VLOOKUP(A238,U$12:$AD$125,8))</f>
        <v>0</v>
      </c>
      <c r="M238" s="40">
        <f>IF(L238&gt;0,VLOOKUP(L238,T$12:$AC$125,7),0)</f>
        <v>0</v>
      </c>
      <c r="N238" s="41">
        <f t="shared" si="63"/>
        <v>0</v>
      </c>
      <c r="O238" s="41">
        <f t="shared" ca="1" si="55"/>
        <v>16.43984</v>
      </c>
      <c r="P238" s="56" t="str">
        <f t="shared" si="60"/>
        <v>J=</v>
      </c>
      <c r="Q238" s="43">
        <f t="shared" si="61"/>
        <v>43070</v>
      </c>
      <c r="R238" s="44"/>
      <c r="S238" s="44"/>
      <c r="T238" s="73">
        <v>42676</v>
      </c>
      <c r="U238" s="58" t="s">
        <v>53</v>
      </c>
      <c r="V238" s="52"/>
      <c r="W238" s="44"/>
      <c r="X238" s="60"/>
      <c r="Y238" s="60"/>
      <c r="Z238" s="60"/>
      <c r="AA238" s="44"/>
      <c r="AB238" s="44"/>
      <c r="AC238" s="44"/>
      <c r="AD238" s="44"/>
      <c r="AE238" s="44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</row>
    <row r="239" spans="1:179" x14ac:dyDescent="0.15">
      <c r="A239" s="104">
        <f t="shared" si="56"/>
        <v>42948</v>
      </c>
      <c r="B239" s="35">
        <f t="shared" ca="1" si="62"/>
        <v>1016.80766999</v>
      </c>
      <c r="C239" s="35">
        <f t="shared" si="57"/>
        <v>1000</v>
      </c>
      <c r="D239" s="36">
        <f ca="1">IF(A239&lt;$B$1,VLOOKUP(A239,[1]DI!$A$4:$B$15000,2,FALSE),0)</f>
        <v>9.1399999999999995E-2</v>
      </c>
      <c r="E239" s="35">
        <f t="shared" ca="1" si="51"/>
        <v>3.4713000000000002E-4</v>
      </c>
      <c r="F239" s="54">
        <f t="shared" si="58"/>
        <v>1.0425</v>
      </c>
      <c r="G239" s="38">
        <f t="shared" ca="1" si="52"/>
        <v>1.0003618830250001</v>
      </c>
      <c r="H239" s="35">
        <f ca="1">TRUNC(PRODUCT(G$10:G238),15)</f>
        <v>1.07452162410137</v>
      </c>
      <c r="I239" s="35">
        <f t="shared" ca="1" si="59"/>
        <v>1.0567599503360301</v>
      </c>
      <c r="J239" s="35">
        <f t="shared" ca="1" si="53"/>
        <v>1.0168076699999999</v>
      </c>
      <c r="K239" s="35">
        <f t="shared" ca="1" si="54"/>
        <v>16.807669990000001</v>
      </c>
      <c r="L239" s="55">
        <f>IF(VLOOKUP(A239,$U$12:$AD$125,8)=VLOOKUP(A238,$U$12:$AD$125,8),0,VLOOKUP(A239,U$12:$AD$125,8))</f>
        <v>0</v>
      </c>
      <c r="M239" s="40">
        <f>IF(L239&gt;0,VLOOKUP(L239,T$12:$AC$125,7),0)</f>
        <v>0</v>
      </c>
      <c r="N239" s="41">
        <f t="shared" si="63"/>
        <v>0</v>
      </c>
      <c r="O239" s="41">
        <f t="shared" ca="1" si="55"/>
        <v>16.807669990000001</v>
      </c>
      <c r="P239" s="56" t="str">
        <f t="shared" si="60"/>
        <v>J=</v>
      </c>
      <c r="Q239" s="43">
        <f t="shared" si="61"/>
        <v>43070</v>
      </c>
      <c r="R239" s="44"/>
      <c r="S239" s="44"/>
      <c r="T239" s="73">
        <v>42689</v>
      </c>
      <c r="U239" s="58" t="s">
        <v>54</v>
      </c>
      <c r="V239" s="52"/>
      <c r="W239" s="44"/>
      <c r="X239" s="60"/>
      <c r="Y239" s="60"/>
      <c r="Z239" s="60"/>
      <c r="AA239" s="44"/>
      <c r="AB239" s="44"/>
      <c r="AC239" s="44"/>
      <c r="AD239" s="44"/>
      <c r="AE239" s="44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</row>
    <row r="240" spans="1:179" x14ac:dyDescent="0.15">
      <c r="A240" s="104">
        <f t="shared" si="56"/>
        <v>42949</v>
      </c>
      <c r="B240" s="35">
        <f t="shared" ca="1" si="62"/>
        <v>1017.17564</v>
      </c>
      <c r="C240" s="35">
        <f t="shared" si="57"/>
        <v>1000</v>
      </c>
      <c r="D240" s="36">
        <f ca="1">IF(A240&lt;$B$1,VLOOKUP(A240,[1]DI!$A$4:$B$15000,2,FALSE),0)</f>
        <v>9.1399999999999995E-2</v>
      </c>
      <c r="E240" s="35">
        <f t="shared" ca="1" si="51"/>
        <v>3.4713000000000002E-4</v>
      </c>
      <c r="F240" s="54">
        <f t="shared" si="58"/>
        <v>1.0425</v>
      </c>
      <c r="G240" s="38">
        <f t="shared" ca="1" si="52"/>
        <v>1.0003618830250001</v>
      </c>
      <c r="H240" s="35">
        <f ca="1">TRUNC(PRODUCT(G$10:G239),15)</f>
        <v>1.0749104752371199</v>
      </c>
      <c r="I240" s="35">
        <f t="shared" ca="1" si="59"/>
        <v>1.0567599503360301</v>
      </c>
      <c r="J240" s="35">
        <f t="shared" ca="1" si="53"/>
        <v>1.01717564</v>
      </c>
      <c r="K240" s="35">
        <f t="shared" ca="1" si="54"/>
        <v>17.175640000000001</v>
      </c>
      <c r="L240" s="55">
        <f>IF(VLOOKUP(A240,$U$12:$AD$125,8)=VLOOKUP(A239,$U$12:$AD$125,8),0,VLOOKUP(A240,U$12:$AD$125,8))</f>
        <v>0</v>
      </c>
      <c r="M240" s="40">
        <f>IF(L240&gt;0,VLOOKUP(L240,T$12:$AC$125,7),0)</f>
        <v>0</v>
      </c>
      <c r="N240" s="41">
        <f t="shared" si="63"/>
        <v>0</v>
      </c>
      <c r="O240" s="41">
        <f t="shared" ca="1" si="55"/>
        <v>17.175640000000001</v>
      </c>
      <c r="P240" s="56" t="str">
        <f t="shared" si="60"/>
        <v>J=</v>
      </c>
      <c r="Q240" s="43">
        <f t="shared" si="61"/>
        <v>43070</v>
      </c>
      <c r="R240" s="44"/>
      <c r="S240" s="44"/>
      <c r="T240" s="77">
        <v>42793</v>
      </c>
      <c r="U240" s="53" t="s">
        <v>62</v>
      </c>
      <c r="V240" s="52"/>
      <c r="W240" s="44"/>
      <c r="X240" s="60"/>
      <c r="Y240" s="60"/>
      <c r="Z240" s="60"/>
      <c r="AA240" s="44"/>
      <c r="AB240" s="44"/>
      <c r="AC240" s="44"/>
      <c r="AD240" s="44"/>
      <c r="AE240" s="44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</row>
    <row r="241" spans="1:179" x14ac:dyDescent="0.15">
      <c r="A241" s="104">
        <f t="shared" si="56"/>
        <v>42950</v>
      </c>
      <c r="B241" s="35">
        <f t="shared" ca="1" si="62"/>
        <v>1017.54374</v>
      </c>
      <c r="C241" s="35">
        <f t="shared" si="57"/>
        <v>1000</v>
      </c>
      <c r="D241" s="36">
        <f ca="1">IF(A241&lt;$B$1,VLOOKUP(A241,[1]DI!$A$4:$B$15000,2,FALSE),0)</f>
        <v>9.1399999999999995E-2</v>
      </c>
      <c r="E241" s="35">
        <f t="shared" ca="1" si="51"/>
        <v>3.4713000000000002E-4</v>
      </c>
      <c r="F241" s="54">
        <f t="shared" si="58"/>
        <v>1.0425</v>
      </c>
      <c r="G241" s="38">
        <f t="shared" ca="1" si="52"/>
        <v>1.0003618830250001</v>
      </c>
      <c r="H241" s="35">
        <f ca="1">TRUNC(PRODUCT(G$10:G240),15)</f>
        <v>1.0752994670915099</v>
      </c>
      <c r="I241" s="35">
        <f t="shared" ca="1" si="59"/>
        <v>1.0567599503360301</v>
      </c>
      <c r="J241" s="35">
        <f t="shared" ca="1" si="53"/>
        <v>1.01754374</v>
      </c>
      <c r="K241" s="35">
        <f t="shared" ca="1" si="54"/>
        <v>17.54374</v>
      </c>
      <c r="L241" s="55">
        <f>IF(VLOOKUP(A241,$U$12:$AD$125,8)=VLOOKUP(A240,$U$12:$AD$125,8),0,VLOOKUP(A241,U$12:$AD$125,8))</f>
        <v>0</v>
      </c>
      <c r="M241" s="40">
        <f>IF(L241&gt;0,VLOOKUP(L241,T$12:$AC$125,7),0)</f>
        <v>0</v>
      </c>
      <c r="N241" s="41">
        <f t="shared" si="63"/>
        <v>0</v>
      </c>
      <c r="O241" s="41">
        <f t="shared" ca="1" si="55"/>
        <v>17.54374</v>
      </c>
      <c r="P241" s="56" t="str">
        <f t="shared" si="60"/>
        <v>J=</v>
      </c>
      <c r="Q241" s="43">
        <f t="shared" si="61"/>
        <v>43070</v>
      </c>
      <c r="R241" s="44"/>
      <c r="S241" s="44"/>
      <c r="T241" s="77">
        <v>42794</v>
      </c>
      <c r="U241" s="53" t="s">
        <v>62</v>
      </c>
      <c r="V241" s="52"/>
      <c r="W241" s="44"/>
      <c r="X241" s="60"/>
      <c r="Y241" s="60"/>
      <c r="Z241" s="60"/>
      <c r="AA241" s="44"/>
      <c r="AB241" s="44"/>
      <c r="AC241" s="44"/>
      <c r="AD241" s="44"/>
      <c r="AE241" s="44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</row>
    <row r="242" spans="1:179" x14ac:dyDescent="0.15">
      <c r="A242" s="104">
        <f t="shared" si="56"/>
        <v>42951</v>
      </c>
      <c r="B242" s="35">
        <f t="shared" ca="1" si="62"/>
        <v>1017.91197</v>
      </c>
      <c r="C242" s="35">
        <f t="shared" si="57"/>
        <v>1000</v>
      </c>
      <c r="D242" s="36">
        <f ca="1">IF(A242&lt;$B$1,VLOOKUP(A242,[1]DI!$A$4:$B$15000,2,FALSE),0)</f>
        <v>9.1399999999999995E-2</v>
      </c>
      <c r="E242" s="35">
        <f t="shared" ca="1" si="51"/>
        <v>3.4713000000000002E-4</v>
      </c>
      <c r="F242" s="54">
        <f t="shared" si="58"/>
        <v>1.0425</v>
      </c>
      <c r="G242" s="38">
        <f t="shared" ca="1" si="52"/>
        <v>1.0003618830250001</v>
      </c>
      <c r="H242" s="35">
        <f ca="1">TRUNC(PRODUCT(G$10:G241),15)</f>
        <v>1.07568859971544</v>
      </c>
      <c r="I242" s="35">
        <f t="shared" ca="1" si="59"/>
        <v>1.0567599503360301</v>
      </c>
      <c r="J242" s="35">
        <f t="shared" ca="1" si="53"/>
        <v>1.0179119700000001</v>
      </c>
      <c r="K242" s="35">
        <f t="shared" ca="1" si="54"/>
        <v>17.91197</v>
      </c>
      <c r="L242" s="55">
        <f>IF(VLOOKUP(A242,$U$12:$AD$125,8)=VLOOKUP(A241,$U$12:$AD$125,8),0,VLOOKUP(A242,U$12:$AD$125,8))</f>
        <v>0</v>
      </c>
      <c r="M242" s="40">
        <f>IF(L242&gt;0,VLOOKUP(L242,T$12:$AC$125,7),0)</f>
        <v>0</v>
      </c>
      <c r="N242" s="41">
        <f t="shared" si="63"/>
        <v>0</v>
      </c>
      <c r="O242" s="41">
        <f t="shared" ca="1" si="55"/>
        <v>17.91197</v>
      </c>
      <c r="P242" s="56" t="str">
        <f t="shared" si="60"/>
        <v>J=</v>
      </c>
      <c r="Q242" s="43">
        <f t="shared" si="61"/>
        <v>43070</v>
      </c>
      <c r="R242" s="44"/>
      <c r="S242" s="44"/>
      <c r="T242" s="77">
        <v>42839</v>
      </c>
      <c r="U242" s="53" t="s">
        <v>70</v>
      </c>
      <c r="V242" s="52"/>
      <c r="W242" s="44"/>
      <c r="AA242" s="44"/>
      <c r="AB242" s="44"/>
      <c r="AC242" s="44"/>
      <c r="AD242" s="44"/>
      <c r="AE242" s="44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</row>
    <row r="243" spans="1:179" x14ac:dyDescent="0.15">
      <c r="A243" s="104">
        <f t="shared" si="56"/>
        <v>42952</v>
      </c>
      <c r="B243" s="35">
        <f t="shared" ca="1" si="62"/>
        <v>1018.28033</v>
      </c>
      <c r="C243" s="35">
        <f t="shared" si="57"/>
        <v>1000</v>
      </c>
      <c r="D243" s="36">
        <f ca="1">IF(A243&lt;$B$1,VLOOKUP(A243,[1]DI!$A$4:$B$15000,2,FALSE),0)</f>
        <v>0</v>
      </c>
      <c r="E243" s="35">
        <f t="shared" ca="1" si="51"/>
        <v>0</v>
      </c>
      <c r="F243" s="54">
        <f t="shared" si="58"/>
        <v>1.0425</v>
      </c>
      <c r="G243" s="38">
        <f t="shared" ca="1" si="52"/>
        <v>1</v>
      </c>
      <c r="H243" s="35">
        <f ca="1">TRUNC(PRODUCT(G$10:G242),15)</f>
        <v>1.0760778731598599</v>
      </c>
      <c r="I243" s="35">
        <f t="shared" ca="1" si="59"/>
        <v>1.0567599503360301</v>
      </c>
      <c r="J243" s="35">
        <f t="shared" ca="1" si="53"/>
        <v>1.0182803300000001</v>
      </c>
      <c r="K243" s="35">
        <f t="shared" ca="1" si="54"/>
        <v>18.280329999999999</v>
      </c>
      <c r="L243" s="55">
        <f>IF(VLOOKUP(A243,$U$12:$AD$125,8)=VLOOKUP(A242,$U$12:$AD$125,8),0,VLOOKUP(A243,U$12:$AD$125,8))</f>
        <v>0</v>
      </c>
      <c r="M243" s="40">
        <f>IF(L243&gt;0,VLOOKUP(L243,T$12:$AC$125,7),0)</f>
        <v>0</v>
      </c>
      <c r="N243" s="41">
        <f t="shared" si="63"/>
        <v>0</v>
      </c>
      <c r="O243" s="41">
        <f t="shared" ca="1" si="55"/>
        <v>18.280329999999999</v>
      </c>
      <c r="P243" s="56" t="str">
        <f t="shared" si="60"/>
        <v>J=</v>
      </c>
      <c r="Q243" s="43">
        <f t="shared" si="61"/>
        <v>43070</v>
      </c>
      <c r="R243" s="44"/>
      <c r="S243" s="44"/>
      <c r="T243" s="77">
        <v>42846</v>
      </c>
      <c r="U243" s="53" t="s">
        <v>64</v>
      </c>
      <c r="V243" s="52"/>
      <c r="W243" s="44"/>
      <c r="AA243" s="44"/>
      <c r="AB243" s="44"/>
      <c r="AC243" s="44"/>
      <c r="AD243" s="44"/>
      <c r="AE243" s="44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</row>
    <row r="244" spans="1:179" x14ac:dyDescent="0.15">
      <c r="A244" s="104">
        <f t="shared" si="56"/>
        <v>42953</v>
      </c>
      <c r="B244" s="35">
        <f t="shared" ca="1" si="62"/>
        <v>1018.28033</v>
      </c>
      <c r="C244" s="35">
        <f t="shared" si="57"/>
        <v>1000</v>
      </c>
      <c r="D244" s="36">
        <f ca="1">IF(A244&lt;$B$1,VLOOKUP(A244,[1]DI!$A$4:$B$15000,2,FALSE),0)</f>
        <v>0</v>
      </c>
      <c r="E244" s="35">
        <f t="shared" ca="1" si="51"/>
        <v>0</v>
      </c>
      <c r="F244" s="54">
        <f t="shared" si="58"/>
        <v>1.0425</v>
      </c>
      <c r="G244" s="38">
        <f t="shared" ca="1" si="52"/>
        <v>1</v>
      </c>
      <c r="H244" s="35">
        <f ca="1">TRUNC(PRODUCT(G$10:G243),15)</f>
        <v>1.0760778731598599</v>
      </c>
      <c r="I244" s="35">
        <f t="shared" ca="1" si="59"/>
        <v>1.0567599503360301</v>
      </c>
      <c r="J244" s="35">
        <f t="shared" ca="1" si="53"/>
        <v>1.0182803300000001</v>
      </c>
      <c r="K244" s="35">
        <f t="shared" ca="1" si="54"/>
        <v>18.280329999999999</v>
      </c>
      <c r="L244" s="55">
        <f>IF(VLOOKUP(A244,$U$12:$AD$125,8)=VLOOKUP(A243,$U$12:$AD$125,8),0,VLOOKUP(A244,U$12:$AD$125,8))</f>
        <v>0</v>
      </c>
      <c r="M244" s="40">
        <f>IF(L244&gt;0,VLOOKUP(L244,T$12:$AC$125,7),0)</f>
        <v>0</v>
      </c>
      <c r="N244" s="41">
        <f t="shared" si="63"/>
        <v>0</v>
      </c>
      <c r="O244" s="41">
        <f t="shared" ca="1" si="55"/>
        <v>18.280329999999999</v>
      </c>
      <c r="P244" s="56" t="str">
        <f t="shared" si="60"/>
        <v>J=</v>
      </c>
      <c r="Q244" s="43">
        <f t="shared" si="61"/>
        <v>43070</v>
      </c>
      <c r="R244" s="44"/>
      <c r="S244" s="44"/>
      <c r="T244" s="77">
        <v>42856</v>
      </c>
      <c r="U244" s="53" t="s">
        <v>71</v>
      </c>
      <c r="V244" s="52"/>
      <c r="W244" s="44"/>
      <c r="AA244" s="44"/>
      <c r="AB244" s="44"/>
      <c r="AC244" s="44"/>
      <c r="AD244" s="44"/>
      <c r="AE244" s="44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</row>
    <row r="245" spans="1:179" x14ac:dyDescent="0.15">
      <c r="A245" s="104">
        <f t="shared" si="56"/>
        <v>42954</v>
      </c>
      <c r="B245" s="35">
        <f t="shared" ca="1" si="62"/>
        <v>1018.28033</v>
      </c>
      <c r="C245" s="35">
        <f t="shared" si="57"/>
        <v>1000</v>
      </c>
      <c r="D245" s="36">
        <f ca="1">IF(A245&lt;$B$1,VLOOKUP(A245,[1]DI!$A$4:$B$15000,2,FALSE),0)</f>
        <v>9.1399999999999995E-2</v>
      </c>
      <c r="E245" s="35">
        <f t="shared" ca="1" si="51"/>
        <v>3.4713000000000002E-4</v>
      </c>
      <c r="F245" s="54">
        <f t="shared" si="58"/>
        <v>1.0425</v>
      </c>
      <c r="G245" s="38">
        <f t="shared" ca="1" si="52"/>
        <v>1.0003618830250001</v>
      </c>
      <c r="H245" s="35">
        <f ca="1">TRUNC(PRODUCT(G$10:G244),15)</f>
        <v>1.0760778731598599</v>
      </c>
      <c r="I245" s="35">
        <f t="shared" ca="1" si="59"/>
        <v>1.0567599503360301</v>
      </c>
      <c r="J245" s="35">
        <f t="shared" ca="1" si="53"/>
        <v>1.0182803300000001</v>
      </c>
      <c r="K245" s="35">
        <f t="shared" ca="1" si="54"/>
        <v>18.280329999999999</v>
      </c>
      <c r="L245" s="55">
        <f>IF(VLOOKUP(A245,$U$12:$AD$125,8)=VLOOKUP(A244,$U$12:$AD$125,8),0,VLOOKUP(A245,U$12:$AD$125,8))</f>
        <v>0</v>
      </c>
      <c r="M245" s="40">
        <f>IF(L245&gt;0,VLOOKUP(L245,T$12:$AC$125,7),0)</f>
        <v>0</v>
      </c>
      <c r="N245" s="41">
        <f t="shared" si="63"/>
        <v>0</v>
      </c>
      <c r="O245" s="41">
        <f t="shared" ca="1" si="55"/>
        <v>18.280329999999999</v>
      </c>
      <c r="P245" s="56" t="str">
        <f t="shared" si="60"/>
        <v>J=</v>
      </c>
      <c r="Q245" s="43">
        <f t="shared" si="61"/>
        <v>43070</v>
      </c>
      <c r="R245" s="44"/>
      <c r="S245" s="44"/>
      <c r="T245" s="77">
        <v>42901</v>
      </c>
      <c r="U245" s="53" t="s">
        <v>72</v>
      </c>
      <c r="V245" s="52"/>
      <c r="W245" s="44"/>
      <c r="AA245" s="44"/>
      <c r="AB245" s="44"/>
      <c r="AC245" s="44"/>
      <c r="AD245" s="44"/>
      <c r="AE245" s="44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</row>
    <row r="246" spans="1:179" x14ac:dyDescent="0.15">
      <c r="A246" s="104">
        <f t="shared" si="56"/>
        <v>42955</v>
      </c>
      <c r="B246" s="35">
        <f t="shared" ca="1" si="62"/>
        <v>1018.64883</v>
      </c>
      <c r="C246" s="35">
        <f t="shared" si="57"/>
        <v>1000</v>
      </c>
      <c r="D246" s="36">
        <f ca="1">IF(A246&lt;$B$1,VLOOKUP(A246,[1]DI!$A$4:$B$15000,2,FALSE),0)</f>
        <v>9.1399999999999995E-2</v>
      </c>
      <c r="E246" s="35">
        <f t="shared" ca="1" si="51"/>
        <v>3.4713000000000002E-4</v>
      </c>
      <c r="F246" s="54">
        <f t="shared" si="58"/>
        <v>1.0425</v>
      </c>
      <c r="G246" s="38">
        <f t="shared" ca="1" si="52"/>
        <v>1.0003618830250001</v>
      </c>
      <c r="H246" s="35">
        <f ca="1">TRUNC(PRODUCT(G$10:G245),15)</f>
        <v>1.0764672874757399</v>
      </c>
      <c r="I246" s="35">
        <f t="shared" ca="1" si="59"/>
        <v>1.0567599503360301</v>
      </c>
      <c r="J246" s="35">
        <f t="shared" ca="1" si="53"/>
        <v>1.0186488300000001</v>
      </c>
      <c r="K246" s="35">
        <f t="shared" ca="1" si="54"/>
        <v>18.64883</v>
      </c>
      <c r="L246" s="55">
        <f>IF(VLOOKUP(A246,$U$12:$AD$125,8)=VLOOKUP(A245,$U$12:$AD$125,8),0,VLOOKUP(A246,U$12:$AD$125,8))</f>
        <v>0</v>
      </c>
      <c r="M246" s="40">
        <f>IF(L246&gt;0,VLOOKUP(L246,T$12:$AC$125,7),0)</f>
        <v>0</v>
      </c>
      <c r="N246" s="41">
        <f t="shared" si="63"/>
        <v>0</v>
      </c>
      <c r="O246" s="41">
        <f t="shared" ca="1" si="55"/>
        <v>18.64883</v>
      </c>
      <c r="P246" s="56" t="str">
        <f t="shared" si="60"/>
        <v>J=</v>
      </c>
      <c r="Q246" s="43">
        <f t="shared" si="61"/>
        <v>43070</v>
      </c>
      <c r="R246" s="44"/>
      <c r="S246" s="44"/>
      <c r="T246" s="77">
        <v>42985</v>
      </c>
      <c r="U246" s="53" t="s">
        <v>73</v>
      </c>
      <c r="V246" s="52"/>
      <c r="W246" s="44"/>
      <c r="AA246" s="44"/>
      <c r="AB246" s="44"/>
      <c r="AC246" s="44"/>
      <c r="AD246" s="44"/>
      <c r="AE246" s="44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</row>
    <row r="247" spans="1:179" x14ac:dyDescent="0.15">
      <c r="A247" s="104">
        <f t="shared" si="56"/>
        <v>42956</v>
      </c>
      <c r="B247" s="35">
        <f t="shared" ca="1" si="62"/>
        <v>1019.01745999</v>
      </c>
      <c r="C247" s="35">
        <f t="shared" si="57"/>
        <v>1000</v>
      </c>
      <c r="D247" s="36">
        <f ca="1">IF(A247&lt;$B$1,VLOOKUP(A247,[1]DI!$A$4:$B$15000,2,FALSE),0)</f>
        <v>9.1399999999999995E-2</v>
      </c>
      <c r="E247" s="35">
        <f t="shared" ca="1" si="51"/>
        <v>3.4713000000000002E-4</v>
      </c>
      <c r="F247" s="54">
        <f t="shared" si="58"/>
        <v>1.0425</v>
      </c>
      <c r="G247" s="38">
        <f t="shared" ca="1" si="52"/>
        <v>1.0003618830250001</v>
      </c>
      <c r="H247" s="35">
        <f ca="1">TRUNC(PRODUCT(G$10:G246),15)</f>
        <v>1.0768568427140399</v>
      </c>
      <c r="I247" s="35">
        <f t="shared" ca="1" si="59"/>
        <v>1.0567599503360301</v>
      </c>
      <c r="J247" s="35">
        <f t="shared" ca="1" si="53"/>
        <v>1.0190174599999999</v>
      </c>
      <c r="K247" s="35">
        <f t="shared" ca="1" si="54"/>
        <v>19.017459989999999</v>
      </c>
      <c r="L247" s="55">
        <f>IF(VLOOKUP(A247,$U$12:$AD$125,8)=VLOOKUP(A246,$U$12:$AD$125,8),0,VLOOKUP(A247,U$12:$AD$125,8))</f>
        <v>0</v>
      </c>
      <c r="M247" s="40">
        <f>IF(L247&gt;0,VLOOKUP(L247,T$12:$AC$125,7),0)</f>
        <v>0</v>
      </c>
      <c r="N247" s="41">
        <f t="shared" si="63"/>
        <v>0</v>
      </c>
      <c r="O247" s="41">
        <f t="shared" ca="1" si="55"/>
        <v>19.017459989999999</v>
      </c>
      <c r="P247" s="56" t="str">
        <f t="shared" si="60"/>
        <v>J=</v>
      </c>
      <c r="Q247" s="43">
        <f t="shared" si="61"/>
        <v>43070</v>
      </c>
      <c r="R247" s="44"/>
      <c r="S247" s="67"/>
      <c r="T247" s="77">
        <v>43020</v>
      </c>
      <c r="U247" s="58" t="s">
        <v>68</v>
      </c>
      <c r="V247" s="52"/>
      <c r="W247" s="67"/>
      <c r="AA247" s="67"/>
      <c r="AB247" s="67"/>
      <c r="AC247" s="67"/>
      <c r="AD247" s="67"/>
      <c r="AE247" s="67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/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8"/>
      <c r="CP247" s="68"/>
      <c r="CQ247" s="68"/>
      <c r="CR247" s="68"/>
      <c r="CS247" s="68"/>
      <c r="CT247" s="68"/>
      <c r="CU247" s="68"/>
      <c r="CV247" s="68"/>
      <c r="CW247" s="68"/>
      <c r="CX247" s="68"/>
      <c r="CY247" s="68"/>
      <c r="CZ247" s="68"/>
      <c r="DA247" s="68"/>
      <c r="DB247" s="68"/>
      <c r="DC247" s="68"/>
      <c r="DD247" s="68"/>
      <c r="DE247" s="68"/>
      <c r="DF247" s="68"/>
      <c r="DG247" s="68"/>
      <c r="DH247" s="68"/>
      <c r="DI247" s="68"/>
      <c r="DJ247" s="68"/>
      <c r="DK247" s="68"/>
      <c r="DL247" s="68"/>
      <c r="DM247" s="68"/>
      <c r="DN247" s="68"/>
      <c r="DO247" s="68"/>
      <c r="DP247" s="68"/>
      <c r="DQ247" s="68"/>
      <c r="DR247" s="68"/>
      <c r="DS247" s="68"/>
      <c r="DT247" s="68"/>
      <c r="DU247" s="68"/>
      <c r="DV247" s="68"/>
      <c r="DW247" s="68"/>
      <c r="DX247" s="68"/>
      <c r="DY247" s="68"/>
      <c r="DZ247" s="68"/>
      <c r="EA247" s="68"/>
      <c r="EB247" s="68"/>
      <c r="EC247" s="68"/>
      <c r="ED247" s="68"/>
      <c r="EE247" s="68"/>
      <c r="EF247" s="68"/>
      <c r="EG247" s="68"/>
      <c r="EH247" s="68"/>
      <c r="EI247" s="68"/>
      <c r="EJ247" s="68"/>
      <c r="EK247" s="68"/>
      <c r="EL247" s="68"/>
      <c r="EM247" s="68"/>
      <c r="EN247" s="68"/>
      <c r="EO247" s="68"/>
      <c r="EP247" s="68"/>
      <c r="EQ247" s="68"/>
      <c r="ER247" s="68"/>
      <c r="ES247" s="68"/>
      <c r="ET247" s="68"/>
      <c r="EU247" s="68"/>
      <c r="EV247" s="68"/>
      <c r="EW247" s="68"/>
      <c r="EX247" s="68"/>
      <c r="EY247" s="68"/>
      <c r="EZ247" s="68"/>
      <c r="FA247" s="68"/>
      <c r="FB247" s="68"/>
      <c r="FC247" s="68"/>
      <c r="FD247" s="68"/>
      <c r="FE247" s="68"/>
      <c r="FF247" s="68"/>
      <c r="FG247" s="68"/>
      <c r="FH247" s="68"/>
      <c r="FI247" s="68"/>
      <c r="FJ247" s="68"/>
      <c r="FK247" s="68"/>
      <c r="FL247" s="68"/>
      <c r="FM247" s="68"/>
      <c r="FN247" s="68"/>
      <c r="FO247" s="68"/>
      <c r="FP247" s="68"/>
      <c r="FQ247" s="68"/>
      <c r="FR247" s="68"/>
      <c r="FS247" s="68"/>
      <c r="FT247" s="68"/>
      <c r="FU247" s="68"/>
      <c r="FV247" s="68"/>
      <c r="FW247" s="68"/>
    </row>
    <row r="248" spans="1:179" x14ac:dyDescent="0.15">
      <c r="A248" s="104">
        <f t="shared" si="56"/>
        <v>42957</v>
      </c>
      <c r="B248" s="35">
        <f t="shared" ca="1" si="62"/>
        <v>1019.38623</v>
      </c>
      <c r="C248" s="35">
        <f t="shared" si="57"/>
        <v>1000</v>
      </c>
      <c r="D248" s="36">
        <f ca="1">IF(A248&lt;$B$1,VLOOKUP(A248,[1]DI!$A$4:$B$15000,2,FALSE),0)</f>
        <v>9.1399999999999995E-2</v>
      </c>
      <c r="E248" s="35">
        <f t="shared" ca="1" si="51"/>
        <v>3.4713000000000002E-4</v>
      </c>
      <c r="F248" s="54">
        <f t="shared" si="58"/>
        <v>1.0425</v>
      </c>
      <c r="G248" s="38">
        <f t="shared" ca="1" si="52"/>
        <v>1.0003618830250001</v>
      </c>
      <c r="H248" s="35">
        <f ca="1">TRUNC(PRODUCT(G$10:G247),15)</f>
        <v>1.0772465389257799</v>
      </c>
      <c r="I248" s="35">
        <f t="shared" ca="1" si="59"/>
        <v>1.0567599503360301</v>
      </c>
      <c r="J248" s="35">
        <f t="shared" ca="1" si="53"/>
        <v>1.0193862300000001</v>
      </c>
      <c r="K248" s="35">
        <f t="shared" ca="1" si="54"/>
        <v>19.386230000000001</v>
      </c>
      <c r="L248" s="55">
        <f>IF(VLOOKUP(A248,$U$12:$AD$125,8)=VLOOKUP(A247,$U$12:$AD$125,8),0,VLOOKUP(A248,U$12:$AD$125,8))</f>
        <v>0</v>
      </c>
      <c r="M248" s="40">
        <f>IF(L248&gt;0,VLOOKUP(L248,T$12:$AC$125,7),0)</f>
        <v>0</v>
      </c>
      <c r="N248" s="41">
        <f t="shared" si="63"/>
        <v>0</v>
      </c>
      <c r="O248" s="41">
        <f t="shared" ca="1" si="55"/>
        <v>19.386230000000001</v>
      </c>
      <c r="P248" s="56" t="str">
        <f t="shared" si="60"/>
        <v>J=</v>
      </c>
      <c r="Q248" s="43">
        <f t="shared" si="61"/>
        <v>43070</v>
      </c>
      <c r="R248" s="44"/>
      <c r="S248" s="44"/>
      <c r="T248" s="77">
        <v>43041</v>
      </c>
      <c r="U248" s="53" t="s">
        <v>74</v>
      </c>
      <c r="V248" s="52"/>
      <c r="W248" s="44"/>
      <c r="AA248" s="44"/>
      <c r="AB248" s="44"/>
      <c r="AC248" s="44"/>
      <c r="AD248" s="44"/>
      <c r="AE248" s="44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</row>
    <row r="249" spans="1:179" x14ac:dyDescent="0.15">
      <c r="A249" s="104">
        <f t="shared" si="56"/>
        <v>42958</v>
      </c>
      <c r="B249" s="35">
        <f t="shared" ca="1" si="62"/>
        <v>1019.75513</v>
      </c>
      <c r="C249" s="35">
        <f t="shared" si="57"/>
        <v>1000</v>
      </c>
      <c r="D249" s="36">
        <f ca="1">IF(A249&lt;$B$1,VLOOKUP(A249,[1]DI!$A$4:$B$15000,2,FALSE),0)</f>
        <v>9.1399999999999995E-2</v>
      </c>
      <c r="E249" s="35">
        <f t="shared" ca="1" si="51"/>
        <v>3.4713000000000002E-4</v>
      </c>
      <c r="F249" s="54">
        <f t="shared" si="58"/>
        <v>1.0425</v>
      </c>
      <c r="G249" s="38">
        <f t="shared" ca="1" si="52"/>
        <v>1.0003618830250001</v>
      </c>
      <c r="H249" s="35">
        <f ca="1">TRUNC(PRODUCT(G$10:G248),15)</f>
        <v>1.0776363761619501</v>
      </c>
      <c r="I249" s="35">
        <f t="shared" ca="1" si="59"/>
        <v>1.0567599503360301</v>
      </c>
      <c r="J249" s="35">
        <f t="shared" ca="1" si="53"/>
        <v>1.0197551300000001</v>
      </c>
      <c r="K249" s="35">
        <f t="shared" ca="1" si="54"/>
        <v>19.755130000000001</v>
      </c>
      <c r="L249" s="55">
        <f>IF(VLOOKUP(A249,$U$12:$AD$125,8)=VLOOKUP(A248,$U$12:$AD$125,8),0,VLOOKUP(A249,U$12:$AD$125,8))</f>
        <v>0</v>
      </c>
      <c r="M249" s="40">
        <f>IF(L249&gt;0,VLOOKUP(L249,T$12:$AC$125,7),0)</f>
        <v>0</v>
      </c>
      <c r="N249" s="41">
        <f t="shared" si="63"/>
        <v>0</v>
      </c>
      <c r="O249" s="41">
        <f t="shared" ca="1" si="55"/>
        <v>19.755130000000001</v>
      </c>
      <c r="P249" s="56" t="str">
        <f t="shared" si="60"/>
        <v>J=</v>
      </c>
      <c r="Q249" s="43">
        <f t="shared" si="61"/>
        <v>43070</v>
      </c>
      <c r="R249" s="44"/>
      <c r="S249" s="44"/>
      <c r="T249" s="77">
        <v>43054</v>
      </c>
      <c r="U249" s="53" t="s">
        <v>75</v>
      </c>
      <c r="V249" s="52"/>
      <c r="W249" s="44"/>
      <c r="AA249" s="44"/>
      <c r="AB249" s="44"/>
      <c r="AC249" s="44"/>
      <c r="AD249" s="44"/>
      <c r="AE249" s="44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</row>
    <row r="250" spans="1:179" x14ac:dyDescent="0.15">
      <c r="A250" s="104">
        <f t="shared" si="56"/>
        <v>42959</v>
      </c>
      <c r="B250" s="35">
        <f t="shared" ca="1" si="62"/>
        <v>1020.12415999</v>
      </c>
      <c r="C250" s="35">
        <f t="shared" si="57"/>
        <v>1000</v>
      </c>
      <c r="D250" s="36">
        <f ca="1">IF(A250&lt;$B$1,VLOOKUP(A250,[1]DI!$A$4:$B$15000,2,FALSE),0)</f>
        <v>0</v>
      </c>
      <c r="E250" s="35">
        <f t="shared" ca="1" si="51"/>
        <v>0</v>
      </c>
      <c r="F250" s="54">
        <f t="shared" si="58"/>
        <v>1.0425</v>
      </c>
      <c r="G250" s="38">
        <f t="shared" ca="1" si="52"/>
        <v>1</v>
      </c>
      <c r="H250" s="35">
        <f ca="1">TRUNC(PRODUCT(G$10:G249),15)</f>
        <v>1.0780263544736099</v>
      </c>
      <c r="I250" s="35">
        <f t="shared" ca="1" si="59"/>
        <v>1.0567599503360301</v>
      </c>
      <c r="J250" s="35">
        <f t="shared" ca="1" si="53"/>
        <v>1.0201241599999999</v>
      </c>
      <c r="K250" s="35">
        <f t="shared" ca="1" si="54"/>
        <v>20.124159989999999</v>
      </c>
      <c r="L250" s="55">
        <f>IF(VLOOKUP(A250,$U$12:$AD$125,8)=VLOOKUP(A249,$U$12:$AD$125,8),0,VLOOKUP(A250,U$12:$AD$125,8))</f>
        <v>0</v>
      </c>
      <c r="M250" s="40">
        <f>IF(L250&gt;0,VLOOKUP(L250,T$12:$AC$125,7),0)</f>
        <v>0</v>
      </c>
      <c r="N250" s="41">
        <f t="shared" si="63"/>
        <v>0</v>
      </c>
      <c r="O250" s="41">
        <f t="shared" ca="1" si="55"/>
        <v>20.124159989999999</v>
      </c>
      <c r="P250" s="56" t="str">
        <f t="shared" si="60"/>
        <v>J=</v>
      </c>
      <c r="Q250" s="43">
        <f t="shared" si="61"/>
        <v>43070</v>
      </c>
      <c r="R250" s="44"/>
      <c r="S250" s="44"/>
      <c r="T250" s="77">
        <v>43094</v>
      </c>
      <c r="U250" s="53" t="s">
        <v>76</v>
      </c>
      <c r="V250" s="52"/>
      <c r="W250" s="44"/>
      <c r="AA250" s="44"/>
      <c r="AB250" s="44"/>
      <c r="AC250" s="44"/>
      <c r="AD250" s="44"/>
      <c r="AE250" s="44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</row>
    <row r="251" spans="1:179" x14ac:dyDescent="0.15">
      <c r="A251" s="104">
        <f t="shared" si="56"/>
        <v>42960</v>
      </c>
      <c r="B251" s="35">
        <f t="shared" ca="1" si="62"/>
        <v>1020.12415999</v>
      </c>
      <c r="C251" s="35">
        <f t="shared" si="57"/>
        <v>1000</v>
      </c>
      <c r="D251" s="36">
        <f ca="1">IF(A251&lt;$B$1,VLOOKUP(A251,[1]DI!$A$4:$B$15000,2,FALSE),0)</f>
        <v>0</v>
      </c>
      <c r="E251" s="35">
        <f t="shared" ca="1" si="51"/>
        <v>0</v>
      </c>
      <c r="F251" s="54">
        <f t="shared" si="58"/>
        <v>1.0425</v>
      </c>
      <c r="G251" s="38">
        <f t="shared" ca="1" si="52"/>
        <v>1</v>
      </c>
      <c r="H251" s="35">
        <f ca="1">TRUNC(PRODUCT(G$10:G250),15)</f>
        <v>1.0780263544736099</v>
      </c>
      <c r="I251" s="35">
        <f t="shared" ca="1" si="59"/>
        <v>1.0567599503360301</v>
      </c>
      <c r="J251" s="35">
        <f t="shared" ca="1" si="53"/>
        <v>1.0201241599999999</v>
      </c>
      <c r="K251" s="35">
        <f t="shared" ca="1" si="54"/>
        <v>20.124159989999999</v>
      </c>
      <c r="L251" s="55">
        <f>IF(VLOOKUP(A251,$U$12:$AD$125,8)=VLOOKUP(A250,$U$12:$AD$125,8),0,VLOOKUP(A251,U$12:$AD$125,8))</f>
        <v>0</v>
      </c>
      <c r="M251" s="40">
        <f>IF(L251&gt;0,VLOOKUP(L251,T$12:$AC$125,7),0)</f>
        <v>0</v>
      </c>
      <c r="N251" s="41">
        <f t="shared" si="63"/>
        <v>0</v>
      </c>
      <c r="O251" s="41">
        <f t="shared" ca="1" si="55"/>
        <v>20.124159989999999</v>
      </c>
      <c r="P251" s="56" t="str">
        <f t="shared" si="60"/>
        <v>J=</v>
      </c>
      <c r="Q251" s="43">
        <f t="shared" si="61"/>
        <v>43070</v>
      </c>
      <c r="R251" s="44"/>
      <c r="S251" s="44"/>
      <c r="T251" s="77">
        <v>43101</v>
      </c>
      <c r="U251" s="53" t="s">
        <v>77</v>
      </c>
      <c r="V251" s="52"/>
      <c r="W251" s="44"/>
      <c r="AA251" s="44"/>
      <c r="AB251" s="44"/>
      <c r="AC251" s="44"/>
      <c r="AD251" s="44"/>
      <c r="AE251" s="44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</row>
    <row r="252" spans="1:179" x14ac:dyDescent="0.15">
      <c r="A252" s="104">
        <f t="shared" si="56"/>
        <v>42961</v>
      </c>
      <c r="B252" s="35">
        <f t="shared" ca="1" si="62"/>
        <v>1020.12415999</v>
      </c>
      <c r="C252" s="35">
        <f t="shared" si="57"/>
        <v>1000</v>
      </c>
      <c r="D252" s="36">
        <f ca="1">IF(A252&lt;$B$1,VLOOKUP(A252,[1]DI!$A$4:$B$15000,2,FALSE),0)</f>
        <v>9.1399999999999995E-2</v>
      </c>
      <c r="E252" s="35">
        <f t="shared" ca="1" si="51"/>
        <v>3.4713000000000002E-4</v>
      </c>
      <c r="F252" s="54">
        <f t="shared" si="58"/>
        <v>1.0425</v>
      </c>
      <c r="G252" s="38">
        <f t="shared" ca="1" si="52"/>
        <v>1.0003618830250001</v>
      </c>
      <c r="H252" s="35">
        <f ca="1">TRUNC(PRODUCT(G$10:G251),15)</f>
        <v>1.0780263544736099</v>
      </c>
      <c r="I252" s="35">
        <f t="shared" ca="1" si="59"/>
        <v>1.0567599503360301</v>
      </c>
      <c r="J252" s="35">
        <f t="shared" ca="1" si="53"/>
        <v>1.0201241599999999</v>
      </c>
      <c r="K252" s="35">
        <f t="shared" ca="1" si="54"/>
        <v>20.124159989999999</v>
      </c>
      <c r="L252" s="55">
        <f>IF(VLOOKUP(A252,$U$12:$AD$125,8)=VLOOKUP(A251,$U$12:$AD$125,8),0,VLOOKUP(A252,U$12:$AD$125,8))</f>
        <v>0</v>
      </c>
      <c r="M252" s="40">
        <f>IF(L252&gt;0,VLOOKUP(L252,T$12:$AC$125,7),0)</f>
        <v>0</v>
      </c>
      <c r="N252" s="41">
        <f t="shared" si="63"/>
        <v>0</v>
      </c>
      <c r="O252" s="41">
        <f t="shared" ca="1" si="55"/>
        <v>20.124159989999999</v>
      </c>
      <c r="P252" s="56" t="str">
        <f t="shared" si="60"/>
        <v>J=</v>
      </c>
      <c r="Q252" s="43">
        <f t="shared" si="61"/>
        <v>43070</v>
      </c>
      <c r="R252" s="44"/>
      <c r="S252" s="44"/>
      <c r="T252" s="77">
        <v>43143</v>
      </c>
      <c r="U252" s="53" t="s">
        <v>62</v>
      </c>
      <c r="V252" s="52"/>
      <c r="W252" s="44"/>
      <c r="AA252" s="44"/>
      <c r="AB252" s="44"/>
      <c r="AC252" s="44"/>
      <c r="AD252" s="44"/>
      <c r="AE252" s="44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</row>
    <row r="253" spans="1:179" x14ac:dyDescent="0.15">
      <c r="A253" s="104">
        <f t="shared" si="56"/>
        <v>42962</v>
      </c>
      <c r="B253" s="35">
        <f t="shared" ca="1" si="62"/>
        <v>1020.49331999</v>
      </c>
      <c r="C253" s="35">
        <f t="shared" si="57"/>
        <v>1000</v>
      </c>
      <c r="D253" s="36">
        <f ca="1">IF(A253&lt;$B$1,VLOOKUP(A253,[1]DI!$A$4:$B$15000,2,FALSE),0)</f>
        <v>9.1399999999999995E-2</v>
      </c>
      <c r="E253" s="35">
        <f t="shared" ca="1" si="51"/>
        <v>3.4713000000000002E-4</v>
      </c>
      <c r="F253" s="54">
        <f t="shared" si="58"/>
        <v>1.0425</v>
      </c>
      <c r="G253" s="38">
        <f t="shared" ca="1" si="52"/>
        <v>1.0003618830250001</v>
      </c>
      <c r="H253" s="35">
        <f ca="1">TRUNC(PRODUCT(G$10:G252),15)</f>
        <v>1.0784164739117901</v>
      </c>
      <c r="I253" s="35">
        <f t="shared" ca="1" si="59"/>
        <v>1.0567599503360301</v>
      </c>
      <c r="J253" s="35">
        <f t="shared" ca="1" si="53"/>
        <v>1.0204933199999999</v>
      </c>
      <c r="K253" s="35">
        <f t="shared" ca="1" si="54"/>
        <v>20.49331999</v>
      </c>
      <c r="L253" s="55">
        <f>IF(VLOOKUP(A253,$U$12:$AD$125,8)=VLOOKUP(A252,$U$12:$AD$125,8),0,VLOOKUP(A253,U$12:$AD$125,8))</f>
        <v>0</v>
      </c>
      <c r="M253" s="40">
        <f>IF(L253&gt;0,VLOOKUP(L253,T$12:$AC$125,7),0)</f>
        <v>0</v>
      </c>
      <c r="N253" s="41">
        <f t="shared" si="63"/>
        <v>0</v>
      </c>
      <c r="O253" s="41">
        <f t="shared" ca="1" si="55"/>
        <v>20.49331999</v>
      </c>
      <c r="P253" s="56" t="str">
        <f t="shared" si="60"/>
        <v>J=</v>
      </c>
      <c r="Q253" s="43">
        <f t="shared" si="61"/>
        <v>43070</v>
      </c>
      <c r="R253" s="44"/>
      <c r="S253" s="44"/>
      <c r="T253" s="77">
        <v>43144</v>
      </c>
      <c r="U253" s="53" t="s">
        <v>62</v>
      </c>
      <c r="V253" s="52"/>
      <c r="W253" s="44"/>
      <c r="AA253" s="44"/>
      <c r="AB253" s="44"/>
      <c r="AC253" s="44"/>
      <c r="AD253" s="44"/>
      <c r="AE253" s="44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</row>
    <row r="254" spans="1:179" x14ac:dyDescent="0.15">
      <c r="A254" s="104">
        <f t="shared" si="56"/>
        <v>42963</v>
      </c>
      <c r="B254" s="35">
        <f t="shared" ca="1" si="62"/>
        <v>1020.86261999</v>
      </c>
      <c r="C254" s="35">
        <f t="shared" si="57"/>
        <v>1000</v>
      </c>
      <c r="D254" s="36">
        <f ca="1">IF(A254&lt;$B$1,VLOOKUP(A254,[1]DI!$A$4:$B$15000,2,FALSE),0)</f>
        <v>9.1399999999999995E-2</v>
      </c>
      <c r="E254" s="35">
        <f t="shared" ca="1" si="51"/>
        <v>3.4713000000000002E-4</v>
      </c>
      <c r="F254" s="54">
        <f t="shared" si="58"/>
        <v>1.0425</v>
      </c>
      <c r="G254" s="38">
        <f t="shared" ca="1" si="52"/>
        <v>1.0003618830250001</v>
      </c>
      <c r="H254" s="35">
        <f ca="1">TRUNC(PRODUCT(G$10:G253),15)</f>
        <v>1.07880673452758</v>
      </c>
      <c r="I254" s="35">
        <f t="shared" ca="1" si="59"/>
        <v>1.0567599503360301</v>
      </c>
      <c r="J254" s="35">
        <f t="shared" ca="1" si="53"/>
        <v>1.0208626199999999</v>
      </c>
      <c r="K254" s="35">
        <f t="shared" ca="1" si="54"/>
        <v>20.862619989999999</v>
      </c>
      <c r="L254" s="55">
        <f>IF(VLOOKUP(A254,$U$12:$AD$125,8)=VLOOKUP(A253,$U$12:$AD$125,8),0,VLOOKUP(A254,U$12:$AD$125,8))</f>
        <v>0</v>
      </c>
      <c r="M254" s="40">
        <f>IF(L254&gt;0,VLOOKUP(L254,T$12:$AC$125,7),0)</f>
        <v>0</v>
      </c>
      <c r="N254" s="41">
        <f t="shared" si="63"/>
        <v>0</v>
      </c>
      <c r="O254" s="41">
        <f t="shared" ca="1" si="55"/>
        <v>20.862619989999999</v>
      </c>
      <c r="P254" s="56" t="str">
        <f t="shared" si="60"/>
        <v>J=</v>
      </c>
      <c r="Q254" s="43">
        <f t="shared" si="61"/>
        <v>43070</v>
      </c>
      <c r="R254" s="44"/>
      <c r="S254" s="44"/>
      <c r="T254" s="77">
        <v>43189</v>
      </c>
      <c r="U254" s="53" t="s">
        <v>70</v>
      </c>
      <c r="V254" s="52"/>
      <c r="W254" s="44"/>
      <c r="AA254" s="44"/>
      <c r="AB254" s="44"/>
      <c r="AC254" s="44"/>
      <c r="AD254" s="44"/>
      <c r="AE254" s="44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</row>
    <row r="255" spans="1:179" x14ac:dyDescent="0.15">
      <c r="A255" s="104">
        <f t="shared" si="56"/>
        <v>42964</v>
      </c>
      <c r="B255" s="35">
        <f t="shared" ca="1" si="62"/>
        <v>1021.23206</v>
      </c>
      <c r="C255" s="35">
        <f t="shared" si="57"/>
        <v>1000</v>
      </c>
      <c r="D255" s="36">
        <f ca="1">IF(A255&lt;$B$1,VLOOKUP(A255,[1]DI!$A$4:$B$15000,2,FALSE),0)</f>
        <v>9.1399999999999995E-2</v>
      </c>
      <c r="E255" s="35">
        <f t="shared" ca="1" si="51"/>
        <v>3.4713000000000002E-4</v>
      </c>
      <c r="F255" s="54">
        <f t="shared" si="58"/>
        <v>1.0425</v>
      </c>
      <c r="G255" s="38">
        <f t="shared" ca="1" si="52"/>
        <v>1.0003618830250001</v>
      </c>
      <c r="H255" s="35">
        <f ca="1">TRUNC(PRODUCT(G$10:G254),15)</f>
        <v>1.07919713637207</v>
      </c>
      <c r="I255" s="35">
        <f t="shared" ca="1" si="59"/>
        <v>1.0567599503360301</v>
      </c>
      <c r="J255" s="35">
        <f t="shared" ca="1" si="53"/>
        <v>1.02123206</v>
      </c>
      <c r="K255" s="35">
        <f t="shared" ca="1" si="54"/>
        <v>21.232060000000001</v>
      </c>
      <c r="L255" s="55">
        <f>IF(VLOOKUP(A255,$U$12:$AD$125,8)=VLOOKUP(A254,$U$12:$AD$125,8),0,VLOOKUP(A255,U$12:$AD$125,8))</f>
        <v>0</v>
      </c>
      <c r="M255" s="40">
        <f>IF(L255&gt;0,VLOOKUP(L255,T$12:$AC$125,7),0)</f>
        <v>0</v>
      </c>
      <c r="N255" s="41">
        <f t="shared" si="63"/>
        <v>0</v>
      </c>
      <c r="O255" s="41">
        <f t="shared" ca="1" si="55"/>
        <v>21.232060000000001</v>
      </c>
      <c r="P255" s="56" t="str">
        <f t="shared" si="60"/>
        <v>J=</v>
      </c>
      <c r="Q255" s="43">
        <f t="shared" si="61"/>
        <v>43070</v>
      </c>
      <c r="R255" s="44"/>
      <c r="S255" s="44"/>
      <c r="T255" s="77">
        <v>43221</v>
      </c>
      <c r="U255" s="53" t="s">
        <v>71</v>
      </c>
      <c r="V255" s="52"/>
      <c r="W255" s="44"/>
      <c r="AA255" s="44"/>
      <c r="AB255" s="44"/>
      <c r="AC255" s="44"/>
      <c r="AD255" s="44"/>
      <c r="AE255" s="44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</row>
    <row r="256" spans="1:179" x14ac:dyDescent="0.15">
      <c r="A256" s="104">
        <f t="shared" si="56"/>
        <v>42965</v>
      </c>
      <c r="B256" s="35">
        <f t="shared" ca="1" si="62"/>
        <v>1021.60162</v>
      </c>
      <c r="C256" s="35">
        <f t="shared" si="57"/>
        <v>1000</v>
      </c>
      <c r="D256" s="36">
        <f ca="1">IF(A256&lt;$B$1,VLOOKUP(A256,[1]DI!$A$4:$B$15000,2,FALSE),0)</f>
        <v>9.1399999999999995E-2</v>
      </c>
      <c r="E256" s="35">
        <f t="shared" ca="1" si="51"/>
        <v>3.4713000000000002E-4</v>
      </c>
      <c r="F256" s="54">
        <f t="shared" si="58"/>
        <v>1.0425</v>
      </c>
      <c r="G256" s="38">
        <f t="shared" ca="1" si="52"/>
        <v>1.0003618830250001</v>
      </c>
      <c r="H256" s="35">
        <f ca="1">TRUNC(PRODUCT(G$10:G255),15)</f>
        <v>1.0795876794963499</v>
      </c>
      <c r="I256" s="35">
        <f t="shared" ca="1" si="59"/>
        <v>1.0567599503360301</v>
      </c>
      <c r="J256" s="35">
        <f t="shared" ca="1" si="53"/>
        <v>1.02160162</v>
      </c>
      <c r="K256" s="35">
        <f t="shared" ca="1" si="54"/>
        <v>21.60162</v>
      </c>
      <c r="L256" s="55">
        <f>IF(VLOOKUP(A256,$U$12:$AD$125,8)=VLOOKUP(A255,$U$12:$AD$125,8),0,VLOOKUP(A256,U$12:$AD$125,8))</f>
        <v>0</v>
      </c>
      <c r="M256" s="40">
        <f>IF(L256&gt;0,VLOOKUP(L256,T$12:$AC$125,7),0)</f>
        <v>0</v>
      </c>
      <c r="N256" s="41">
        <f t="shared" si="63"/>
        <v>0</v>
      </c>
      <c r="O256" s="41">
        <f t="shared" ca="1" si="55"/>
        <v>21.60162</v>
      </c>
      <c r="P256" s="56" t="str">
        <f t="shared" si="60"/>
        <v>J=</v>
      </c>
      <c r="Q256" s="43">
        <f t="shared" si="61"/>
        <v>43070</v>
      </c>
      <c r="R256" s="44"/>
      <c r="S256" s="44"/>
      <c r="T256" s="77">
        <v>43251</v>
      </c>
      <c r="U256" s="53" t="s">
        <v>72</v>
      </c>
      <c r="V256" s="52"/>
      <c r="W256" s="44"/>
      <c r="AA256" s="44"/>
      <c r="AB256" s="44"/>
      <c r="AC256" s="44"/>
      <c r="AD256" s="44"/>
      <c r="AE256" s="44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</row>
    <row r="257" spans="1:181" x14ac:dyDescent="0.15">
      <c r="A257" s="104">
        <f t="shared" si="56"/>
        <v>42966</v>
      </c>
      <c r="B257" s="35">
        <f t="shared" ca="1" si="62"/>
        <v>1021.97132</v>
      </c>
      <c r="C257" s="35">
        <f t="shared" si="57"/>
        <v>1000</v>
      </c>
      <c r="D257" s="36">
        <f ca="1">IF(A257&lt;$B$1,VLOOKUP(A257,[1]DI!$A$4:$B$15000,2,FALSE),0)</f>
        <v>0</v>
      </c>
      <c r="E257" s="35">
        <f t="shared" ca="1" si="51"/>
        <v>0</v>
      </c>
      <c r="F257" s="54">
        <f t="shared" si="58"/>
        <v>1.0425</v>
      </c>
      <c r="G257" s="38">
        <f t="shared" ca="1" si="52"/>
        <v>1</v>
      </c>
      <c r="H257" s="35">
        <f ca="1">TRUNC(PRODUCT(G$10:G256),15)</f>
        <v>1.0799783639515601</v>
      </c>
      <c r="I257" s="35">
        <f t="shared" ca="1" si="59"/>
        <v>1.0567599503360301</v>
      </c>
      <c r="J257" s="35">
        <f t="shared" ca="1" si="53"/>
        <v>1.02197132</v>
      </c>
      <c r="K257" s="35">
        <f t="shared" ca="1" si="54"/>
        <v>21.971319999999999</v>
      </c>
      <c r="L257" s="55">
        <f>IF(VLOOKUP(A257,$U$12:$AD$125,8)=VLOOKUP(A256,$U$12:$AD$125,8),0,VLOOKUP(A257,U$12:$AD$125,8))</f>
        <v>0</v>
      </c>
      <c r="M257" s="40">
        <f>IF(L257&gt;0,VLOOKUP(L257,T$12:$AC$125,7),0)</f>
        <v>0</v>
      </c>
      <c r="N257" s="41">
        <f t="shared" si="63"/>
        <v>0</v>
      </c>
      <c r="O257" s="41">
        <f t="shared" ca="1" si="55"/>
        <v>21.971319999999999</v>
      </c>
      <c r="P257" s="56" t="str">
        <f t="shared" si="60"/>
        <v>J=</v>
      </c>
      <c r="Q257" s="43">
        <f t="shared" si="61"/>
        <v>43070</v>
      </c>
      <c r="R257" s="44"/>
      <c r="S257" s="44"/>
      <c r="T257" s="77">
        <v>43350</v>
      </c>
      <c r="U257" s="53" t="s">
        <v>73</v>
      </c>
      <c r="V257" s="52"/>
      <c r="W257" s="44"/>
      <c r="AA257" s="44"/>
      <c r="AB257" s="44"/>
      <c r="AC257" s="44"/>
      <c r="AD257" s="44"/>
      <c r="AE257" s="44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</row>
    <row r="258" spans="1:181" x14ac:dyDescent="0.15">
      <c r="A258" s="104">
        <f t="shared" si="56"/>
        <v>42967</v>
      </c>
      <c r="B258" s="35">
        <f t="shared" ca="1" si="62"/>
        <v>1021.97132</v>
      </c>
      <c r="C258" s="35">
        <f t="shared" si="57"/>
        <v>1000</v>
      </c>
      <c r="D258" s="36">
        <f ca="1">IF(A258&lt;$B$1,VLOOKUP(A258,[1]DI!$A$4:$B$15000,2,FALSE),0)</f>
        <v>0</v>
      </c>
      <c r="E258" s="35">
        <f t="shared" ca="1" si="51"/>
        <v>0</v>
      </c>
      <c r="F258" s="54">
        <f t="shared" si="58"/>
        <v>1.0425</v>
      </c>
      <c r="G258" s="38">
        <f t="shared" ca="1" si="52"/>
        <v>1</v>
      </c>
      <c r="H258" s="35">
        <f ca="1">TRUNC(PRODUCT(G$10:G257),15)</f>
        <v>1.0799783639515601</v>
      </c>
      <c r="I258" s="35">
        <f t="shared" ca="1" si="59"/>
        <v>1.0567599503360301</v>
      </c>
      <c r="J258" s="35">
        <f t="shared" ca="1" si="53"/>
        <v>1.02197132</v>
      </c>
      <c r="K258" s="35">
        <f t="shared" ca="1" si="54"/>
        <v>21.971319999999999</v>
      </c>
      <c r="L258" s="55">
        <f>IF(VLOOKUP(A258,$U$12:$AD$125,8)=VLOOKUP(A257,$U$12:$AD$125,8),0,VLOOKUP(A258,U$12:$AD$125,8))</f>
        <v>0</v>
      </c>
      <c r="M258" s="40">
        <f>IF(L258&gt;0,VLOOKUP(L258,T$12:$AC$125,7),0)</f>
        <v>0</v>
      </c>
      <c r="N258" s="41">
        <f t="shared" si="63"/>
        <v>0</v>
      </c>
      <c r="O258" s="41">
        <f t="shared" ca="1" si="55"/>
        <v>21.971319999999999</v>
      </c>
      <c r="P258" s="56" t="str">
        <f t="shared" si="60"/>
        <v>J=</v>
      </c>
      <c r="Q258" s="43">
        <f t="shared" si="61"/>
        <v>43070</v>
      </c>
      <c r="R258" s="74"/>
      <c r="S258" s="67"/>
      <c r="T258" s="75">
        <v>43385</v>
      </c>
      <c r="U258" s="76" t="s">
        <v>68</v>
      </c>
      <c r="V258" s="68"/>
      <c r="W258" s="67"/>
      <c r="X258" s="68"/>
      <c r="Y258" s="68"/>
      <c r="Z258" s="68"/>
      <c r="AA258" s="67"/>
      <c r="AB258" s="67"/>
      <c r="AC258" s="67"/>
      <c r="AD258" s="67"/>
      <c r="AE258" s="67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8"/>
      <c r="CW258" s="68"/>
      <c r="CX258" s="68"/>
      <c r="CY258" s="68"/>
      <c r="CZ258" s="68"/>
      <c r="DA258" s="68"/>
      <c r="DB258" s="68"/>
      <c r="DC258" s="68"/>
      <c r="DD258" s="68"/>
      <c r="DE258" s="68"/>
      <c r="DF258" s="68"/>
      <c r="DG258" s="68"/>
      <c r="DH258" s="68"/>
      <c r="DI258" s="68"/>
      <c r="DJ258" s="68"/>
      <c r="DK258" s="68"/>
      <c r="DL258" s="68"/>
      <c r="DM258" s="68"/>
      <c r="DN258" s="68"/>
      <c r="DO258" s="68"/>
      <c r="DP258" s="68"/>
      <c r="DQ258" s="68"/>
      <c r="DR258" s="68"/>
      <c r="DS258" s="68"/>
      <c r="DT258" s="68"/>
      <c r="DU258" s="68"/>
      <c r="DV258" s="68"/>
      <c r="DW258" s="68"/>
      <c r="DX258" s="68"/>
      <c r="DY258" s="68"/>
      <c r="DZ258" s="68"/>
      <c r="EA258" s="68"/>
      <c r="EB258" s="68"/>
      <c r="EC258" s="68"/>
      <c r="ED258" s="68"/>
      <c r="EE258" s="68"/>
      <c r="EF258" s="68"/>
      <c r="EG258" s="68"/>
      <c r="EH258" s="68"/>
      <c r="EI258" s="68"/>
      <c r="EJ258" s="68"/>
      <c r="EK258" s="68"/>
      <c r="EL258" s="68"/>
      <c r="EM258" s="68"/>
      <c r="EN258" s="68"/>
      <c r="EO258" s="68"/>
      <c r="EP258" s="68"/>
      <c r="EQ258" s="68"/>
      <c r="ER258" s="68"/>
      <c r="ES258" s="68"/>
      <c r="ET258" s="68"/>
      <c r="EU258" s="68"/>
      <c r="EV258" s="68"/>
      <c r="EW258" s="68"/>
      <c r="EX258" s="68"/>
      <c r="EY258" s="68"/>
      <c r="EZ258" s="68"/>
      <c r="FA258" s="68"/>
      <c r="FB258" s="68"/>
      <c r="FC258" s="68"/>
      <c r="FD258" s="68"/>
      <c r="FE258" s="68"/>
      <c r="FF258" s="68"/>
      <c r="FG258" s="68"/>
      <c r="FH258" s="68"/>
      <c r="FI258" s="68"/>
      <c r="FJ258" s="68"/>
      <c r="FK258" s="68"/>
      <c r="FL258" s="68"/>
      <c r="FM258" s="68"/>
      <c r="FN258" s="68"/>
      <c r="FO258" s="68"/>
      <c r="FP258" s="68"/>
      <c r="FQ258" s="68"/>
      <c r="FR258" s="68"/>
      <c r="FS258" s="68"/>
      <c r="FT258" s="68"/>
      <c r="FU258" s="68"/>
      <c r="FV258" s="68"/>
      <c r="FW258" s="68"/>
      <c r="FX258" s="68"/>
      <c r="FY258" s="68"/>
    </row>
    <row r="259" spans="1:181" x14ac:dyDescent="0.15">
      <c r="A259" s="104">
        <f t="shared" si="56"/>
        <v>42968</v>
      </c>
      <c r="B259" s="35">
        <f t="shared" ca="1" si="62"/>
        <v>1021.97132</v>
      </c>
      <c r="C259" s="35">
        <f t="shared" si="57"/>
        <v>1000</v>
      </c>
      <c r="D259" s="36">
        <f ca="1">IF(A259&lt;$B$1,VLOOKUP(A259,[1]DI!$A$4:$B$15000,2,FALSE),0)</f>
        <v>9.1399999999999995E-2</v>
      </c>
      <c r="E259" s="35">
        <f t="shared" ca="1" si="51"/>
        <v>3.4713000000000002E-4</v>
      </c>
      <c r="F259" s="54">
        <f t="shared" si="58"/>
        <v>1.0425</v>
      </c>
      <c r="G259" s="38">
        <f t="shared" ca="1" si="52"/>
        <v>1.0003618830250001</v>
      </c>
      <c r="H259" s="35">
        <f ca="1">TRUNC(PRODUCT(G$10:G258),15)</f>
        <v>1.0799783639515601</v>
      </c>
      <c r="I259" s="35">
        <f t="shared" ca="1" si="59"/>
        <v>1.0567599503360301</v>
      </c>
      <c r="J259" s="35">
        <f t="shared" ca="1" si="53"/>
        <v>1.02197132</v>
      </c>
      <c r="K259" s="35">
        <f t="shared" ca="1" si="54"/>
        <v>21.971319999999999</v>
      </c>
      <c r="L259" s="55">
        <f>IF(VLOOKUP(A259,$U$12:$AD$125,8)=VLOOKUP(A258,$U$12:$AD$125,8),0,VLOOKUP(A259,U$12:$AD$125,8))</f>
        <v>0</v>
      </c>
      <c r="M259" s="40">
        <f>IF(L259&gt;0,VLOOKUP(L259,T$12:$AC$125,7),0)</f>
        <v>0</v>
      </c>
      <c r="N259" s="41">
        <f t="shared" si="63"/>
        <v>0</v>
      </c>
      <c r="O259" s="41">
        <f t="shared" ca="1" si="55"/>
        <v>21.971319999999999</v>
      </c>
      <c r="P259" s="56" t="str">
        <f t="shared" si="60"/>
        <v>J=</v>
      </c>
      <c r="Q259" s="43">
        <f t="shared" si="61"/>
        <v>43070</v>
      </c>
      <c r="R259" s="44"/>
      <c r="S259" s="44"/>
      <c r="T259" s="77">
        <v>43406</v>
      </c>
      <c r="U259" s="53" t="s">
        <v>74</v>
      </c>
      <c r="V259" s="52"/>
      <c r="W259" s="44"/>
      <c r="AA259" s="44"/>
      <c r="AB259" s="44"/>
      <c r="AC259" s="44"/>
      <c r="AD259" s="44"/>
      <c r="AE259" s="44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</row>
    <row r="260" spans="1:181" x14ac:dyDescent="0.15">
      <c r="A260" s="104">
        <f t="shared" si="56"/>
        <v>42969</v>
      </c>
      <c r="B260" s="35">
        <f t="shared" ca="1" si="62"/>
        <v>1022.3411599999999</v>
      </c>
      <c r="C260" s="35">
        <f t="shared" si="57"/>
        <v>1000</v>
      </c>
      <c r="D260" s="36">
        <f ca="1">IF(A260&lt;$B$1,VLOOKUP(A260,[1]DI!$A$4:$B$15000,2,FALSE),0)</f>
        <v>9.1399999999999995E-2</v>
      </c>
      <c r="E260" s="35">
        <f t="shared" ca="1" si="51"/>
        <v>3.4713000000000002E-4</v>
      </c>
      <c r="F260" s="54">
        <f t="shared" si="58"/>
        <v>1.0425</v>
      </c>
      <c r="G260" s="38">
        <f t="shared" ca="1" si="52"/>
        <v>1.0003618830250001</v>
      </c>
      <c r="H260" s="35">
        <f ca="1">TRUNC(PRODUCT(G$10:G259),15)</f>
        <v>1.0803691897888399</v>
      </c>
      <c r="I260" s="35">
        <f t="shared" ca="1" si="59"/>
        <v>1.0567599503360301</v>
      </c>
      <c r="J260" s="35">
        <f t="shared" ca="1" si="53"/>
        <v>1.0223411600000001</v>
      </c>
      <c r="K260" s="35">
        <f t="shared" ca="1" si="54"/>
        <v>22.341159999999999</v>
      </c>
      <c r="L260" s="55">
        <f>IF(VLOOKUP(A260,$U$12:$AD$125,8)=VLOOKUP(A259,$U$12:$AD$125,8),0,VLOOKUP(A260,U$12:$AD$125,8))</f>
        <v>0</v>
      </c>
      <c r="M260" s="40">
        <f>IF(L260&gt;0,VLOOKUP(L260,T$12:$AC$125,7),0)</f>
        <v>0</v>
      </c>
      <c r="N260" s="41">
        <f t="shared" si="63"/>
        <v>0</v>
      </c>
      <c r="O260" s="41">
        <f t="shared" ca="1" si="55"/>
        <v>22.341159999999999</v>
      </c>
      <c r="P260" s="56" t="str">
        <f t="shared" si="60"/>
        <v>J=</v>
      </c>
      <c r="Q260" s="43">
        <f t="shared" si="61"/>
        <v>43070</v>
      </c>
      <c r="R260" s="44"/>
      <c r="S260" s="44"/>
      <c r="T260" s="77">
        <v>43419</v>
      </c>
      <c r="U260" s="53" t="s">
        <v>75</v>
      </c>
      <c r="V260" s="52"/>
      <c r="W260" s="44"/>
      <c r="AA260" s="44"/>
      <c r="AB260" s="44"/>
      <c r="AC260" s="44"/>
      <c r="AD260" s="44"/>
      <c r="AE260" s="44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  <c r="EY260" s="52"/>
      <c r="EZ260" s="52"/>
      <c r="FA260" s="52"/>
      <c r="FB260" s="52"/>
      <c r="FC260" s="52"/>
      <c r="FD260" s="52"/>
      <c r="FE260" s="52"/>
      <c r="FF260" s="52"/>
      <c r="FG260" s="52"/>
      <c r="FH260" s="52"/>
      <c r="FI260" s="52"/>
      <c r="FJ260" s="52"/>
      <c r="FK260" s="52"/>
      <c r="FL260" s="52"/>
      <c r="FM260" s="52"/>
      <c r="FN260" s="52"/>
      <c r="FO260" s="52"/>
      <c r="FP260" s="52"/>
      <c r="FQ260" s="52"/>
      <c r="FR260" s="52"/>
      <c r="FS260" s="52"/>
      <c r="FT260" s="52"/>
    </row>
    <row r="261" spans="1:181" x14ac:dyDescent="0.15">
      <c r="A261" s="104">
        <f t="shared" si="56"/>
        <v>42970</v>
      </c>
      <c r="B261" s="35">
        <f t="shared" ca="1" si="62"/>
        <v>1022.7111200000001</v>
      </c>
      <c r="C261" s="35">
        <f t="shared" si="57"/>
        <v>1000</v>
      </c>
      <c r="D261" s="36">
        <f ca="1">IF(A261&lt;$B$1,VLOOKUP(A261,[1]DI!$A$4:$B$15000,2,FALSE),0)</f>
        <v>9.1399999999999995E-2</v>
      </c>
      <c r="E261" s="35">
        <f t="shared" ca="1" si="51"/>
        <v>3.4713000000000002E-4</v>
      </c>
      <c r="F261" s="54">
        <f t="shared" si="58"/>
        <v>1.0425</v>
      </c>
      <c r="G261" s="38">
        <f t="shared" ca="1" si="52"/>
        <v>1.0003618830250001</v>
      </c>
      <c r="H261" s="35">
        <f ca="1">TRUNC(PRODUCT(G$10:G260),15)</f>
        <v>1.0807601570593499</v>
      </c>
      <c r="I261" s="35">
        <f t="shared" ca="1" si="59"/>
        <v>1.0567599503360301</v>
      </c>
      <c r="J261" s="35">
        <f t="shared" ca="1" si="53"/>
        <v>1.0227111200000001</v>
      </c>
      <c r="K261" s="35">
        <f t="shared" ca="1" si="54"/>
        <v>22.711120000000001</v>
      </c>
      <c r="L261" s="55">
        <f>IF(VLOOKUP(A261,$U$12:$AD$125,8)=VLOOKUP(A260,$U$12:$AD$125,8),0,VLOOKUP(A261,U$12:$AD$125,8))</f>
        <v>0</v>
      </c>
      <c r="M261" s="40">
        <f>IF(L261&gt;0,VLOOKUP(L261,T$12:$AC$125,7),0)</f>
        <v>0</v>
      </c>
      <c r="N261" s="41">
        <f t="shared" si="63"/>
        <v>0</v>
      </c>
      <c r="O261" s="41">
        <f t="shared" ca="1" si="55"/>
        <v>22.711120000000001</v>
      </c>
      <c r="P261" s="56" t="str">
        <f t="shared" si="60"/>
        <v>J=</v>
      </c>
      <c r="Q261" s="43">
        <f t="shared" si="61"/>
        <v>43070</v>
      </c>
      <c r="R261" s="44"/>
      <c r="S261" s="44"/>
      <c r="T261" s="77">
        <v>43459</v>
      </c>
      <c r="U261" s="53" t="s">
        <v>76</v>
      </c>
      <c r="V261" s="52"/>
      <c r="W261" s="44"/>
      <c r="AA261" s="44"/>
      <c r="AB261" s="44"/>
      <c r="AC261" s="44"/>
      <c r="AD261" s="44"/>
      <c r="AE261" s="44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/>
      <c r="FH261" s="52"/>
      <c r="FI261" s="52"/>
      <c r="FJ261" s="52"/>
      <c r="FK261" s="52"/>
      <c r="FL261" s="52"/>
      <c r="FM261" s="52"/>
      <c r="FN261" s="52"/>
      <c r="FO261" s="52"/>
      <c r="FP261" s="52"/>
      <c r="FQ261" s="52"/>
      <c r="FR261" s="52"/>
      <c r="FS261" s="52"/>
      <c r="FT261" s="52"/>
    </row>
    <row r="262" spans="1:181" x14ac:dyDescent="0.15">
      <c r="A262" s="104">
        <f t="shared" si="56"/>
        <v>42971</v>
      </c>
      <c r="B262" s="35">
        <f t="shared" ca="1" si="62"/>
        <v>1023.08123</v>
      </c>
      <c r="C262" s="35">
        <f t="shared" si="57"/>
        <v>1000</v>
      </c>
      <c r="D262" s="36">
        <f ca="1">IF(A262&lt;$B$1,VLOOKUP(A262,[1]DI!$A$4:$B$15000,2,FALSE),0)</f>
        <v>9.1399999999999995E-2</v>
      </c>
      <c r="E262" s="35">
        <f t="shared" ca="1" si="51"/>
        <v>3.4713000000000002E-4</v>
      </c>
      <c r="F262" s="54">
        <f t="shared" si="58"/>
        <v>1.0425</v>
      </c>
      <c r="G262" s="38">
        <f t="shared" ca="1" si="52"/>
        <v>1.0003618830250001</v>
      </c>
      <c r="H262" s="35">
        <f ca="1">TRUNC(PRODUCT(G$10:G261),15)</f>
        <v>1.0811512658142901</v>
      </c>
      <c r="I262" s="35">
        <f t="shared" ca="1" si="59"/>
        <v>1.0567599503360301</v>
      </c>
      <c r="J262" s="35">
        <f t="shared" ca="1" si="53"/>
        <v>1.0230812300000001</v>
      </c>
      <c r="K262" s="35">
        <f t="shared" ca="1" si="54"/>
        <v>23.081230000000001</v>
      </c>
      <c r="L262" s="55">
        <f>IF(VLOOKUP(A262,$U$12:$AD$125,8)=VLOOKUP(A261,$U$12:$AD$125,8),0,VLOOKUP(A262,U$12:$AD$125,8))</f>
        <v>0</v>
      </c>
      <c r="M262" s="40">
        <f>IF(L262&gt;0,VLOOKUP(L262,T$12:$AC$125,7),0)</f>
        <v>0</v>
      </c>
      <c r="N262" s="41">
        <f t="shared" si="63"/>
        <v>0</v>
      </c>
      <c r="O262" s="41">
        <f t="shared" ca="1" si="55"/>
        <v>23.081230000000001</v>
      </c>
      <c r="P262" s="56" t="str">
        <f t="shared" si="60"/>
        <v>J=</v>
      </c>
      <c r="Q262" s="43">
        <f t="shared" si="61"/>
        <v>43070</v>
      </c>
      <c r="R262" s="44"/>
      <c r="S262" s="44"/>
      <c r="T262" s="77">
        <v>43466</v>
      </c>
      <c r="U262" s="53" t="s">
        <v>77</v>
      </c>
      <c r="V262" s="52"/>
      <c r="W262" s="44"/>
      <c r="AA262" s="44"/>
      <c r="AB262" s="44"/>
      <c r="AC262" s="44"/>
      <c r="AD262" s="44"/>
      <c r="AE262" s="44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  <c r="EY262" s="52"/>
      <c r="EZ262" s="52"/>
      <c r="FA262" s="52"/>
      <c r="FB262" s="52"/>
      <c r="FC262" s="52"/>
      <c r="FD262" s="52"/>
      <c r="FE262" s="52"/>
      <c r="FF262" s="52"/>
      <c r="FG262" s="52"/>
      <c r="FH262" s="52"/>
      <c r="FI262" s="52"/>
      <c r="FJ262" s="52"/>
      <c r="FK262" s="52"/>
      <c r="FL262" s="52"/>
      <c r="FM262" s="52"/>
      <c r="FN262" s="52"/>
      <c r="FO262" s="52"/>
      <c r="FP262" s="52"/>
      <c r="FQ262" s="52"/>
      <c r="FR262" s="52"/>
      <c r="FS262" s="52"/>
      <c r="FT262" s="52"/>
    </row>
    <row r="263" spans="1:181" x14ac:dyDescent="0.15">
      <c r="A263" s="104">
        <f t="shared" si="56"/>
        <v>42972</v>
      </c>
      <c r="B263" s="35">
        <f t="shared" ca="1" si="62"/>
        <v>1023.45146</v>
      </c>
      <c r="C263" s="35">
        <f t="shared" si="57"/>
        <v>1000</v>
      </c>
      <c r="D263" s="36">
        <f ca="1">IF(A263&lt;$B$1,VLOOKUP(A263,[1]DI!$A$4:$B$15000,2,FALSE),0)</f>
        <v>9.1399999999999995E-2</v>
      </c>
      <c r="E263" s="35">
        <f t="shared" ca="1" si="51"/>
        <v>3.4713000000000002E-4</v>
      </c>
      <c r="F263" s="54">
        <f t="shared" si="58"/>
        <v>1.0425</v>
      </c>
      <c r="G263" s="38">
        <f t="shared" ca="1" si="52"/>
        <v>1.0003618830250001</v>
      </c>
      <c r="H263" s="35">
        <f ca="1">TRUNC(PRODUCT(G$10:G262),15)</f>
        <v>1.08154251610485</v>
      </c>
      <c r="I263" s="35">
        <f t="shared" ca="1" si="59"/>
        <v>1.0567599503360301</v>
      </c>
      <c r="J263" s="35">
        <f t="shared" ca="1" si="53"/>
        <v>1.02345146</v>
      </c>
      <c r="K263" s="35">
        <f t="shared" ca="1" si="54"/>
        <v>23.451460000000001</v>
      </c>
      <c r="L263" s="55">
        <f>IF(VLOOKUP(A263,$U$12:$AD$125,8)=VLOOKUP(A262,$U$12:$AD$125,8),0,VLOOKUP(A263,U$12:$AD$125,8))</f>
        <v>0</v>
      </c>
      <c r="M263" s="40">
        <f>IF(L263&gt;0,VLOOKUP(L263,T$12:$AC$125,7),0)</f>
        <v>0</v>
      </c>
      <c r="N263" s="41">
        <f t="shared" si="63"/>
        <v>0</v>
      </c>
      <c r="O263" s="41">
        <f t="shared" ca="1" si="55"/>
        <v>23.451460000000001</v>
      </c>
      <c r="P263" s="56" t="str">
        <f t="shared" si="60"/>
        <v>J=</v>
      </c>
      <c r="Q263" s="43">
        <f t="shared" si="61"/>
        <v>43070</v>
      </c>
      <c r="R263" s="44"/>
      <c r="S263" s="44"/>
      <c r="T263" s="77">
        <v>43528</v>
      </c>
      <c r="U263" s="53" t="s">
        <v>62</v>
      </c>
      <c r="V263" s="52"/>
      <c r="W263" s="44"/>
      <c r="AA263" s="44"/>
      <c r="AB263" s="44"/>
      <c r="AC263" s="44"/>
      <c r="AD263" s="44"/>
      <c r="AE263" s="44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</row>
    <row r="264" spans="1:181" x14ac:dyDescent="0.15">
      <c r="A264" s="104">
        <f t="shared" si="56"/>
        <v>42973</v>
      </c>
      <c r="B264" s="35">
        <f t="shared" ca="1" si="62"/>
        <v>1023.82182999</v>
      </c>
      <c r="C264" s="35">
        <f t="shared" si="57"/>
        <v>1000</v>
      </c>
      <c r="D264" s="36">
        <f ca="1">IF(A264&lt;$B$1,VLOOKUP(A264,[1]DI!$A$4:$B$15000,2,FALSE),0)</f>
        <v>0</v>
      </c>
      <c r="E264" s="35">
        <f t="shared" ca="1" si="51"/>
        <v>0</v>
      </c>
      <c r="F264" s="54">
        <f t="shared" si="58"/>
        <v>1.0425</v>
      </c>
      <c r="G264" s="38">
        <f t="shared" ca="1" si="52"/>
        <v>1</v>
      </c>
      <c r="H264" s="35">
        <f ca="1">TRUNC(PRODUCT(G$10:G263),15)</f>
        <v>1.0819339079822401</v>
      </c>
      <c r="I264" s="35">
        <f t="shared" ca="1" si="59"/>
        <v>1.0567599503360301</v>
      </c>
      <c r="J264" s="35">
        <f t="shared" ca="1" si="53"/>
        <v>1.0238218299999999</v>
      </c>
      <c r="K264" s="35">
        <f t="shared" ca="1" si="54"/>
        <v>23.821829990000001</v>
      </c>
      <c r="L264" s="55">
        <f>IF(VLOOKUP(A264,$U$12:$AD$125,8)=VLOOKUP(A263,$U$12:$AD$125,8),0,VLOOKUP(A264,U$12:$AD$125,8))</f>
        <v>0</v>
      </c>
      <c r="M264" s="40">
        <f>IF(L264&gt;0,VLOOKUP(L264,T$12:$AC$125,7),0)</f>
        <v>0</v>
      </c>
      <c r="N264" s="41">
        <f t="shared" si="63"/>
        <v>0</v>
      </c>
      <c r="O264" s="41">
        <f t="shared" ca="1" si="55"/>
        <v>23.821829990000001</v>
      </c>
      <c r="P264" s="56" t="str">
        <f t="shared" si="60"/>
        <v>J=</v>
      </c>
      <c r="Q264" s="43">
        <f t="shared" si="61"/>
        <v>43070</v>
      </c>
      <c r="R264" s="44"/>
      <c r="S264" s="44"/>
      <c r="T264" s="77">
        <v>43529</v>
      </c>
      <c r="U264" s="53" t="s">
        <v>62</v>
      </c>
      <c r="V264" s="52"/>
      <c r="W264" s="44"/>
      <c r="AA264" s="44"/>
      <c r="AB264" s="44"/>
      <c r="AC264" s="44"/>
      <c r="AD264" s="44"/>
      <c r="AE264" s="44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</row>
    <row r="265" spans="1:181" x14ac:dyDescent="0.15">
      <c r="A265" s="104">
        <f t="shared" si="56"/>
        <v>42974</v>
      </c>
      <c r="B265" s="35">
        <f t="shared" ca="1" si="62"/>
        <v>1023.82182999</v>
      </c>
      <c r="C265" s="35">
        <f t="shared" si="57"/>
        <v>1000</v>
      </c>
      <c r="D265" s="36">
        <f ca="1">IF(A265&lt;$B$1,VLOOKUP(A265,[1]DI!$A$4:$B$15000,2,FALSE),0)</f>
        <v>0</v>
      </c>
      <c r="E265" s="35">
        <f t="shared" ca="1" si="51"/>
        <v>0</v>
      </c>
      <c r="F265" s="54">
        <f t="shared" si="58"/>
        <v>1.0425</v>
      </c>
      <c r="G265" s="38">
        <f t="shared" ca="1" si="52"/>
        <v>1</v>
      </c>
      <c r="H265" s="35">
        <f ca="1">TRUNC(PRODUCT(G$10:G264),15)</f>
        <v>1.0819339079822401</v>
      </c>
      <c r="I265" s="35">
        <f t="shared" ca="1" si="59"/>
        <v>1.0567599503360301</v>
      </c>
      <c r="J265" s="35">
        <f t="shared" ca="1" si="53"/>
        <v>1.0238218299999999</v>
      </c>
      <c r="K265" s="35">
        <f t="shared" ca="1" si="54"/>
        <v>23.821829990000001</v>
      </c>
      <c r="L265" s="55">
        <f>IF(VLOOKUP(A265,$U$12:$AD$125,8)=VLOOKUP(A264,$U$12:$AD$125,8),0,VLOOKUP(A265,U$12:$AD$125,8))</f>
        <v>0</v>
      </c>
      <c r="M265" s="40">
        <f>IF(L265&gt;0,VLOOKUP(L265,T$12:$AC$125,7),0)</f>
        <v>0</v>
      </c>
      <c r="N265" s="41">
        <f t="shared" si="63"/>
        <v>0</v>
      </c>
      <c r="O265" s="41">
        <f t="shared" ca="1" si="55"/>
        <v>23.821829990000001</v>
      </c>
      <c r="P265" s="56" t="str">
        <f t="shared" si="60"/>
        <v>J=</v>
      </c>
      <c r="Q265" s="43">
        <f t="shared" si="61"/>
        <v>43070</v>
      </c>
      <c r="R265" s="44"/>
      <c r="S265" s="44"/>
      <c r="T265" s="77">
        <v>43574</v>
      </c>
      <c r="U265" s="53" t="s">
        <v>70</v>
      </c>
      <c r="V265" s="52"/>
      <c r="W265" s="44"/>
      <c r="AA265" s="44"/>
      <c r="AB265" s="44"/>
      <c r="AC265" s="44"/>
      <c r="AD265" s="44"/>
      <c r="AE265" s="44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</row>
    <row r="266" spans="1:181" x14ac:dyDescent="0.15">
      <c r="A266" s="104">
        <f t="shared" si="56"/>
        <v>42975</v>
      </c>
      <c r="B266" s="35">
        <f t="shared" ca="1" si="62"/>
        <v>1023.82182999</v>
      </c>
      <c r="C266" s="35">
        <f t="shared" si="57"/>
        <v>1000</v>
      </c>
      <c r="D266" s="36">
        <f ca="1">IF(A266&lt;$B$1,VLOOKUP(A266,[1]DI!$A$4:$B$15000,2,FALSE),0)</f>
        <v>9.1399999999999995E-2</v>
      </c>
      <c r="E266" s="35">
        <f t="shared" ref="E266:E329" ca="1" si="64">ROUND((((1+D266)^(1/252)-1)),8)</f>
        <v>3.4713000000000002E-4</v>
      </c>
      <c r="F266" s="54">
        <f t="shared" si="58"/>
        <v>1.0425</v>
      </c>
      <c r="G266" s="38">
        <f t="shared" ref="G266:G329" ca="1" si="65">TRUNC((1+(E266*F266)),15)</f>
        <v>1.0003618830250001</v>
      </c>
      <c r="H266" s="35">
        <f ca="1">TRUNC(PRODUCT(G$10:G265),15)</f>
        <v>1.0819339079822401</v>
      </c>
      <c r="I266" s="35">
        <f t="shared" ca="1" si="59"/>
        <v>1.0567599503360301</v>
      </c>
      <c r="J266" s="35">
        <f t="shared" ref="J266:J329" ca="1" si="66">ROUND(TRUNC(H266/I266,15),8)</f>
        <v>1.0238218299999999</v>
      </c>
      <c r="K266" s="35">
        <f t="shared" ref="K266:K329" ca="1" si="67">TRUNC((C266*(J266-1)),8)</f>
        <v>23.821829990000001</v>
      </c>
      <c r="L266" s="55">
        <f>IF(VLOOKUP(A266,$U$12:$AD$125,8)=VLOOKUP(A265,$U$12:$AD$125,8),0,VLOOKUP(A266,U$12:$AD$125,8))</f>
        <v>0</v>
      </c>
      <c r="M266" s="40">
        <f>IF(L266&gt;0,VLOOKUP(L266,T$12:$AC$125,7),0)</f>
        <v>0</v>
      </c>
      <c r="N266" s="41">
        <f t="shared" si="63"/>
        <v>0</v>
      </c>
      <c r="O266" s="41">
        <f t="shared" ref="O266:O329" ca="1" si="68">(K266+N266)</f>
        <v>23.821829990000001</v>
      </c>
      <c r="P266" s="56" t="str">
        <f t="shared" si="60"/>
        <v>J=</v>
      </c>
      <c r="Q266" s="43">
        <f t="shared" si="61"/>
        <v>43070</v>
      </c>
      <c r="R266" s="44"/>
      <c r="S266" s="44"/>
      <c r="T266" s="77">
        <v>43586</v>
      </c>
      <c r="U266" s="53" t="s">
        <v>71</v>
      </c>
      <c r="V266" s="52"/>
      <c r="W266" s="44"/>
      <c r="AA266" s="44"/>
      <c r="AB266" s="44"/>
      <c r="AC266" s="44"/>
      <c r="AD266" s="44"/>
      <c r="AE266" s="44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  <c r="EY266" s="52"/>
      <c r="EZ266" s="52"/>
      <c r="FA266" s="52"/>
      <c r="FB266" s="52"/>
      <c r="FC266" s="52"/>
      <c r="FD266" s="52"/>
      <c r="FE266" s="52"/>
      <c r="FF266" s="52"/>
      <c r="FG266" s="52"/>
      <c r="FH266" s="52"/>
      <c r="FI266" s="52"/>
      <c r="FJ266" s="52"/>
      <c r="FK266" s="52"/>
      <c r="FL266" s="52"/>
      <c r="FM266" s="52"/>
      <c r="FN266" s="52"/>
      <c r="FO266" s="52"/>
      <c r="FP266" s="52"/>
      <c r="FQ266" s="52"/>
      <c r="FR266" s="52"/>
      <c r="FS266" s="52"/>
      <c r="FT266" s="52"/>
    </row>
    <row r="267" spans="1:181" x14ac:dyDescent="0.15">
      <c r="A267" s="104">
        <f t="shared" ref="A267:A330" si="69">(A266+1)</f>
        <v>42976</v>
      </c>
      <c r="B267" s="35">
        <f t="shared" ca="1" si="62"/>
        <v>1024.1923399899999</v>
      </c>
      <c r="C267" s="35">
        <f t="shared" ref="C267:C330" si="70">TRUNC(C266-N266,6)</f>
        <v>1000</v>
      </c>
      <c r="D267" s="36">
        <f ca="1">IF(A267&lt;$B$1,VLOOKUP(A267,[1]DI!$A$4:$B$15000,2,FALSE),0)</f>
        <v>9.1399999999999995E-2</v>
      </c>
      <c r="E267" s="35">
        <f t="shared" ca="1" si="64"/>
        <v>3.4713000000000002E-4</v>
      </c>
      <c r="F267" s="54">
        <f t="shared" ref="F267:F330" si="71">F266</f>
        <v>1.0425</v>
      </c>
      <c r="G267" s="38">
        <f t="shared" ca="1" si="65"/>
        <v>1.0003618830250001</v>
      </c>
      <c r="H267" s="35">
        <f ca="1">TRUNC(PRODUCT(G$10:G266),15)</f>
        <v>1.0823254414977099</v>
      </c>
      <c r="I267" s="35">
        <f t="shared" ref="I267:I330" ca="1" si="72">IF(OR(L266&gt;0,L266="E"),H266,I266)</f>
        <v>1.0567599503360301</v>
      </c>
      <c r="J267" s="35">
        <f t="shared" ca="1" si="66"/>
        <v>1.0241923399999999</v>
      </c>
      <c r="K267" s="35">
        <f t="shared" ca="1" si="67"/>
        <v>24.192339990000001</v>
      </c>
      <c r="L267" s="55">
        <f>IF(VLOOKUP(A267,$U$12:$AD$125,8)=VLOOKUP(A266,$U$12:$AD$125,8),0,VLOOKUP(A267,U$12:$AD$125,8))</f>
        <v>0</v>
      </c>
      <c r="M267" s="40">
        <f>IF(L267&gt;0,VLOOKUP(L267,T$12:$AC$125,7),0)</f>
        <v>0</v>
      </c>
      <c r="N267" s="41">
        <f t="shared" si="63"/>
        <v>0</v>
      </c>
      <c r="O267" s="41">
        <f t="shared" ca="1" si="68"/>
        <v>24.192339990000001</v>
      </c>
      <c r="P267" s="56" t="str">
        <f t="shared" ref="P267:P330" si="73">IF(L266&gt;0,VLOOKUP(A266,$U$12:$AD$125,9),P266)</f>
        <v>J=</v>
      </c>
      <c r="Q267" s="43">
        <f t="shared" ref="Q267:Q330" si="74">IF(L266&gt;0,VLOOKUP(A266,$U$12:$AD$125,10),Q266)</f>
        <v>43070</v>
      </c>
      <c r="R267" s="44"/>
      <c r="S267" s="44"/>
      <c r="T267" s="77">
        <v>43636</v>
      </c>
      <c r="U267" s="53" t="s">
        <v>72</v>
      </c>
      <c r="V267" s="52"/>
      <c r="W267" s="44"/>
      <c r="AA267" s="44"/>
      <c r="AB267" s="44"/>
      <c r="AC267" s="44"/>
      <c r="AD267" s="44"/>
      <c r="AE267" s="44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  <c r="EY267" s="52"/>
      <c r="EZ267" s="52"/>
      <c r="FA267" s="52"/>
      <c r="FB267" s="52"/>
      <c r="FC267" s="52"/>
      <c r="FD267" s="52"/>
      <c r="FE267" s="52"/>
      <c r="FF267" s="52"/>
      <c r="FG267" s="52"/>
      <c r="FH267" s="52"/>
      <c r="FI267" s="52"/>
      <c r="FJ267" s="52"/>
      <c r="FK267" s="52"/>
      <c r="FL267" s="52"/>
      <c r="FM267" s="52"/>
      <c r="FN267" s="52"/>
      <c r="FO267" s="52"/>
      <c r="FP267" s="52"/>
      <c r="FQ267" s="52"/>
      <c r="FR267" s="52"/>
      <c r="FS267" s="52"/>
      <c r="FT267" s="52"/>
    </row>
    <row r="268" spans="1:181" x14ac:dyDescent="0.15">
      <c r="A268" s="104">
        <f t="shared" si="69"/>
        <v>42977</v>
      </c>
      <c r="B268" s="35">
        <f t="shared" ref="B268:B331" ca="1" si="75">IF(A268&lt;=TODAY(),C268+K268,IF(AND(A268&gt;TODAY(),A268&lt;=$B$1),IF(VLOOKUP(TODAY(),$A$10:$D$10000,4,FALSE)=0,"n.d",C268+K268),"n.d"))</f>
        <v>1024.56297</v>
      </c>
      <c r="C268" s="35">
        <f t="shared" si="70"/>
        <v>1000</v>
      </c>
      <c r="D268" s="36">
        <f ca="1">IF(A268&lt;$B$1,VLOOKUP(A268,[1]DI!$A$4:$B$15000,2,FALSE),0)</f>
        <v>9.1399999999999995E-2</v>
      </c>
      <c r="E268" s="35">
        <f t="shared" ca="1" si="64"/>
        <v>3.4713000000000002E-4</v>
      </c>
      <c r="F268" s="54">
        <f t="shared" si="71"/>
        <v>1.0425</v>
      </c>
      <c r="G268" s="38">
        <f t="shared" ca="1" si="65"/>
        <v>1.0003618830250001</v>
      </c>
      <c r="H268" s="35">
        <f ca="1">TRUNC(PRODUCT(G$10:G267),15)</f>
        <v>1.08271711670251</v>
      </c>
      <c r="I268" s="35">
        <f t="shared" ca="1" si="72"/>
        <v>1.0567599503360301</v>
      </c>
      <c r="J268" s="35">
        <f t="shared" ca="1" si="66"/>
        <v>1.0245629700000001</v>
      </c>
      <c r="K268" s="35">
        <f t="shared" ca="1" si="67"/>
        <v>24.56297</v>
      </c>
      <c r="L268" s="55">
        <f>IF(VLOOKUP(A268,$U$12:$AD$125,8)=VLOOKUP(A267,$U$12:$AD$125,8),0,VLOOKUP(A268,U$12:$AD$125,8))</f>
        <v>0</v>
      </c>
      <c r="M268" s="40">
        <f>IF(L268&gt;0,VLOOKUP(L268,T$12:$AC$125,7),0)</f>
        <v>0</v>
      </c>
      <c r="N268" s="41">
        <f t="shared" ref="N268:N331" si="76">IF(M268&gt;0,(C$10*M268),0)</f>
        <v>0</v>
      </c>
      <c r="O268" s="41">
        <f t="shared" ca="1" si="68"/>
        <v>24.56297</v>
      </c>
      <c r="P268" s="56" t="str">
        <f t="shared" si="73"/>
        <v>J=</v>
      </c>
      <c r="Q268" s="43">
        <f t="shared" si="74"/>
        <v>43070</v>
      </c>
      <c r="R268" s="44"/>
      <c r="S268" s="44"/>
      <c r="T268" s="77">
        <v>43784</v>
      </c>
      <c r="U268" s="53" t="s">
        <v>75</v>
      </c>
      <c r="V268" s="52"/>
      <c r="W268" s="44"/>
      <c r="AA268" s="44"/>
      <c r="AB268" s="44"/>
      <c r="AC268" s="44"/>
      <c r="AD268" s="44"/>
      <c r="AE268" s="44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  <c r="EY268" s="52"/>
      <c r="EZ268" s="52"/>
      <c r="FA268" s="52"/>
      <c r="FB268" s="52"/>
      <c r="FC268" s="52"/>
      <c r="FD268" s="52"/>
      <c r="FE268" s="52"/>
      <c r="FF268" s="52"/>
      <c r="FG268" s="52"/>
      <c r="FH268" s="52"/>
      <c r="FI268" s="52"/>
      <c r="FJ268" s="52"/>
      <c r="FK268" s="52"/>
      <c r="FL268" s="52"/>
      <c r="FM268" s="52"/>
      <c r="FN268" s="52"/>
      <c r="FO268" s="52"/>
      <c r="FP268" s="52"/>
      <c r="FQ268" s="52"/>
      <c r="FR268" s="52"/>
      <c r="FS268" s="52"/>
      <c r="FT268" s="52"/>
    </row>
    <row r="269" spans="1:181" x14ac:dyDescent="0.15">
      <c r="A269" s="104">
        <f t="shared" si="69"/>
        <v>42978</v>
      </c>
      <c r="B269" s="35">
        <f t="shared" ca="1" si="75"/>
        <v>1024.9337499999999</v>
      </c>
      <c r="C269" s="35">
        <f t="shared" si="70"/>
        <v>1000</v>
      </c>
      <c r="D269" s="36">
        <f ca="1">IF(A269&lt;$B$1,VLOOKUP(A269,[1]DI!$A$4:$B$15000,2,FALSE),0)</f>
        <v>9.1399999999999995E-2</v>
      </c>
      <c r="E269" s="35">
        <f t="shared" ca="1" si="64"/>
        <v>3.4713000000000002E-4</v>
      </c>
      <c r="F269" s="54">
        <f t="shared" si="71"/>
        <v>1.0425</v>
      </c>
      <c r="G269" s="38">
        <f t="shared" ca="1" si="65"/>
        <v>1.0003618830250001</v>
      </c>
      <c r="H269" s="35">
        <f ca="1">TRUNC(PRODUCT(G$10:G268),15)</f>
        <v>1.08310893364793</v>
      </c>
      <c r="I269" s="35">
        <f t="shared" ca="1" si="72"/>
        <v>1.0567599503360301</v>
      </c>
      <c r="J269" s="35">
        <f t="shared" ca="1" si="66"/>
        <v>1.02493375</v>
      </c>
      <c r="K269" s="35">
        <f t="shared" ca="1" si="67"/>
        <v>24.93375</v>
      </c>
      <c r="L269" s="55">
        <f>IF(VLOOKUP(A269,$U$12:$AD$125,8)=VLOOKUP(A268,$U$12:$AD$125,8),0,VLOOKUP(A269,U$12:$AD$125,8))</f>
        <v>0</v>
      </c>
      <c r="M269" s="40">
        <f>IF(L269&gt;0,VLOOKUP(L269,T$12:$AC$125,7),0)</f>
        <v>0</v>
      </c>
      <c r="N269" s="41">
        <f t="shared" si="76"/>
        <v>0</v>
      </c>
      <c r="O269" s="41">
        <f t="shared" ca="1" si="68"/>
        <v>24.93375</v>
      </c>
      <c r="P269" s="56" t="str">
        <f t="shared" si="73"/>
        <v>J=</v>
      </c>
      <c r="Q269" s="43">
        <f t="shared" si="74"/>
        <v>43070</v>
      </c>
      <c r="R269" s="44"/>
      <c r="S269" s="44"/>
      <c r="T269" s="77">
        <v>43824</v>
      </c>
      <c r="U269" s="53" t="s">
        <v>76</v>
      </c>
      <c r="V269" s="52"/>
      <c r="W269" s="44"/>
      <c r="AA269" s="44"/>
      <c r="AB269" s="44"/>
      <c r="AC269" s="44"/>
      <c r="AD269" s="44"/>
      <c r="AE269" s="44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  <c r="EY269" s="52"/>
      <c r="EZ269" s="52"/>
      <c r="FA269" s="52"/>
      <c r="FB269" s="52"/>
      <c r="FC269" s="52"/>
      <c r="FD269" s="52"/>
      <c r="FE269" s="52"/>
      <c r="FF269" s="52"/>
      <c r="FG269" s="52"/>
      <c r="FH269" s="52"/>
      <c r="FI269" s="52"/>
      <c r="FJ269" s="52"/>
      <c r="FK269" s="52"/>
      <c r="FL269" s="52"/>
      <c r="FM269" s="52"/>
      <c r="FN269" s="52"/>
      <c r="FO269" s="52"/>
      <c r="FP269" s="52"/>
      <c r="FQ269" s="52"/>
      <c r="FR269" s="52"/>
      <c r="FS269" s="52"/>
      <c r="FT269" s="52"/>
    </row>
    <row r="270" spans="1:181" x14ac:dyDescent="0.15">
      <c r="A270" s="104">
        <f t="shared" si="69"/>
        <v>42979</v>
      </c>
      <c r="B270" s="35">
        <f t="shared" ca="1" si="75"/>
        <v>1025.30465</v>
      </c>
      <c r="C270" s="35">
        <f t="shared" si="70"/>
        <v>1000</v>
      </c>
      <c r="D270" s="36">
        <f ca="1">IF(A270&lt;$B$1,VLOOKUP(A270,[1]DI!$A$4:$B$15000,2,FALSE),0)</f>
        <v>9.1399999999999995E-2</v>
      </c>
      <c r="E270" s="35">
        <f t="shared" ca="1" si="64"/>
        <v>3.4713000000000002E-4</v>
      </c>
      <c r="F270" s="54">
        <f t="shared" si="71"/>
        <v>1.0425</v>
      </c>
      <c r="G270" s="38">
        <f t="shared" ca="1" si="65"/>
        <v>1.0003618830250001</v>
      </c>
      <c r="H270" s="35">
        <f ca="1">TRUNC(PRODUCT(G$10:G269),15)</f>
        <v>1.0835008923852401</v>
      </c>
      <c r="I270" s="35">
        <f t="shared" ca="1" si="72"/>
        <v>1.0567599503360301</v>
      </c>
      <c r="J270" s="35">
        <f t="shared" ca="1" si="66"/>
        <v>1.02530465</v>
      </c>
      <c r="K270" s="35">
        <f t="shared" ca="1" si="67"/>
        <v>25.304649999999999</v>
      </c>
      <c r="L270" s="55">
        <f>IF(VLOOKUP(A270,$U$12:$AD$125,8)=VLOOKUP(A269,$U$12:$AD$125,8),0,VLOOKUP(A270,U$12:$AD$125,8))</f>
        <v>0</v>
      </c>
      <c r="M270" s="40">
        <f>IF(L270&gt;0,VLOOKUP(L270,T$12:$AC$125,7),0)</f>
        <v>0</v>
      </c>
      <c r="N270" s="41">
        <f t="shared" si="76"/>
        <v>0</v>
      </c>
      <c r="O270" s="41">
        <f t="shared" ca="1" si="68"/>
        <v>25.304649999999999</v>
      </c>
      <c r="P270" s="56" t="str">
        <f t="shared" si="73"/>
        <v>J=</v>
      </c>
      <c r="Q270" s="43">
        <f t="shared" si="74"/>
        <v>43070</v>
      </c>
      <c r="R270" s="44"/>
      <c r="S270" s="44"/>
      <c r="T270" s="77">
        <v>43831</v>
      </c>
      <c r="U270" s="53" t="s">
        <v>77</v>
      </c>
      <c r="V270" s="52"/>
      <c r="W270" s="44"/>
      <c r="AA270" s="44"/>
      <c r="AB270" s="44"/>
      <c r="AC270" s="44"/>
      <c r="AD270" s="44"/>
      <c r="AE270" s="44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/>
      <c r="FH270" s="52"/>
      <c r="FI270" s="52"/>
      <c r="FJ270" s="52"/>
      <c r="FK270" s="52"/>
      <c r="FL270" s="52"/>
      <c r="FM270" s="52"/>
      <c r="FN270" s="52"/>
      <c r="FO270" s="52"/>
      <c r="FP270" s="52"/>
      <c r="FQ270" s="52"/>
      <c r="FR270" s="52"/>
      <c r="FS270" s="52"/>
      <c r="FT270" s="52"/>
    </row>
    <row r="271" spans="1:181" x14ac:dyDescent="0.15">
      <c r="A271" s="104">
        <f t="shared" si="69"/>
        <v>42980</v>
      </c>
      <c r="B271" s="35">
        <f t="shared" ca="1" si="75"/>
        <v>1025.6756899899999</v>
      </c>
      <c r="C271" s="35">
        <f t="shared" si="70"/>
        <v>1000</v>
      </c>
      <c r="D271" s="36">
        <f ca="1">IF(A271&lt;$B$1,VLOOKUP(A271,[1]DI!$A$4:$B$15000,2,FALSE),0)</f>
        <v>0</v>
      </c>
      <c r="E271" s="35">
        <f t="shared" ca="1" si="64"/>
        <v>0</v>
      </c>
      <c r="F271" s="54">
        <f t="shared" si="71"/>
        <v>1.0425</v>
      </c>
      <c r="G271" s="38">
        <f t="shared" ca="1" si="65"/>
        <v>1</v>
      </c>
      <c r="H271" s="35">
        <f ca="1">TRUNC(PRODUCT(G$10:G270),15)</f>
        <v>1.0838929929657699</v>
      </c>
      <c r="I271" s="35">
        <f t="shared" ca="1" si="72"/>
        <v>1.0567599503360301</v>
      </c>
      <c r="J271" s="35">
        <f t="shared" ca="1" si="66"/>
        <v>1.0256756899999999</v>
      </c>
      <c r="K271" s="35">
        <f t="shared" ca="1" si="67"/>
        <v>25.675689989999999</v>
      </c>
      <c r="L271" s="55">
        <f>IF(VLOOKUP(A271,$U$12:$AD$125,8)=VLOOKUP(A270,$U$12:$AD$125,8),0,VLOOKUP(A271,U$12:$AD$125,8))</f>
        <v>0</v>
      </c>
      <c r="M271" s="40">
        <f>IF(L271&gt;0,VLOOKUP(L271,T$12:$AC$125,7),0)</f>
        <v>0</v>
      </c>
      <c r="N271" s="41">
        <f t="shared" si="76"/>
        <v>0</v>
      </c>
      <c r="O271" s="41">
        <f t="shared" ca="1" si="68"/>
        <v>25.675689989999999</v>
      </c>
      <c r="P271" s="56" t="str">
        <f t="shared" si="73"/>
        <v>J=</v>
      </c>
      <c r="Q271" s="43">
        <f t="shared" si="74"/>
        <v>43070</v>
      </c>
      <c r="R271" s="44"/>
      <c r="S271" s="44"/>
      <c r="T271" s="75">
        <v>43885</v>
      </c>
      <c r="U271" s="76" t="s">
        <v>62</v>
      </c>
      <c r="V271" s="52"/>
      <c r="W271" s="44"/>
      <c r="AA271" s="44"/>
      <c r="AB271" s="44"/>
      <c r="AC271" s="44"/>
      <c r="AD271" s="44"/>
      <c r="AE271" s="44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2"/>
      <c r="FD271" s="52"/>
      <c r="FE271" s="52"/>
      <c r="FF271" s="52"/>
      <c r="FG271" s="52"/>
      <c r="FH271" s="52"/>
      <c r="FI271" s="52"/>
      <c r="FJ271" s="52"/>
      <c r="FK271" s="52"/>
      <c r="FL271" s="52"/>
      <c r="FM271" s="52"/>
      <c r="FN271" s="52"/>
      <c r="FO271" s="52"/>
      <c r="FP271" s="52"/>
      <c r="FQ271" s="52"/>
      <c r="FR271" s="52"/>
      <c r="FS271" s="52"/>
      <c r="FT271" s="52"/>
    </row>
    <row r="272" spans="1:181" x14ac:dyDescent="0.15">
      <c r="A272" s="104">
        <f t="shared" si="69"/>
        <v>42981</v>
      </c>
      <c r="B272" s="35">
        <f t="shared" ca="1" si="75"/>
        <v>1025.6756899899999</v>
      </c>
      <c r="C272" s="35">
        <f t="shared" si="70"/>
        <v>1000</v>
      </c>
      <c r="D272" s="36">
        <f ca="1">IF(A272&lt;$B$1,VLOOKUP(A272,[1]DI!$A$4:$B$15000,2,FALSE),0)</f>
        <v>0</v>
      </c>
      <c r="E272" s="35">
        <f t="shared" ca="1" si="64"/>
        <v>0</v>
      </c>
      <c r="F272" s="54">
        <f t="shared" si="71"/>
        <v>1.0425</v>
      </c>
      <c r="G272" s="38">
        <f t="shared" ca="1" si="65"/>
        <v>1</v>
      </c>
      <c r="H272" s="35">
        <f ca="1">TRUNC(PRODUCT(G$10:G271),15)</f>
        <v>1.0838929929657699</v>
      </c>
      <c r="I272" s="35">
        <f t="shared" ca="1" si="72"/>
        <v>1.0567599503360301</v>
      </c>
      <c r="J272" s="35">
        <f t="shared" ca="1" si="66"/>
        <v>1.0256756899999999</v>
      </c>
      <c r="K272" s="35">
        <f t="shared" ca="1" si="67"/>
        <v>25.675689989999999</v>
      </c>
      <c r="L272" s="55">
        <f>IF(VLOOKUP(A272,$U$12:$AD$125,8)=VLOOKUP(A271,$U$12:$AD$125,8),0,VLOOKUP(A272,U$12:$AD$125,8))</f>
        <v>0</v>
      </c>
      <c r="M272" s="40">
        <f>IF(L272&gt;0,VLOOKUP(L272,T$12:$AC$125,7),0)</f>
        <v>0</v>
      </c>
      <c r="N272" s="41">
        <f t="shared" si="76"/>
        <v>0</v>
      </c>
      <c r="O272" s="41">
        <f t="shared" ca="1" si="68"/>
        <v>25.675689989999999</v>
      </c>
      <c r="P272" s="56" t="str">
        <f t="shared" si="73"/>
        <v>J=</v>
      </c>
      <c r="Q272" s="43">
        <f t="shared" si="74"/>
        <v>43070</v>
      </c>
      <c r="R272" s="44"/>
      <c r="S272" s="44"/>
      <c r="T272" s="77">
        <v>43886</v>
      </c>
      <c r="U272" s="53" t="s">
        <v>62</v>
      </c>
      <c r="V272" s="52"/>
      <c r="W272" s="44"/>
      <c r="AA272" s="44"/>
      <c r="AB272" s="44"/>
      <c r="AC272" s="44"/>
      <c r="AD272" s="44"/>
      <c r="AE272" s="44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</row>
    <row r="273" spans="1:181" x14ac:dyDescent="0.15">
      <c r="A273" s="104">
        <f t="shared" si="69"/>
        <v>42982</v>
      </c>
      <c r="B273" s="35">
        <f t="shared" ca="1" si="75"/>
        <v>1025.6756899899999</v>
      </c>
      <c r="C273" s="35">
        <f t="shared" si="70"/>
        <v>1000</v>
      </c>
      <c r="D273" s="36">
        <f ca="1">IF(A273&lt;$B$1,VLOOKUP(A273,[1]DI!$A$4:$B$15000,2,FALSE),0)</f>
        <v>9.1399999999999995E-2</v>
      </c>
      <c r="E273" s="35">
        <f t="shared" ca="1" si="64"/>
        <v>3.4713000000000002E-4</v>
      </c>
      <c r="F273" s="54">
        <f t="shared" si="71"/>
        <v>1.0425</v>
      </c>
      <c r="G273" s="38">
        <f t="shared" ca="1" si="65"/>
        <v>1.0003618830250001</v>
      </c>
      <c r="H273" s="35">
        <f ca="1">TRUNC(PRODUCT(G$10:G272),15)</f>
        <v>1.0838929929657699</v>
      </c>
      <c r="I273" s="35">
        <f t="shared" ca="1" si="72"/>
        <v>1.0567599503360301</v>
      </c>
      <c r="J273" s="35">
        <f t="shared" ca="1" si="66"/>
        <v>1.0256756899999999</v>
      </c>
      <c r="K273" s="35">
        <f t="shared" ca="1" si="67"/>
        <v>25.675689989999999</v>
      </c>
      <c r="L273" s="55">
        <f>IF(VLOOKUP(A273,$U$12:$AD$125,8)=VLOOKUP(A272,$U$12:$AD$125,8),0,VLOOKUP(A273,U$12:$AD$125,8))</f>
        <v>0</v>
      </c>
      <c r="M273" s="40">
        <f>IF(L273&gt;0,VLOOKUP(L273,T$12:$AC$125,7),0)</f>
        <v>0</v>
      </c>
      <c r="N273" s="41">
        <f t="shared" si="76"/>
        <v>0</v>
      </c>
      <c r="O273" s="41">
        <f t="shared" ca="1" si="68"/>
        <v>25.675689989999999</v>
      </c>
      <c r="P273" s="56" t="str">
        <f t="shared" si="73"/>
        <v>J=</v>
      </c>
      <c r="Q273" s="43">
        <f t="shared" si="74"/>
        <v>43070</v>
      </c>
      <c r="R273" s="44"/>
      <c r="S273" s="44"/>
      <c r="T273" s="77">
        <v>43931</v>
      </c>
      <c r="U273" s="53" t="s">
        <v>70</v>
      </c>
      <c r="V273" s="52"/>
      <c r="W273" s="44"/>
      <c r="AA273" s="44"/>
      <c r="AB273" s="44"/>
      <c r="AC273" s="44"/>
      <c r="AD273" s="44"/>
      <c r="AE273" s="44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</row>
    <row r="274" spans="1:181" x14ac:dyDescent="0.15">
      <c r="A274" s="104">
        <f t="shared" si="69"/>
        <v>42983</v>
      </c>
      <c r="B274" s="35">
        <f t="shared" ca="1" si="75"/>
        <v>1026.0468699999999</v>
      </c>
      <c r="C274" s="35">
        <f t="shared" si="70"/>
        <v>1000</v>
      </c>
      <c r="D274" s="36">
        <f ca="1">IF(A274&lt;$B$1,VLOOKUP(A274,[1]DI!$A$4:$B$15000,2,FALSE),0)</f>
        <v>9.1399999999999995E-2</v>
      </c>
      <c r="E274" s="35">
        <f t="shared" ca="1" si="64"/>
        <v>3.4713000000000002E-4</v>
      </c>
      <c r="F274" s="54">
        <f t="shared" si="71"/>
        <v>1.0425</v>
      </c>
      <c r="G274" s="38">
        <f t="shared" ca="1" si="65"/>
        <v>1.0003618830250001</v>
      </c>
      <c r="H274" s="35">
        <f ca="1">TRUNC(PRODUCT(G$10:G273),15)</f>
        <v>1.0842852354408401</v>
      </c>
      <c r="I274" s="35">
        <f t="shared" ca="1" si="72"/>
        <v>1.0567599503360301</v>
      </c>
      <c r="J274" s="35">
        <f t="shared" ca="1" si="66"/>
        <v>1.0260468700000001</v>
      </c>
      <c r="K274" s="35">
        <f t="shared" ca="1" si="67"/>
        <v>26.046869999999998</v>
      </c>
      <c r="L274" s="55">
        <f>IF(VLOOKUP(A274,$U$12:$AD$125,8)=VLOOKUP(A273,$U$12:$AD$125,8),0,VLOOKUP(A274,U$12:$AD$125,8))</f>
        <v>0</v>
      </c>
      <c r="M274" s="40">
        <f>IF(L274&gt;0,VLOOKUP(L274,T$12:$AC$125,7),0)</f>
        <v>0</v>
      </c>
      <c r="N274" s="41">
        <f t="shared" si="76"/>
        <v>0</v>
      </c>
      <c r="O274" s="41">
        <f t="shared" ca="1" si="68"/>
        <v>26.046869999999998</v>
      </c>
      <c r="P274" s="56" t="str">
        <f t="shared" si="73"/>
        <v>J=</v>
      </c>
      <c r="Q274" s="43">
        <f t="shared" si="74"/>
        <v>43070</v>
      </c>
      <c r="R274" s="44"/>
      <c r="S274" s="44"/>
      <c r="T274" s="77">
        <v>43942</v>
      </c>
      <c r="U274" s="53" t="s">
        <v>64</v>
      </c>
      <c r="V274" s="52"/>
      <c r="W274" s="44"/>
      <c r="AA274" s="44"/>
      <c r="AB274" s="44"/>
      <c r="AC274" s="44"/>
      <c r="AD274" s="44"/>
      <c r="AE274" s="44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</row>
    <row r="275" spans="1:181" x14ac:dyDescent="0.15">
      <c r="A275" s="104">
        <f t="shared" si="69"/>
        <v>42984</v>
      </c>
      <c r="B275" s="35">
        <f t="shared" ca="1" si="75"/>
        <v>1026.4181799999999</v>
      </c>
      <c r="C275" s="35">
        <f t="shared" si="70"/>
        <v>1000</v>
      </c>
      <c r="D275" s="36">
        <f ca="1">IF(A275&lt;$B$1,VLOOKUP(A275,[1]DI!$A$4:$B$15000,2,FALSE),0)</f>
        <v>9.1399999999999995E-2</v>
      </c>
      <c r="E275" s="35">
        <f t="shared" ca="1" si="64"/>
        <v>3.4713000000000002E-4</v>
      </c>
      <c r="F275" s="54">
        <f t="shared" si="71"/>
        <v>1.0425</v>
      </c>
      <c r="G275" s="38">
        <f t="shared" ca="1" si="65"/>
        <v>1.0003618830250001</v>
      </c>
      <c r="H275" s="35">
        <f ca="1">TRUNC(PRODUCT(G$10:G274),15)</f>
        <v>1.0846776198618</v>
      </c>
      <c r="I275" s="35">
        <f t="shared" ca="1" si="72"/>
        <v>1.0567599503360301</v>
      </c>
      <c r="J275" s="35">
        <f t="shared" ca="1" si="66"/>
        <v>1.0264181800000001</v>
      </c>
      <c r="K275" s="35">
        <f t="shared" ca="1" si="67"/>
        <v>26.41818</v>
      </c>
      <c r="L275" s="55">
        <f>IF(VLOOKUP(A275,$U$12:$AD$125,8)=VLOOKUP(A274,$U$12:$AD$125,8),0,VLOOKUP(A275,U$12:$AD$125,8))</f>
        <v>0</v>
      </c>
      <c r="M275" s="40">
        <f>IF(L275&gt;0,VLOOKUP(L275,T$12:$AC$125,7),0)</f>
        <v>0</v>
      </c>
      <c r="N275" s="41">
        <f t="shared" si="76"/>
        <v>0</v>
      </c>
      <c r="O275" s="41">
        <f t="shared" ca="1" si="68"/>
        <v>26.41818</v>
      </c>
      <c r="P275" s="56" t="str">
        <f t="shared" si="73"/>
        <v>J=</v>
      </c>
      <c r="Q275" s="43">
        <f t="shared" si="74"/>
        <v>43070</v>
      </c>
      <c r="R275" s="44"/>
      <c r="S275" s="44"/>
      <c r="T275" s="77">
        <v>43952</v>
      </c>
      <c r="U275" s="53" t="s">
        <v>71</v>
      </c>
      <c r="V275" s="52"/>
      <c r="W275" s="44"/>
      <c r="AA275" s="44"/>
      <c r="AB275" s="44"/>
      <c r="AC275" s="44"/>
      <c r="AD275" s="44"/>
      <c r="AE275" s="44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</row>
    <row r="276" spans="1:181" x14ac:dyDescent="0.15">
      <c r="A276" s="104">
        <f t="shared" si="69"/>
        <v>42985</v>
      </c>
      <c r="B276" s="35">
        <f t="shared" ca="1" si="75"/>
        <v>1026.78962</v>
      </c>
      <c r="C276" s="35">
        <f t="shared" si="70"/>
        <v>1000</v>
      </c>
      <c r="D276" s="36">
        <f ca="1">IF(A276&lt;$B$1,VLOOKUP(A276,[1]DI!$A$4:$B$15000,2,FALSE),0)</f>
        <v>0</v>
      </c>
      <c r="E276" s="35">
        <f t="shared" ca="1" si="64"/>
        <v>0</v>
      </c>
      <c r="F276" s="54">
        <f t="shared" si="71"/>
        <v>1.0425</v>
      </c>
      <c r="G276" s="38">
        <f t="shared" ca="1" si="65"/>
        <v>1</v>
      </c>
      <c r="H276" s="35">
        <f ca="1">TRUNC(PRODUCT(G$10:G275),15)</f>
        <v>1.0850701462800301</v>
      </c>
      <c r="I276" s="35">
        <f t="shared" ca="1" si="72"/>
        <v>1.0567599503360301</v>
      </c>
      <c r="J276" s="35">
        <f t="shared" ca="1" si="66"/>
        <v>1.02678962</v>
      </c>
      <c r="K276" s="35">
        <f t="shared" ca="1" si="67"/>
        <v>26.789619999999999</v>
      </c>
      <c r="L276" s="55">
        <f>IF(VLOOKUP(A276,$U$12:$AD$125,8)=VLOOKUP(A275,$U$12:$AD$125,8),0,VLOOKUP(A276,U$12:$AD$125,8))</f>
        <v>0</v>
      </c>
      <c r="M276" s="40">
        <f>IF(L276&gt;0,VLOOKUP(L276,T$12:$AC$125,7),0)</f>
        <v>0</v>
      </c>
      <c r="N276" s="41">
        <f t="shared" si="76"/>
        <v>0</v>
      </c>
      <c r="O276" s="41">
        <f t="shared" ca="1" si="68"/>
        <v>26.789619999999999</v>
      </c>
      <c r="P276" s="56" t="str">
        <f t="shared" si="73"/>
        <v>J=</v>
      </c>
      <c r="Q276" s="43">
        <f t="shared" si="74"/>
        <v>43070</v>
      </c>
      <c r="R276" s="44"/>
      <c r="S276" s="44"/>
      <c r="T276" s="77">
        <v>43993</v>
      </c>
      <c r="U276" s="53" t="s">
        <v>72</v>
      </c>
      <c r="V276" s="52"/>
      <c r="W276" s="44"/>
      <c r="AA276" s="44"/>
      <c r="AB276" s="44"/>
      <c r="AC276" s="44"/>
      <c r="AD276" s="44"/>
      <c r="AE276" s="44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2"/>
      <c r="DX276" s="52"/>
      <c r="DY276" s="52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  <c r="EY276" s="52"/>
      <c r="EZ276" s="52"/>
      <c r="FA276" s="52"/>
      <c r="FB276" s="52"/>
      <c r="FC276" s="52"/>
      <c r="FD276" s="52"/>
      <c r="FE276" s="52"/>
      <c r="FF276" s="52"/>
      <c r="FG276" s="52"/>
      <c r="FH276" s="52"/>
      <c r="FI276" s="52"/>
      <c r="FJ276" s="52"/>
      <c r="FK276" s="52"/>
      <c r="FL276" s="52"/>
      <c r="FM276" s="52"/>
      <c r="FN276" s="52"/>
      <c r="FO276" s="52"/>
      <c r="FP276" s="52"/>
      <c r="FQ276" s="52"/>
      <c r="FR276" s="52"/>
      <c r="FS276" s="52"/>
      <c r="FT276" s="52"/>
    </row>
    <row r="277" spans="1:181" x14ac:dyDescent="0.15">
      <c r="A277" s="104">
        <f t="shared" si="69"/>
        <v>42986</v>
      </c>
      <c r="B277" s="35">
        <f t="shared" ca="1" si="75"/>
        <v>1026.78962</v>
      </c>
      <c r="C277" s="35">
        <f t="shared" si="70"/>
        <v>1000</v>
      </c>
      <c r="D277" s="36">
        <f ca="1">IF(A277&lt;$B$1,VLOOKUP(A277,[1]DI!$A$4:$B$15000,2,FALSE),0)</f>
        <v>8.14E-2</v>
      </c>
      <c r="E277" s="35">
        <f t="shared" ca="1" si="64"/>
        <v>3.1059000000000002E-4</v>
      </c>
      <c r="F277" s="54">
        <f t="shared" si="71"/>
        <v>1.0425</v>
      </c>
      <c r="G277" s="38">
        <f t="shared" ca="1" si="65"/>
        <v>1.0003237900749999</v>
      </c>
      <c r="H277" s="35">
        <f ca="1">TRUNC(PRODUCT(G$10:G276),15)</f>
        <v>1.0850701462800301</v>
      </c>
      <c r="I277" s="35">
        <f t="shared" ca="1" si="72"/>
        <v>1.0567599503360301</v>
      </c>
      <c r="J277" s="35">
        <f t="shared" ca="1" si="66"/>
        <v>1.02678962</v>
      </c>
      <c r="K277" s="35">
        <f t="shared" ca="1" si="67"/>
        <v>26.789619999999999</v>
      </c>
      <c r="L277" s="55">
        <f>IF(VLOOKUP(A277,$U$12:$AD$125,8)=VLOOKUP(A276,$U$12:$AD$125,8),0,VLOOKUP(A277,U$12:$AD$125,8))</f>
        <v>0</v>
      </c>
      <c r="M277" s="40">
        <f>IF(L277&gt;0,VLOOKUP(L277,T$12:$AC$125,7),0)</f>
        <v>0</v>
      </c>
      <c r="N277" s="41">
        <f t="shared" si="76"/>
        <v>0</v>
      </c>
      <c r="O277" s="41">
        <f t="shared" ca="1" si="68"/>
        <v>26.789619999999999</v>
      </c>
      <c r="P277" s="56" t="str">
        <f t="shared" si="73"/>
        <v>J=</v>
      </c>
      <c r="Q277" s="43">
        <f t="shared" si="74"/>
        <v>43070</v>
      </c>
      <c r="R277" s="44"/>
      <c r="S277" s="44"/>
      <c r="T277" s="77">
        <v>44081</v>
      </c>
      <c r="U277" s="53" t="s">
        <v>73</v>
      </c>
      <c r="V277" s="52"/>
      <c r="W277" s="44"/>
      <c r="AA277" s="44"/>
      <c r="AB277" s="44"/>
      <c r="AC277" s="44"/>
      <c r="AD277" s="44"/>
      <c r="AE277" s="44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</row>
    <row r="278" spans="1:181" x14ac:dyDescent="0.15">
      <c r="A278" s="104">
        <f t="shared" si="69"/>
        <v>42987</v>
      </c>
      <c r="B278" s="35">
        <f t="shared" ca="1" si="75"/>
        <v>1027.1220800000001</v>
      </c>
      <c r="C278" s="35">
        <f t="shared" si="70"/>
        <v>1000</v>
      </c>
      <c r="D278" s="36">
        <f ca="1">IF(A278&lt;$B$1,VLOOKUP(A278,[1]DI!$A$4:$B$15000,2,FALSE),0)</f>
        <v>0</v>
      </c>
      <c r="E278" s="35">
        <f t="shared" ca="1" si="64"/>
        <v>0</v>
      </c>
      <c r="F278" s="54">
        <f t="shared" si="71"/>
        <v>1.0425</v>
      </c>
      <c r="G278" s="38">
        <f t="shared" ca="1" si="65"/>
        <v>1</v>
      </c>
      <c r="H278" s="35">
        <f ca="1">TRUNC(PRODUCT(G$10:G277),15)</f>
        <v>1.0854214812240699</v>
      </c>
      <c r="I278" s="35">
        <f t="shared" ca="1" si="72"/>
        <v>1.0567599503360301</v>
      </c>
      <c r="J278" s="35">
        <f t="shared" ca="1" si="66"/>
        <v>1.02712208</v>
      </c>
      <c r="K278" s="35">
        <f t="shared" ca="1" si="67"/>
        <v>27.12208</v>
      </c>
      <c r="L278" s="55">
        <f>IF(VLOOKUP(A278,$U$12:$AD$125,8)=VLOOKUP(A277,$U$12:$AD$125,8),0,VLOOKUP(A278,U$12:$AD$125,8))</f>
        <v>0</v>
      </c>
      <c r="M278" s="40">
        <f>IF(L278&gt;0,VLOOKUP(L278,T$12:$AC$125,7),0)</f>
        <v>0</v>
      </c>
      <c r="N278" s="41">
        <f t="shared" si="76"/>
        <v>0</v>
      </c>
      <c r="O278" s="41">
        <f t="shared" ca="1" si="68"/>
        <v>27.12208</v>
      </c>
      <c r="P278" s="56" t="str">
        <f t="shared" si="73"/>
        <v>J=</v>
      </c>
      <c r="Q278" s="43">
        <f t="shared" si="74"/>
        <v>43070</v>
      </c>
      <c r="R278" s="44"/>
      <c r="S278" s="44"/>
      <c r="T278" s="77">
        <v>44116</v>
      </c>
      <c r="U278" s="58" t="s">
        <v>68</v>
      </c>
      <c r="V278" s="52"/>
      <c r="W278" s="44"/>
      <c r="AA278" s="44"/>
      <c r="AB278" s="44"/>
      <c r="AC278" s="44"/>
      <c r="AD278" s="44"/>
      <c r="AE278" s="44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  <c r="EY278" s="52"/>
      <c r="EZ278" s="52"/>
      <c r="FA278" s="52"/>
      <c r="FB278" s="52"/>
      <c r="FC278" s="52"/>
      <c r="FD278" s="52"/>
      <c r="FE278" s="52"/>
      <c r="FF278" s="52"/>
      <c r="FG278" s="52"/>
      <c r="FH278" s="52"/>
      <c r="FI278" s="52"/>
      <c r="FJ278" s="52"/>
      <c r="FK278" s="52"/>
      <c r="FL278" s="52"/>
      <c r="FM278" s="52"/>
      <c r="FN278" s="52"/>
      <c r="FO278" s="52"/>
      <c r="FP278" s="52"/>
      <c r="FQ278" s="52"/>
      <c r="FR278" s="52"/>
      <c r="FS278" s="52"/>
      <c r="FT278" s="52"/>
    </row>
    <row r="279" spans="1:181" x14ac:dyDescent="0.15">
      <c r="A279" s="104">
        <f t="shared" si="69"/>
        <v>42988</v>
      </c>
      <c r="B279" s="35">
        <f t="shared" ca="1" si="75"/>
        <v>1027.1220800000001</v>
      </c>
      <c r="C279" s="35">
        <f t="shared" si="70"/>
        <v>1000</v>
      </c>
      <c r="D279" s="36">
        <f ca="1">IF(A279&lt;$B$1,VLOOKUP(A279,[1]DI!$A$4:$B$15000,2,FALSE),0)</f>
        <v>0</v>
      </c>
      <c r="E279" s="35">
        <f t="shared" ca="1" si="64"/>
        <v>0</v>
      </c>
      <c r="F279" s="54">
        <f t="shared" si="71"/>
        <v>1.0425</v>
      </c>
      <c r="G279" s="38">
        <f t="shared" ca="1" si="65"/>
        <v>1</v>
      </c>
      <c r="H279" s="35">
        <f ca="1">TRUNC(PRODUCT(G$10:G278),15)</f>
        <v>1.0854214812240699</v>
      </c>
      <c r="I279" s="35">
        <f t="shared" ca="1" si="72"/>
        <v>1.0567599503360301</v>
      </c>
      <c r="J279" s="35">
        <f t="shared" ca="1" si="66"/>
        <v>1.02712208</v>
      </c>
      <c r="K279" s="35">
        <f t="shared" ca="1" si="67"/>
        <v>27.12208</v>
      </c>
      <c r="L279" s="55">
        <f>IF(VLOOKUP(A279,$U$12:$AD$125,8)=VLOOKUP(A278,$U$12:$AD$125,8),0,VLOOKUP(A279,U$12:$AD$125,8))</f>
        <v>0</v>
      </c>
      <c r="M279" s="40">
        <f>IF(L279&gt;0,VLOOKUP(L279,T$12:$AC$125,7),0)</f>
        <v>0</v>
      </c>
      <c r="N279" s="41">
        <f t="shared" si="76"/>
        <v>0</v>
      </c>
      <c r="O279" s="41">
        <f t="shared" ca="1" si="68"/>
        <v>27.12208</v>
      </c>
      <c r="P279" s="56" t="str">
        <f t="shared" si="73"/>
        <v>J=</v>
      </c>
      <c r="Q279" s="43">
        <f t="shared" si="74"/>
        <v>43070</v>
      </c>
      <c r="R279" s="44"/>
      <c r="S279" s="44"/>
      <c r="T279" s="77">
        <v>44137</v>
      </c>
      <c r="U279" s="53" t="s">
        <v>74</v>
      </c>
      <c r="V279" s="52"/>
      <c r="W279" s="44"/>
      <c r="AA279" s="44"/>
      <c r="AB279" s="44"/>
      <c r="AC279" s="44"/>
      <c r="AD279" s="44"/>
      <c r="AE279" s="44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2"/>
      <c r="DX279" s="52"/>
      <c r="DY279" s="52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  <c r="EY279" s="52"/>
      <c r="EZ279" s="52"/>
      <c r="FA279" s="52"/>
      <c r="FB279" s="52"/>
      <c r="FC279" s="52"/>
      <c r="FD279" s="52"/>
      <c r="FE279" s="52"/>
      <c r="FF279" s="52"/>
      <c r="FG279" s="52"/>
      <c r="FH279" s="52"/>
      <c r="FI279" s="52"/>
      <c r="FJ279" s="52"/>
      <c r="FK279" s="52"/>
      <c r="FL279" s="52"/>
      <c r="FM279" s="52"/>
      <c r="FN279" s="52"/>
      <c r="FO279" s="52"/>
      <c r="FP279" s="52"/>
      <c r="FQ279" s="52"/>
      <c r="FR279" s="52"/>
      <c r="FS279" s="52"/>
      <c r="FT279" s="52"/>
    </row>
    <row r="280" spans="1:181" x14ac:dyDescent="0.15">
      <c r="A280" s="104">
        <f t="shared" si="69"/>
        <v>42989</v>
      </c>
      <c r="B280" s="35">
        <f t="shared" ca="1" si="75"/>
        <v>1027.1220800000001</v>
      </c>
      <c r="C280" s="35">
        <f t="shared" si="70"/>
        <v>1000</v>
      </c>
      <c r="D280" s="36">
        <f ca="1">IF(A280&lt;$B$1,VLOOKUP(A280,[1]DI!$A$4:$B$15000,2,FALSE),0)</f>
        <v>8.14E-2</v>
      </c>
      <c r="E280" s="35">
        <f t="shared" ca="1" si="64"/>
        <v>3.1059000000000002E-4</v>
      </c>
      <c r="F280" s="54">
        <f t="shared" si="71"/>
        <v>1.0425</v>
      </c>
      <c r="G280" s="38">
        <f t="shared" ca="1" si="65"/>
        <v>1.0003237900749999</v>
      </c>
      <c r="H280" s="35">
        <f ca="1">TRUNC(PRODUCT(G$10:G279),15)</f>
        <v>1.0854214812240699</v>
      </c>
      <c r="I280" s="35">
        <f t="shared" ca="1" si="72"/>
        <v>1.0567599503360301</v>
      </c>
      <c r="J280" s="35">
        <f t="shared" ca="1" si="66"/>
        <v>1.02712208</v>
      </c>
      <c r="K280" s="35">
        <f t="shared" ca="1" si="67"/>
        <v>27.12208</v>
      </c>
      <c r="L280" s="55">
        <f>IF(VLOOKUP(A280,$U$12:$AD$125,8)=VLOOKUP(A279,$U$12:$AD$125,8),0,VLOOKUP(A280,U$12:$AD$125,8))</f>
        <v>0</v>
      </c>
      <c r="M280" s="40">
        <f>IF(L280&gt;0,VLOOKUP(L280,T$12:$AC$125,7),0)</f>
        <v>0</v>
      </c>
      <c r="N280" s="41">
        <f t="shared" si="76"/>
        <v>0</v>
      </c>
      <c r="O280" s="41">
        <f t="shared" ca="1" si="68"/>
        <v>27.12208</v>
      </c>
      <c r="P280" s="56" t="str">
        <f t="shared" si="73"/>
        <v>J=</v>
      </c>
      <c r="Q280" s="43">
        <f t="shared" si="74"/>
        <v>43070</v>
      </c>
      <c r="R280" s="44"/>
      <c r="S280" s="44"/>
      <c r="T280" s="77">
        <v>44190</v>
      </c>
      <c r="U280" s="53" t="s">
        <v>76</v>
      </c>
      <c r="V280" s="52"/>
      <c r="W280" s="44"/>
      <c r="AA280" s="44"/>
      <c r="AB280" s="44"/>
      <c r="AC280" s="44"/>
      <c r="AD280" s="44"/>
      <c r="AE280" s="44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2"/>
      <c r="DX280" s="52"/>
      <c r="DY280" s="52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  <c r="EY280" s="52"/>
      <c r="EZ280" s="52"/>
      <c r="FA280" s="52"/>
      <c r="FB280" s="52"/>
      <c r="FC280" s="52"/>
      <c r="FD280" s="52"/>
      <c r="FE280" s="52"/>
      <c r="FF280" s="52"/>
      <c r="FG280" s="52"/>
      <c r="FH280" s="52"/>
      <c r="FI280" s="52"/>
      <c r="FJ280" s="52"/>
      <c r="FK280" s="52"/>
      <c r="FL280" s="52"/>
      <c r="FM280" s="52"/>
      <c r="FN280" s="52"/>
      <c r="FO280" s="52"/>
      <c r="FP280" s="52"/>
      <c r="FQ280" s="52"/>
      <c r="FR280" s="52"/>
      <c r="FS280" s="52"/>
      <c r="FT280" s="52"/>
    </row>
    <row r="281" spans="1:181" x14ac:dyDescent="0.15">
      <c r="A281" s="104">
        <f t="shared" si="69"/>
        <v>42990</v>
      </c>
      <c r="B281" s="35">
        <f t="shared" ca="1" si="75"/>
        <v>1027.45464999</v>
      </c>
      <c r="C281" s="35">
        <f t="shared" si="70"/>
        <v>1000</v>
      </c>
      <c r="D281" s="36">
        <f ca="1">IF(A281&lt;$B$1,VLOOKUP(A281,[1]DI!$A$4:$B$15000,2,FALSE),0)</f>
        <v>8.14E-2</v>
      </c>
      <c r="E281" s="35">
        <f t="shared" ca="1" si="64"/>
        <v>3.1059000000000002E-4</v>
      </c>
      <c r="F281" s="54">
        <f t="shared" si="71"/>
        <v>1.0425</v>
      </c>
      <c r="G281" s="38">
        <f t="shared" ca="1" si="65"/>
        <v>1.0003237900749999</v>
      </c>
      <c r="H281" s="35">
        <f ca="1">TRUNC(PRODUCT(G$10:G280),15)</f>
        <v>1.0857729299268799</v>
      </c>
      <c r="I281" s="35">
        <f t="shared" ca="1" si="72"/>
        <v>1.0567599503360301</v>
      </c>
      <c r="J281" s="35">
        <f t="shared" ca="1" si="66"/>
        <v>1.0274546499999999</v>
      </c>
      <c r="K281" s="35">
        <f t="shared" ca="1" si="67"/>
        <v>27.45464999</v>
      </c>
      <c r="L281" s="55">
        <f>IF(VLOOKUP(A281,$U$12:$AD$125,8)=VLOOKUP(A280,$U$12:$AD$125,8),0,VLOOKUP(A281,U$12:$AD$125,8))</f>
        <v>0</v>
      </c>
      <c r="M281" s="40">
        <f>IF(L281&gt;0,VLOOKUP(L281,T$12:$AC$125,7),0)</f>
        <v>0</v>
      </c>
      <c r="N281" s="41">
        <f t="shared" si="76"/>
        <v>0</v>
      </c>
      <c r="O281" s="41">
        <f t="shared" ca="1" si="68"/>
        <v>27.45464999</v>
      </c>
      <c r="P281" s="56" t="str">
        <f t="shared" si="73"/>
        <v>J=</v>
      </c>
      <c r="Q281" s="43">
        <f t="shared" si="74"/>
        <v>43070</v>
      </c>
      <c r="R281" s="44"/>
      <c r="S281" s="44"/>
      <c r="T281" s="77">
        <v>44197</v>
      </c>
      <c r="U281" s="53" t="s">
        <v>77</v>
      </c>
      <c r="V281" s="52"/>
      <c r="W281" s="44"/>
      <c r="AA281" s="44"/>
      <c r="AB281" s="44"/>
      <c r="AC281" s="44"/>
      <c r="AD281" s="44"/>
      <c r="AE281" s="44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2"/>
      <c r="DX281" s="52"/>
      <c r="DY281" s="52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  <c r="EY281" s="52"/>
      <c r="EZ281" s="52"/>
      <c r="FA281" s="52"/>
      <c r="FB281" s="52"/>
      <c r="FC281" s="52"/>
      <c r="FD281" s="52"/>
      <c r="FE281" s="52"/>
      <c r="FF281" s="52"/>
      <c r="FG281" s="52"/>
      <c r="FH281" s="52"/>
      <c r="FI281" s="52"/>
      <c r="FJ281" s="52"/>
      <c r="FK281" s="52"/>
      <c r="FL281" s="52"/>
      <c r="FM281" s="52"/>
      <c r="FN281" s="52"/>
      <c r="FO281" s="52"/>
      <c r="FP281" s="52"/>
      <c r="FQ281" s="52"/>
      <c r="FR281" s="52"/>
      <c r="FS281" s="52"/>
      <c r="FT281" s="52"/>
    </row>
    <row r="282" spans="1:181" x14ac:dyDescent="0.15">
      <c r="A282" s="104">
        <f t="shared" si="69"/>
        <v>42991</v>
      </c>
      <c r="B282" s="35">
        <f t="shared" ca="1" si="75"/>
        <v>1027.7873300000001</v>
      </c>
      <c r="C282" s="35">
        <f t="shared" si="70"/>
        <v>1000</v>
      </c>
      <c r="D282" s="36">
        <f ca="1">IF(A282&lt;$B$1,VLOOKUP(A282,[1]DI!$A$4:$B$15000,2,FALSE),0)</f>
        <v>8.14E-2</v>
      </c>
      <c r="E282" s="35">
        <f t="shared" ca="1" si="64"/>
        <v>3.1059000000000002E-4</v>
      </c>
      <c r="F282" s="54">
        <f t="shared" si="71"/>
        <v>1.0425</v>
      </c>
      <c r="G282" s="38">
        <f t="shared" ca="1" si="65"/>
        <v>1.0003237900749999</v>
      </c>
      <c r="H282" s="35">
        <f ca="1">TRUNC(PRODUCT(G$10:G281),15)</f>
        <v>1.0861244924253</v>
      </c>
      <c r="I282" s="35">
        <f t="shared" ca="1" si="72"/>
        <v>1.0567599503360301</v>
      </c>
      <c r="J282" s="35">
        <f t="shared" ca="1" si="66"/>
        <v>1.02778733</v>
      </c>
      <c r="K282" s="35">
        <f t="shared" ca="1" si="67"/>
        <v>27.787330000000001</v>
      </c>
      <c r="L282" s="55">
        <f>IF(VLOOKUP(A282,$U$12:$AD$125,8)=VLOOKUP(A281,$U$12:$AD$125,8),0,VLOOKUP(A282,U$12:$AD$125,8))</f>
        <v>0</v>
      </c>
      <c r="M282" s="40">
        <f>IF(L282&gt;0,VLOOKUP(L282,T$12:$AC$125,7),0)</f>
        <v>0</v>
      </c>
      <c r="N282" s="41">
        <f t="shared" si="76"/>
        <v>0</v>
      </c>
      <c r="O282" s="41">
        <f t="shared" ca="1" si="68"/>
        <v>27.787330000000001</v>
      </c>
      <c r="P282" s="56" t="str">
        <f t="shared" si="73"/>
        <v>J=</v>
      </c>
      <c r="Q282" s="43">
        <f t="shared" si="74"/>
        <v>43070</v>
      </c>
      <c r="R282" s="44"/>
      <c r="S282" s="44"/>
      <c r="T282" s="77">
        <v>44242</v>
      </c>
      <c r="U282" s="53" t="s">
        <v>62</v>
      </c>
      <c r="V282" s="52"/>
      <c r="W282" s="44"/>
      <c r="AA282" s="44"/>
      <c r="AB282" s="44"/>
      <c r="AC282" s="44"/>
      <c r="AD282" s="44"/>
      <c r="AE282" s="44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  <c r="DF282" s="52"/>
      <c r="DG282" s="52"/>
      <c r="DH282" s="52"/>
      <c r="DI282" s="52"/>
      <c r="DJ282" s="52"/>
      <c r="DK282" s="52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2"/>
      <c r="DX282" s="52"/>
      <c r="DY282" s="52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  <c r="EY282" s="52"/>
      <c r="EZ282" s="52"/>
      <c r="FA282" s="52"/>
      <c r="FB282" s="52"/>
      <c r="FC282" s="52"/>
      <c r="FD282" s="52"/>
      <c r="FE282" s="52"/>
      <c r="FF282" s="52"/>
      <c r="FG282" s="52"/>
      <c r="FH282" s="52"/>
      <c r="FI282" s="52"/>
      <c r="FJ282" s="52"/>
      <c r="FK282" s="52"/>
      <c r="FL282" s="52"/>
      <c r="FM282" s="52"/>
      <c r="FN282" s="52"/>
      <c r="FO282" s="52"/>
      <c r="FP282" s="52"/>
      <c r="FQ282" s="52"/>
      <c r="FR282" s="52"/>
      <c r="FS282" s="52"/>
      <c r="FT282" s="52"/>
    </row>
    <row r="283" spans="1:181" x14ac:dyDescent="0.15">
      <c r="A283" s="104">
        <f t="shared" si="69"/>
        <v>42992</v>
      </c>
      <c r="B283" s="35">
        <f t="shared" ca="1" si="75"/>
        <v>1028.12012</v>
      </c>
      <c r="C283" s="35">
        <f t="shared" si="70"/>
        <v>1000</v>
      </c>
      <c r="D283" s="36">
        <f ca="1">IF(A283&lt;$B$1,VLOOKUP(A283,[1]DI!$A$4:$B$15000,2,FALSE),0)</f>
        <v>8.14E-2</v>
      </c>
      <c r="E283" s="35">
        <f t="shared" ca="1" si="64"/>
        <v>3.1059000000000002E-4</v>
      </c>
      <c r="F283" s="54">
        <f t="shared" si="71"/>
        <v>1.0425</v>
      </c>
      <c r="G283" s="38">
        <f t="shared" ca="1" si="65"/>
        <v>1.0003237900749999</v>
      </c>
      <c r="H283" s="35">
        <f ca="1">TRUNC(PRODUCT(G$10:G282),15)</f>
        <v>1.0864761687561599</v>
      </c>
      <c r="I283" s="35">
        <f t="shared" ca="1" si="72"/>
        <v>1.0567599503360301</v>
      </c>
      <c r="J283" s="35">
        <f t="shared" ca="1" si="66"/>
        <v>1.0281201200000001</v>
      </c>
      <c r="K283" s="35">
        <f t="shared" ca="1" si="67"/>
        <v>28.12012</v>
      </c>
      <c r="L283" s="55">
        <f>IF(VLOOKUP(A283,$U$12:$AD$125,8)=VLOOKUP(A282,$U$12:$AD$125,8),0,VLOOKUP(A283,U$12:$AD$125,8))</f>
        <v>0</v>
      </c>
      <c r="M283" s="40">
        <f>IF(L283&gt;0,VLOOKUP(L283,T$12:$AC$125,7),0)</f>
        <v>0</v>
      </c>
      <c r="N283" s="41">
        <f t="shared" si="76"/>
        <v>0</v>
      </c>
      <c r="O283" s="41">
        <f t="shared" ca="1" si="68"/>
        <v>28.12012</v>
      </c>
      <c r="P283" s="56" t="str">
        <f t="shared" si="73"/>
        <v>J=</v>
      </c>
      <c r="Q283" s="43">
        <f t="shared" si="74"/>
        <v>43070</v>
      </c>
      <c r="R283" s="44"/>
      <c r="S283" s="44"/>
      <c r="T283" s="77">
        <v>44243</v>
      </c>
      <c r="U283" s="53" t="s">
        <v>62</v>
      </c>
      <c r="V283" s="52"/>
      <c r="W283" s="44"/>
      <c r="AA283" s="44"/>
      <c r="AB283" s="44"/>
      <c r="AC283" s="44"/>
      <c r="AD283" s="44"/>
      <c r="AE283" s="44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2"/>
      <c r="DX283" s="52"/>
      <c r="DY283" s="52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  <c r="EY283" s="52"/>
      <c r="EZ283" s="52"/>
      <c r="FA283" s="52"/>
      <c r="FB283" s="52"/>
      <c r="FC283" s="52"/>
      <c r="FD283" s="52"/>
      <c r="FE283" s="52"/>
      <c r="FF283" s="52"/>
      <c r="FG283" s="52"/>
      <c r="FH283" s="52"/>
      <c r="FI283" s="52"/>
      <c r="FJ283" s="52"/>
      <c r="FK283" s="52"/>
      <c r="FL283" s="52"/>
      <c r="FM283" s="52"/>
      <c r="FN283" s="52"/>
      <c r="FO283" s="52"/>
      <c r="FP283" s="52"/>
      <c r="FQ283" s="52"/>
      <c r="FR283" s="52"/>
      <c r="FS283" s="52"/>
      <c r="FT283" s="52"/>
    </row>
    <row r="284" spans="1:181" x14ac:dyDescent="0.15">
      <c r="A284" s="104">
        <f t="shared" si="69"/>
        <v>42993</v>
      </c>
      <c r="B284" s="35">
        <f t="shared" ca="1" si="75"/>
        <v>1028.45301999</v>
      </c>
      <c r="C284" s="35">
        <f t="shared" si="70"/>
        <v>1000</v>
      </c>
      <c r="D284" s="36">
        <f ca="1">IF(A284&lt;$B$1,VLOOKUP(A284,[1]DI!$A$4:$B$15000,2,FALSE),0)</f>
        <v>8.14E-2</v>
      </c>
      <c r="E284" s="35">
        <f t="shared" ca="1" si="64"/>
        <v>3.1059000000000002E-4</v>
      </c>
      <c r="F284" s="54">
        <f t="shared" si="71"/>
        <v>1.0425</v>
      </c>
      <c r="G284" s="38">
        <f t="shared" ca="1" si="65"/>
        <v>1.0003237900749999</v>
      </c>
      <c r="H284" s="35">
        <f ca="1">TRUNC(PRODUCT(G$10:G283),15)</f>
        <v>1.0868279589563301</v>
      </c>
      <c r="I284" s="35">
        <f t="shared" ca="1" si="72"/>
        <v>1.0567599503360301</v>
      </c>
      <c r="J284" s="35">
        <f t="shared" ca="1" si="66"/>
        <v>1.0284530199999999</v>
      </c>
      <c r="K284" s="35">
        <f t="shared" ca="1" si="67"/>
        <v>28.453019990000001</v>
      </c>
      <c r="L284" s="55">
        <f>IF(VLOOKUP(A284,$U$12:$AD$125,8)=VLOOKUP(A283,$U$12:$AD$125,8),0,VLOOKUP(A284,U$12:$AD$125,8))</f>
        <v>0</v>
      </c>
      <c r="M284" s="40">
        <f>IF(L284&gt;0,VLOOKUP(L284,T$12:$AC$125,7),0)</f>
        <v>0</v>
      </c>
      <c r="N284" s="41">
        <f t="shared" si="76"/>
        <v>0</v>
      </c>
      <c r="O284" s="41">
        <f t="shared" ca="1" si="68"/>
        <v>28.453019990000001</v>
      </c>
      <c r="P284" s="56" t="str">
        <f t="shared" si="73"/>
        <v>J=</v>
      </c>
      <c r="Q284" s="43">
        <f t="shared" si="74"/>
        <v>43070</v>
      </c>
      <c r="R284" s="44"/>
      <c r="S284" s="44"/>
      <c r="T284" s="77">
        <v>44288</v>
      </c>
      <c r="U284" s="53" t="s">
        <v>70</v>
      </c>
      <c r="V284" s="52"/>
      <c r="W284" s="44"/>
      <c r="AA284" s="44"/>
      <c r="AB284" s="44"/>
      <c r="AC284" s="44"/>
      <c r="AD284" s="44"/>
      <c r="AE284" s="44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2"/>
      <c r="DX284" s="52"/>
      <c r="DY284" s="52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  <c r="EY284" s="52"/>
      <c r="EZ284" s="52"/>
      <c r="FA284" s="52"/>
      <c r="FB284" s="52"/>
      <c r="FC284" s="52"/>
      <c r="FD284" s="52"/>
      <c r="FE284" s="52"/>
      <c r="FF284" s="52"/>
      <c r="FG284" s="52"/>
      <c r="FH284" s="52"/>
      <c r="FI284" s="52"/>
      <c r="FJ284" s="52"/>
      <c r="FK284" s="52"/>
      <c r="FL284" s="52"/>
      <c r="FM284" s="52"/>
      <c r="FN284" s="52"/>
      <c r="FO284" s="52"/>
      <c r="FP284" s="52"/>
      <c r="FQ284" s="52"/>
      <c r="FR284" s="52"/>
      <c r="FS284" s="52"/>
      <c r="FT284" s="52"/>
    </row>
    <row r="285" spans="1:181" x14ac:dyDescent="0.15">
      <c r="A285" s="104">
        <f t="shared" si="69"/>
        <v>42994</v>
      </c>
      <c r="B285" s="35">
        <f t="shared" ca="1" si="75"/>
        <v>1028.78602</v>
      </c>
      <c r="C285" s="35">
        <f t="shared" si="70"/>
        <v>1000</v>
      </c>
      <c r="D285" s="36">
        <f ca="1">IF(A285&lt;$B$1,VLOOKUP(A285,[1]DI!$A$4:$B$15000,2,FALSE),0)</f>
        <v>0</v>
      </c>
      <c r="E285" s="35">
        <f t="shared" ca="1" si="64"/>
        <v>0</v>
      </c>
      <c r="F285" s="54">
        <f t="shared" si="71"/>
        <v>1.0425</v>
      </c>
      <c r="G285" s="38">
        <f t="shared" ca="1" si="65"/>
        <v>1</v>
      </c>
      <c r="H285" s="35">
        <f ca="1">TRUNC(PRODUCT(G$10:G284),15)</f>
        <v>1.0871798630626699</v>
      </c>
      <c r="I285" s="35">
        <f t="shared" ca="1" si="72"/>
        <v>1.0567599503360301</v>
      </c>
      <c r="J285" s="35">
        <f t="shared" ca="1" si="66"/>
        <v>1.0287860200000001</v>
      </c>
      <c r="K285" s="35">
        <f t="shared" ca="1" si="67"/>
        <v>28.786020000000001</v>
      </c>
      <c r="L285" s="55">
        <f>IF(VLOOKUP(A285,$U$12:$AD$125,8)=VLOOKUP(A284,$U$12:$AD$125,8),0,VLOOKUP(A285,U$12:$AD$125,8))</f>
        <v>0</v>
      </c>
      <c r="M285" s="40">
        <f>IF(L285&gt;0,VLOOKUP(L285,T$12:$AC$125,7),0)</f>
        <v>0</v>
      </c>
      <c r="N285" s="41">
        <f t="shared" si="76"/>
        <v>0</v>
      </c>
      <c r="O285" s="41">
        <f t="shared" ca="1" si="68"/>
        <v>28.786020000000001</v>
      </c>
      <c r="P285" s="56" t="str">
        <f t="shared" si="73"/>
        <v>J=</v>
      </c>
      <c r="Q285" s="43">
        <f t="shared" si="74"/>
        <v>43070</v>
      </c>
      <c r="R285" s="44"/>
      <c r="S285" s="44"/>
      <c r="T285" s="77">
        <v>44307</v>
      </c>
      <c r="U285" s="53" t="s">
        <v>64</v>
      </c>
      <c r="V285" s="52"/>
      <c r="W285" s="44"/>
      <c r="X285" s="44"/>
      <c r="Y285" s="44"/>
      <c r="Z285" s="44"/>
      <c r="AA285" s="44"/>
      <c r="AB285" s="44"/>
      <c r="AC285" s="44"/>
      <c r="AD285" s="44"/>
      <c r="AE285" s="44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2"/>
      <c r="DX285" s="52"/>
      <c r="DY285" s="52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2"/>
      <c r="FD285" s="52"/>
      <c r="FE285" s="52"/>
      <c r="FF285" s="52"/>
      <c r="FG285" s="52"/>
      <c r="FH285" s="52"/>
      <c r="FI285" s="52"/>
      <c r="FJ285" s="52"/>
      <c r="FK285" s="52"/>
      <c r="FL285" s="52"/>
      <c r="FM285" s="52"/>
      <c r="FN285" s="52"/>
      <c r="FO285" s="52"/>
      <c r="FP285" s="52"/>
      <c r="FQ285" s="52"/>
      <c r="FR285" s="52"/>
      <c r="FS285" s="52"/>
      <c r="FT285" s="52"/>
    </row>
    <row r="286" spans="1:181" x14ac:dyDescent="0.15">
      <c r="A286" s="104">
        <f t="shared" si="69"/>
        <v>42995</v>
      </c>
      <c r="B286" s="35">
        <f t="shared" ca="1" si="75"/>
        <v>1028.78602</v>
      </c>
      <c r="C286" s="35">
        <f t="shared" si="70"/>
        <v>1000</v>
      </c>
      <c r="D286" s="36">
        <f ca="1">IF(A286&lt;$B$1,VLOOKUP(A286,[1]DI!$A$4:$B$15000,2,FALSE),0)</f>
        <v>0</v>
      </c>
      <c r="E286" s="35">
        <f t="shared" ca="1" si="64"/>
        <v>0</v>
      </c>
      <c r="F286" s="54">
        <f t="shared" si="71"/>
        <v>1.0425</v>
      </c>
      <c r="G286" s="38">
        <f t="shared" ca="1" si="65"/>
        <v>1</v>
      </c>
      <c r="H286" s="35">
        <f ca="1">TRUNC(PRODUCT(G$10:G285),15)</f>
        <v>1.0871798630626699</v>
      </c>
      <c r="I286" s="35">
        <f t="shared" ca="1" si="72"/>
        <v>1.0567599503360301</v>
      </c>
      <c r="J286" s="35">
        <f t="shared" ca="1" si="66"/>
        <v>1.0287860200000001</v>
      </c>
      <c r="K286" s="35">
        <f t="shared" ca="1" si="67"/>
        <v>28.786020000000001</v>
      </c>
      <c r="L286" s="55">
        <f>IF(VLOOKUP(A286,$U$12:$AD$125,8)=VLOOKUP(A285,$U$12:$AD$125,8),0,VLOOKUP(A286,U$12:$AD$125,8))</f>
        <v>0</v>
      </c>
      <c r="M286" s="40">
        <f>IF(L286&gt;0,VLOOKUP(L286,T$12:$AC$125,7),0)</f>
        <v>0</v>
      </c>
      <c r="N286" s="41">
        <f t="shared" si="76"/>
        <v>0</v>
      </c>
      <c r="O286" s="41">
        <f t="shared" ca="1" si="68"/>
        <v>28.786020000000001</v>
      </c>
      <c r="P286" s="56" t="str">
        <f t="shared" si="73"/>
        <v>J=</v>
      </c>
      <c r="Q286" s="43">
        <f t="shared" si="74"/>
        <v>43070</v>
      </c>
      <c r="R286" s="44"/>
      <c r="S286" s="67"/>
      <c r="T286" s="77">
        <v>44350</v>
      </c>
      <c r="U286" s="53" t="s">
        <v>72</v>
      </c>
      <c r="V286" s="52"/>
      <c r="W286" s="67"/>
      <c r="X286" s="67"/>
      <c r="Y286" s="67"/>
      <c r="Z286" s="44"/>
      <c r="AA286" s="67"/>
      <c r="AB286" s="67"/>
      <c r="AC286" s="67"/>
      <c r="AD286" s="67"/>
      <c r="AE286" s="67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8"/>
      <c r="CW286" s="68"/>
      <c r="CX286" s="68"/>
      <c r="CY286" s="68"/>
      <c r="CZ286" s="68"/>
      <c r="DA286" s="68"/>
      <c r="DB286" s="68"/>
      <c r="DC286" s="68"/>
      <c r="DD286" s="68"/>
      <c r="DE286" s="68"/>
      <c r="DF286" s="68"/>
      <c r="DG286" s="68"/>
      <c r="DH286" s="68"/>
      <c r="DI286" s="68"/>
      <c r="DJ286" s="68"/>
      <c r="DK286" s="68"/>
      <c r="DL286" s="68"/>
      <c r="DM286" s="68"/>
      <c r="DN286" s="68"/>
      <c r="DO286" s="68"/>
      <c r="DP286" s="68"/>
      <c r="DQ286" s="68"/>
      <c r="DR286" s="68"/>
      <c r="DS286" s="68"/>
      <c r="DT286" s="68"/>
      <c r="DU286" s="68"/>
      <c r="DV286" s="68"/>
      <c r="DW286" s="68"/>
      <c r="DX286" s="68"/>
      <c r="DY286" s="68"/>
      <c r="DZ286" s="68"/>
      <c r="EA286" s="68"/>
      <c r="EB286" s="68"/>
      <c r="EC286" s="68"/>
      <c r="ED286" s="68"/>
      <c r="EE286" s="68"/>
      <c r="EF286" s="68"/>
      <c r="EG286" s="68"/>
      <c r="EH286" s="68"/>
      <c r="EI286" s="68"/>
      <c r="EJ286" s="68"/>
      <c r="EK286" s="68"/>
      <c r="EL286" s="68"/>
      <c r="EM286" s="68"/>
      <c r="EN286" s="68"/>
      <c r="EO286" s="68"/>
      <c r="EP286" s="68"/>
      <c r="EQ286" s="68"/>
      <c r="ER286" s="68"/>
      <c r="ES286" s="68"/>
      <c r="ET286" s="68"/>
      <c r="EU286" s="68"/>
      <c r="EV286" s="68"/>
      <c r="EW286" s="68"/>
      <c r="EX286" s="68"/>
      <c r="EY286" s="68"/>
      <c r="EZ286" s="68"/>
      <c r="FA286" s="68"/>
      <c r="FB286" s="68"/>
      <c r="FC286" s="68"/>
      <c r="FD286" s="68"/>
      <c r="FE286" s="68"/>
      <c r="FF286" s="68"/>
      <c r="FG286" s="68"/>
      <c r="FH286" s="68"/>
      <c r="FI286" s="68"/>
      <c r="FJ286" s="68"/>
      <c r="FK286" s="68"/>
      <c r="FL286" s="68"/>
      <c r="FM286" s="68"/>
      <c r="FN286" s="68"/>
      <c r="FO286" s="68"/>
      <c r="FP286" s="68"/>
      <c r="FQ286" s="68"/>
      <c r="FR286" s="68"/>
      <c r="FS286" s="68"/>
      <c r="FT286" s="68"/>
      <c r="FU286" s="68"/>
      <c r="FV286" s="68"/>
      <c r="FW286" s="68"/>
    </row>
    <row r="287" spans="1:181" x14ac:dyDescent="0.15">
      <c r="A287" s="104">
        <f t="shared" si="69"/>
        <v>42996</v>
      </c>
      <c r="B287" s="35">
        <f t="shared" ca="1" si="75"/>
        <v>1028.78602</v>
      </c>
      <c r="C287" s="35">
        <f t="shared" si="70"/>
        <v>1000</v>
      </c>
      <c r="D287" s="36">
        <f ca="1">IF(A287&lt;$B$1,VLOOKUP(A287,[1]DI!$A$4:$B$15000,2,FALSE),0)</f>
        <v>8.14E-2</v>
      </c>
      <c r="E287" s="35">
        <f t="shared" ca="1" si="64"/>
        <v>3.1059000000000002E-4</v>
      </c>
      <c r="F287" s="54">
        <f t="shared" si="71"/>
        <v>1.0425</v>
      </c>
      <c r="G287" s="38">
        <f t="shared" ca="1" si="65"/>
        <v>1.0003237900749999</v>
      </c>
      <c r="H287" s="35">
        <f ca="1">TRUNC(PRODUCT(G$10:G286),15)</f>
        <v>1.0871798630626699</v>
      </c>
      <c r="I287" s="35">
        <f t="shared" ca="1" si="72"/>
        <v>1.0567599503360301</v>
      </c>
      <c r="J287" s="35">
        <f t="shared" ca="1" si="66"/>
        <v>1.0287860200000001</v>
      </c>
      <c r="K287" s="35">
        <f t="shared" ca="1" si="67"/>
        <v>28.786020000000001</v>
      </c>
      <c r="L287" s="55">
        <f>IF(VLOOKUP(A287,$U$12:$AD$125,8)=VLOOKUP(A286,$U$12:$AD$125,8),0,VLOOKUP(A287,U$12:$AD$125,8))</f>
        <v>0</v>
      </c>
      <c r="M287" s="40">
        <f>IF(L287&gt;0,VLOOKUP(L287,T$12:$AC$125,7),0)</f>
        <v>0</v>
      </c>
      <c r="N287" s="41">
        <f t="shared" si="76"/>
        <v>0</v>
      </c>
      <c r="O287" s="41">
        <f t="shared" ca="1" si="68"/>
        <v>28.786020000000001</v>
      </c>
      <c r="P287" s="56" t="str">
        <f t="shared" si="73"/>
        <v>J=</v>
      </c>
      <c r="Q287" s="43">
        <f t="shared" si="74"/>
        <v>43070</v>
      </c>
      <c r="R287" s="44"/>
      <c r="S287" s="44"/>
      <c r="T287" s="77">
        <v>44446</v>
      </c>
      <c r="U287" s="53" t="s">
        <v>73</v>
      </c>
      <c r="V287" s="52"/>
      <c r="W287" s="44"/>
      <c r="X287" s="44"/>
      <c r="Y287" s="44"/>
      <c r="Z287" s="44"/>
      <c r="AA287" s="44"/>
      <c r="AB287" s="44"/>
      <c r="AC287" s="44"/>
      <c r="AD287" s="44"/>
      <c r="AE287" s="44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</row>
    <row r="288" spans="1:181" x14ac:dyDescent="0.15">
      <c r="A288" s="104">
        <f t="shared" si="69"/>
        <v>42997</v>
      </c>
      <c r="B288" s="35">
        <f t="shared" ca="1" si="75"/>
        <v>1029.11913</v>
      </c>
      <c r="C288" s="35">
        <f t="shared" si="70"/>
        <v>1000</v>
      </c>
      <c r="D288" s="36">
        <f ca="1">IF(A288&lt;$B$1,VLOOKUP(A288,[1]DI!$A$4:$B$15000,2,FALSE),0)</f>
        <v>8.14E-2</v>
      </c>
      <c r="E288" s="35">
        <f t="shared" ca="1" si="64"/>
        <v>3.1059000000000002E-4</v>
      </c>
      <c r="F288" s="54">
        <f t="shared" si="71"/>
        <v>1.0425</v>
      </c>
      <c r="G288" s="38">
        <f t="shared" ca="1" si="65"/>
        <v>1.0003237900749999</v>
      </c>
      <c r="H288" s="35">
        <f ca="1">TRUNC(PRODUCT(G$10:G287),15)</f>
        <v>1.08753188111207</v>
      </c>
      <c r="I288" s="35">
        <f t="shared" ca="1" si="72"/>
        <v>1.0567599503360301</v>
      </c>
      <c r="J288" s="35">
        <f t="shared" ca="1" si="66"/>
        <v>1.02911913</v>
      </c>
      <c r="K288" s="35">
        <f t="shared" ca="1" si="67"/>
        <v>29.119129999999998</v>
      </c>
      <c r="L288" s="55">
        <f>IF(VLOOKUP(A288,$U$12:$AD$125,8)=VLOOKUP(A287,$U$12:$AD$125,8),0,VLOOKUP(A288,U$12:$AD$125,8))</f>
        <v>0</v>
      </c>
      <c r="M288" s="40">
        <f>IF(L288&gt;0,VLOOKUP(L288,T$12:$AC$125,7),0)</f>
        <v>0</v>
      </c>
      <c r="N288" s="41">
        <f t="shared" si="76"/>
        <v>0</v>
      </c>
      <c r="O288" s="41">
        <f t="shared" ca="1" si="68"/>
        <v>29.119129999999998</v>
      </c>
      <c r="P288" s="56" t="str">
        <f t="shared" si="73"/>
        <v>J=</v>
      </c>
      <c r="Q288" s="43">
        <f t="shared" si="74"/>
        <v>43070</v>
      </c>
      <c r="R288" s="74"/>
      <c r="S288" s="67"/>
      <c r="T288" s="75">
        <v>44481</v>
      </c>
      <c r="U288" s="76" t="s">
        <v>68</v>
      </c>
      <c r="V288" s="68"/>
      <c r="W288" s="67"/>
      <c r="X288" s="67"/>
      <c r="Y288" s="67"/>
      <c r="Z288" s="67"/>
      <c r="AA288" s="67"/>
      <c r="AB288" s="67"/>
      <c r="AC288" s="67"/>
      <c r="AD288" s="67"/>
      <c r="AE288" s="67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/>
      <c r="CD288" s="68"/>
      <c r="CE288" s="68"/>
      <c r="CF288" s="68"/>
      <c r="CG288" s="68"/>
      <c r="CH288" s="68"/>
      <c r="CI288" s="68"/>
      <c r="CJ288" s="68"/>
      <c r="CK288" s="68"/>
      <c r="CL288" s="68"/>
      <c r="CM288" s="68"/>
      <c r="CN288" s="68"/>
      <c r="CO288" s="68"/>
      <c r="CP288" s="68"/>
      <c r="CQ288" s="68"/>
      <c r="CR288" s="68"/>
      <c r="CS288" s="68"/>
      <c r="CT288" s="68"/>
      <c r="CU288" s="68"/>
      <c r="CV288" s="68"/>
      <c r="CW288" s="68"/>
      <c r="CX288" s="68"/>
      <c r="CY288" s="68"/>
      <c r="CZ288" s="68"/>
      <c r="DA288" s="68"/>
      <c r="DB288" s="68"/>
      <c r="DC288" s="68"/>
      <c r="DD288" s="68"/>
      <c r="DE288" s="68"/>
      <c r="DF288" s="68"/>
      <c r="DG288" s="68"/>
      <c r="DH288" s="68"/>
      <c r="DI288" s="68"/>
      <c r="DJ288" s="68"/>
      <c r="DK288" s="68"/>
      <c r="DL288" s="68"/>
      <c r="DM288" s="68"/>
      <c r="DN288" s="68"/>
      <c r="DO288" s="68"/>
      <c r="DP288" s="68"/>
      <c r="DQ288" s="68"/>
      <c r="DR288" s="68"/>
      <c r="DS288" s="68"/>
      <c r="DT288" s="68"/>
      <c r="DU288" s="68"/>
      <c r="DV288" s="68"/>
      <c r="DW288" s="68"/>
      <c r="DX288" s="68"/>
      <c r="DY288" s="68"/>
      <c r="DZ288" s="68"/>
      <c r="EA288" s="68"/>
      <c r="EB288" s="68"/>
      <c r="EC288" s="68"/>
      <c r="ED288" s="68"/>
      <c r="EE288" s="68"/>
      <c r="EF288" s="68"/>
      <c r="EG288" s="68"/>
      <c r="EH288" s="68"/>
      <c r="EI288" s="68"/>
      <c r="EJ288" s="68"/>
      <c r="EK288" s="68"/>
      <c r="EL288" s="68"/>
      <c r="EM288" s="68"/>
      <c r="EN288" s="68"/>
      <c r="EO288" s="68"/>
      <c r="EP288" s="68"/>
      <c r="EQ288" s="68"/>
      <c r="ER288" s="68"/>
      <c r="ES288" s="68"/>
      <c r="ET288" s="68"/>
      <c r="EU288" s="68"/>
      <c r="EV288" s="68"/>
      <c r="EW288" s="68"/>
      <c r="EX288" s="68"/>
      <c r="EY288" s="68"/>
      <c r="EZ288" s="68"/>
      <c r="FA288" s="68"/>
      <c r="FB288" s="68"/>
      <c r="FC288" s="68"/>
      <c r="FD288" s="68"/>
      <c r="FE288" s="68"/>
      <c r="FF288" s="68"/>
      <c r="FG288" s="68"/>
      <c r="FH288" s="68"/>
      <c r="FI288" s="68"/>
      <c r="FJ288" s="68"/>
      <c r="FK288" s="68"/>
      <c r="FL288" s="68"/>
      <c r="FM288" s="68"/>
      <c r="FN288" s="68"/>
      <c r="FO288" s="68"/>
      <c r="FP288" s="68"/>
      <c r="FQ288" s="68"/>
      <c r="FR288" s="68"/>
      <c r="FS288" s="68"/>
      <c r="FT288" s="68"/>
      <c r="FU288" s="68"/>
      <c r="FV288" s="68"/>
      <c r="FW288" s="68"/>
      <c r="FX288" s="68"/>
      <c r="FY288" s="68"/>
    </row>
    <row r="289" spans="1:176" x14ac:dyDescent="0.15">
      <c r="A289" s="104">
        <f t="shared" si="69"/>
        <v>42998</v>
      </c>
      <c r="B289" s="35">
        <f t="shared" ca="1" si="75"/>
        <v>1029.4523499899999</v>
      </c>
      <c r="C289" s="35">
        <f t="shared" si="70"/>
        <v>1000</v>
      </c>
      <c r="D289" s="36">
        <f ca="1">IF(A289&lt;$B$1,VLOOKUP(A289,[1]DI!$A$4:$B$15000,2,FALSE),0)</f>
        <v>8.14E-2</v>
      </c>
      <c r="E289" s="35">
        <f t="shared" ca="1" si="64"/>
        <v>3.1059000000000002E-4</v>
      </c>
      <c r="F289" s="54">
        <f t="shared" si="71"/>
        <v>1.0425</v>
      </c>
      <c r="G289" s="38">
        <f t="shared" ca="1" si="65"/>
        <v>1.0003237900749999</v>
      </c>
      <c r="H289" s="35">
        <f ca="1">TRUNC(PRODUCT(G$10:G288),15)</f>
        <v>1.08788401314142</v>
      </c>
      <c r="I289" s="35">
        <f t="shared" ca="1" si="72"/>
        <v>1.0567599503360301</v>
      </c>
      <c r="J289" s="35">
        <f t="shared" ca="1" si="66"/>
        <v>1.0294523499999999</v>
      </c>
      <c r="K289" s="35">
        <f t="shared" ca="1" si="67"/>
        <v>29.452349989999998</v>
      </c>
      <c r="L289" s="55">
        <f>IF(VLOOKUP(A289,$U$12:$AD$125,8)=VLOOKUP(A288,$U$12:$AD$125,8),0,VLOOKUP(A289,U$12:$AD$125,8))</f>
        <v>0</v>
      </c>
      <c r="M289" s="40">
        <f>IF(L289&gt;0,VLOOKUP(L289,T$12:$AC$125,7),0)</f>
        <v>0</v>
      </c>
      <c r="N289" s="41">
        <f t="shared" si="76"/>
        <v>0</v>
      </c>
      <c r="O289" s="41">
        <f t="shared" ca="1" si="68"/>
        <v>29.452349989999998</v>
      </c>
      <c r="P289" s="56" t="str">
        <f t="shared" si="73"/>
        <v>J=</v>
      </c>
      <c r="Q289" s="43">
        <f t="shared" si="74"/>
        <v>43070</v>
      </c>
      <c r="R289" s="44"/>
      <c r="S289" s="44"/>
      <c r="T289" s="77">
        <v>44502</v>
      </c>
      <c r="U289" s="53" t="s">
        <v>74</v>
      </c>
      <c r="V289" s="52"/>
      <c r="W289" s="44"/>
      <c r="X289" s="44"/>
      <c r="Y289" s="44"/>
      <c r="Z289" s="44"/>
      <c r="AA289" s="44"/>
      <c r="AB289" s="44"/>
      <c r="AC289" s="44"/>
      <c r="AD289" s="44"/>
      <c r="AE289" s="44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2"/>
      <c r="DX289" s="52"/>
      <c r="DY289" s="52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  <c r="EY289" s="52"/>
      <c r="EZ289" s="52"/>
      <c r="FA289" s="52"/>
      <c r="FB289" s="52"/>
      <c r="FC289" s="52"/>
      <c r="FD289" s="52"/>
      <c r="FE289" s="52"/>
      <c r="FF289" s="52"/>
      <c r="FG289" s="52"/>
      <c r="FH289" s="52"/>
      <c r="FI289" s="52"/>
      <c r="FJ289" s="52"/>
      <c r="FK289" s="52"/>
      <c r="FL289" s="52"/>
      <c r="FM289" s="52"/>
      <c r="FN289" s="52"/>
      <c r="FO289" s="52"/>
      <c r="FP289" s="52"/>
      <c r="FQ289" s="52"/>
      <c r="FR289" s="52"/>
      <c r="FS289" s="52"/>
      <c r="FT289" s="52"/>
    </row>
    <row r="290" spans="1:176" x14ac:dyDescent="0.15">
      <c r="A290" s="104">
        <f t="shared" si="69"/>
        <v>42999</v>
      </c>
      <c r="B290" s="35">
        <f t="shared" ca="1" si="75"/>
        <v>1029.78568</v>
      </c>
      <c r="C290" s="35">
        <f t="shared" si="70"/>
        <v>1000</v>
      </c>
      <c r="D290" s="36">
        <f ca="1">IF(A290&lt;$B$1,VLOOKUP(A290,[1]DI!$A$4:$B$15000,2,FALSE),0)</f>
        <v>8.14E-2</v>
      </c>
      <c r="E290" s="35">
        <f t="shared" ca="1" si="64"/>
        <v>3.1059000000000002E-4</v>
      </c>
      <c r="F290" s="54">
        <f t="shared" si="71"/>
        <v>1.0425</v>
      </c>
      <c r="G290" s="38">
        <f t="shared" ca="1" si="65"/>
        <v>1.0003237900749999</v>
      </c>
      <c r="H290" s="35">
        <f ca="1">TRUNC(PRODUCT(G$10:G289),15)</f>
        <v>1.08823625918762</v>
      </c>
      <c r="I290" s="35">
        <f t="shared" ca="1" si="72"/>
        <v>1.0567599503360301</v>
      </c>
      <c r="J290" s="35">
        <f t="shared" ca="1" si="66"/>
        <v>1.02978568</v>
      </c>
      <c r="K290" s="35">
        <f t="shared" ca="1" si="67"/>
        <v>29.785679999999999</v>
      </c>
      <c r="L290" s="55">
        <f>IF(VLOOKUP(A290,$U$12:$AD$125,8)=VLOOKUP(A289,$U$12:$AD$125,8),0,VLOOKUP(A290,U$12:$AD$125,8))</f>
        <v>0</v>
      </c>
      <c r="M290" s="40">
        <f>IF(L290&gt;0,VLOOKUP(L290,T$12:$AC$125,7),0)</f>
        <v>0</v>
      </c>
      <c r="N290" s="41">
        <f t="shared" si="76"/>
        <v>0</v>
      </c>
      <c r="O290" s="41">
        <f t="shared" ca="1" si="68"/>
        <v>29.785679999999999</v>
      </c>
      <c r="P290" s="56" t="str">
        <f t="shared" si="73"/>
        <v>J=</v>
      </c>
      <c r="Q290" s="43">
        <f t="shared" si="74"/>
        <v>43070</v>
      </c>
      <c r="R290" s="44"/>
      <c r="S290" s="44"/>
      <c r="T290" s="77">
        <v>44515</v>
      </c>
      <c r="U290" s="53" t="s">
        <v>75</v>
      </c>
      <c r="V290" s="52"/>
      <c r="W290" s="44"/>
      <c r="X290" s="44"/>
      <c r="Y290" s="44"/>
      <c r="Z290" s="44"/>
      <c r="AA290" s="44"/>
      <c r="AB290" s="44"/>
      <c r="AC290" s="44"/>
      <c r="AD290" s="44"/>
      <c r="AE290" s="44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2"/>
      <c r="FD290" s="52"/>
      <c r="FE290" s="52"/>
      <c r="FF290" s="52"/>
      <c r="FG290" s="52"/>
      <c r="FH290" s="52"/>
      <c r="FI290" s="52"/>
      <c r="FJ290" s="52"/>
      <c r="FK290" s="52"/>
      <c r="FL290" s="52"/>
      <c r="FM290" s="52"/>
      <c r="FN290" s="52"/>
      <c r="FO290" s="52"/>
      <c r="FP290" s="52"/>
      <c r="FQ290" s="52"/>
      <c r="FR290" s="52"/>
      <c r="FS290" s="52"/>
      <c r="FT290" s="52"/>
    </row>
    <row r="291" spans="1:176" x14ac:dyDescent="0.15">
      <c r="A291" s="104">
        <f t="shared" si="69"/>
        <v>43000</v>
      </c>
      <c r="B291" s="35">
        <f t="shared" ca="1" si="75"/>
        <v>1030.1191100000001</v>
      </c>
      <c r="C291" s="35">
        <f t="shared" si="70"/>
        <v>1000</v>
      </c>
      <c r="D291" s="36">
        <f ca="1">IF(A291&lt;$B$1,VLOOKUP(A291,[1]DI!$A$4:$B$15000,2,FALSE),0)</f>
        <v>8.14E-2</v>
      </c>
      <c r="E291" s="35">
        <f t="shared" ca="1" si="64"/>
        <v>3.1059000000000002E-4</v>
      </c>
      <c r="F291" s="54">
        <f t="shared" si="71"/>
        <v>1.0425</v>
      </c>
      <c r="G291" s="38">
        <f t="shared" ca="1" si="65"/>
        <v>1.0003237900749999</v>
      </c>
      <c r="H291" s="35">
        <f ca="1">TRUNC(PRODUCT(G$10:G290),15)</f>
        <v>1.0885886192876</v>
      </c>
      <c r="I291" s="35">
        <f t="shared" ca="1" si="72"/>
        <v>1.0567599503360301</v>
      </c>
      <c r="J291" s="35">
        <f t="shared" ca="1" si="66"/>
        <v>1.03011911</v>
      </c>
      <c r="K291" s="35">
        <f t="shared" ca="1" si="67"/>
        <v>30.119109999999999</v>
      </c>
      <c r="L291" s="55">
        <f>IF(VLOOKUP(A291,$U$12:$AD$125,8)=VLOOKUP(A290,$U$12:$AD$125,8),0,VLOOKUP(A291,U$12:$AD$125,8))</f>
        <v>0</v>
      </c>
      <c r="M291" s="40">
        <f>IF(L291&gt;0,VLOOKUP(L291,T$12:$AC$125,7),0)</f>
        <v>0</v>
      </c>
      <c r="N291" s="41">
        <f t="shared" si="76"/>
        <v>0</v>
      </c>
      <c r="O291" s="41">
        <f t="shared" ca="1" si="68"/>
        <v>30.119109999999999</v>
      </c>
      <c r="P291" s="56" t="str">
        <f t="shared" si="73"/>
        <v>J=</v>
      </c>
      <c r="Q291" s="43">
        <f t="shared" si="74"/>
        <v>43070</v>
      </c>
      <c r="R291" s="44"/>
      <c r="S291" s="44"/>
      <c r="T291" s="77">
        <v>44242</v>
      </c>
      <c r="U291" s="53" t="s">
        <v>62</v>
      </c>
      <c r="V291" s="52"/>
      <c r="W291" s="44"/>
      <c r="X291" s="44"/>
      <c r="Y291" s="44"/>
      <c r="Z291" s="44"/>
      <c r="AA291" s="44"/>
      <c r="AB291" s="44"/>
      <c r="AC291" s="44"/>
      <c r="AD291" s="44"/>
      <c r="AE291" s="44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2"/>
      <c r="DX291" s="52"/>
      <c r="DY291" s="52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  <c r="EY291" s="52"/>
      <c r="EZ291" s="52"/>
      <c r="FA291" s="52"/>
      <c r="FB291" s="52"/>
      <c r="FC291" s="52"/>
      <c r="FD291" s="52"/>
      <c r="FE291" s="52"/>
      <c r="FF291" s="52"/>
      <c r="FG291" s="52"/>
      <c r="FH291" s="52"/>
      <c r="FI291" s="52"/>
      <c r="FJ291" s="52"/>
      <c r="FK291" s="52"/>
      <c r="FL291" s="52"/>
      <c r="FM291" s="52"/>
      <c r="FN291" s="52"/>
      <c r="FO291" s="52"/>
      <c r="FP291" s="52"/>
      <c r="FQ291" s="52"/>
      <c r="FR291" s="52"/>
      <c r="FS291" s="52"/>
      <c r="FT291" s="52"/>
    </row>
    <row r="292" spans="1:176" x14ac:dyDescent="0.15">
      <c r="A292" s="104">
        <f t="shared" si="69"/>
        <v>43001</v>
      </c>
      <c r="B292" s="35">
        <f t="shared" ca="1" si="75"/>
        <v>1030.4526499999999</v>
      </c>
      <c r="C292" s="35">
        <f t="shared" si="70"/>
        <v>1000</v>
      </c>
      <c r="D292" s="36">
        <f ca="1">IF(A292&lt;$B$1,VLOOKUP(A292,[1]DI!$A$4:$B$15000,2,FALSE),0)</f>
        <v>0</v>
      </c>
      <c r="E292" s="35">
        <f t="shared" ca="1" si="64"/>
        <v>0</v>
      </c>
      <c r="F292" s="54">
        <f t="shared" si="71"/>
        <v>1.0425</v>
      </c>
      <c r="G292" s="38">
        <f t="shared" ca="1" si="65"/>
        <v>1</v>
      </c>
      <c r="H292" s="35">
        <f ca="1">TRUNC(PRODUCT(G$10:G291),15)</f>
        <v>1.0889410934782899</v>
      </c>
      <c r="I292" s="35">
        <f t="shared" ca="1" si="72"/>
        <v>1.0567599503360301</v>
      </c>
      <c r="J292" s="35">
        <f t="shared" ca="1" si="66"/>
        <v>1.03045265</v>
      </c>
      <c r="K292" s="35">
        <f t="shared" ca="1" si="67"/>
        <v>30.452649999999998</v>
      </c>
      <c r="L292" s="55">
        <f>IF(VLOOKUP(A292,$U$12:$AD$125,8)=VLOOKUP(A291,$U$12:$AD$125,8),0,VLOOKUP(A292,U$12:$AD$125,8))</f>
        <v>0</v>
      </c>
      <c r="M292" s="40">
        <f>IF(L292&gt;0,VLOOKUP(L292,T$12:$AC$125,7),0)</f>
        <v>0</v>
      </c>
      <c r="N292" s="41">
        <f t="shared" si="76"/>
        <v>0</v>
      </c>
      <c r="O292" s="41">
        <f t="shared" ca="1" si="68"/>
        <v>30.452649999999998</v>
      </c>
      <c r="P292" s="56" t="str">
        <f t="shared" si="73"/>
        <v>J=</v>
      </c>
      <c r="Q292" s="43">
        <f t="shared" si="74"/>
        <v>43070</v>
      </c>
      <c r="R292" s="44"/>
      <c r="S292" s="44"/>
      <c r="T292" s="77">
        <v>44243</v>
      </c>
      <c r="U292" s="53" t="s">
        <v>62</v>
      </c>
      <c r="V292" s="52"/>
      <c r="W292" s="44"/>
      <c r="X292" s="44"/>
      <c r="Y292" s="44"/>
      <c r="Z292" s="44"/>
      <c r="AA292" s="44"/>
      <c r="AB292" s="44"/>
      <c r="AC292" s="44"/>
      <c r="AD292" s="44"/>
      <c r="AE292" s="44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  <c r="DF292" s="52"/>
      <c r="DG292" s="52"/>
      <c r="DH292" s="52"/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2"/>
      <c r="DX292" s="52"/>
      <c r="DY292" s="52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  <c r="EY292" s="52"/>
      <c r="EZ292" s="52"/>
      <c r="FA292" s="52"/>
      <c r="FB292" s="52"/>
      <c r="FC292" s="52"/>
      <c r="FD292" s="52"/>
      <c r="FE292" s="52"/>
      <c r="FF292" s="52"/>
      <c r="FG292" s="52"/>
      <c r="FH292" s="52"/>
      <c r="FI292" s="52"/>
      <c r="FJ292" s="52"/>
      <c r="FK292" s="52"/>
      <c r="FL292" s="52"/>
      <c r="FM292" s="52"/>
      <c r="FN292" s="52"/>
      <c r="FO292" s="52"/>
      <c r="FP292" s="52"/>
      <c r="FQ292" s="52"/>
      <c r="FR292" s="52"/>
      <c r="FS292" s="52"/>
      <c r="FT292" s="52"/>
    </row>
    <row r="293" spans="1:176" x14ac:dyDescent="0.15">
      <c r="A293" s="104">
        <f t="shared" si="69"/>
        <v>43002</v>
      </c>
      <c r="B293" s="35">
        <f t="shared" ca="1" si="75"/>
        <v>1030.4526499999999</v>
      </c>
      <c r="C293" s="35">
        <f t="shared" si="70"/>
        <v>1000</v>
      </c>
      <c r="D293" s="36">
        <f ca="1">IF(A293&lt;$B$1,VLOOKUP(A293,[1]DI!$A$4:$B$15000,2,FALSE),0)</f>
        <v>0</v>
      </c>
      <c r="E293" s="35">
        <f t="shared" ca="1" si="64"/>
        <v>0</v>
      </c>
      <c r="F293" s="54">
        <f t="shared" si="71"/>
        <v>1.0425</v>
      </c>
      <c r="G293" s="38">
        <f t="shared" ca="1" si="65"/>
        <v>1</v>
      </c>
      <c r="H293" s="35">
        <f ca="1">TRUNC(PRODUCT(G$10:G292),15)</f>
        <v>1.0889410934782899</v>
      </c>
      <c r="I293" s="35">
        <f t="shared" ca="1" si="72"/>
        <v>1.0567599503360301</v>
      </c>
      <c r="J293" s="35">
        <f t="shared" ca="1" si="66"/>
        <v>1.03045265</v>
      </c>
      <c r="K293" s="35">
        <f t="shared" ca="1" si="67"/>
        <v>30.452649999999998</v>
      </c>
      <c r="L293" s="55">
        <f>IF(VLOOKUP(A293,$U$12:$AD$125,8)=VLOOKUP(A292,$U$12:$AD$125,8),0,VLOOKUP(A293,U$12:$AD$125,8))</f>
        <v>0</v>
      </c>
      <c r="M293" s="40">
        <f>IF(L293&gt;0,VLOOKUP(L293,T$12:$AC$125,7),0)</f>
        <v>0</v>
      </c>
      <c r="N293" s="41">
        <f t="shared" si="76"/>
        <v>0</v>
      </c>
      <c r="O293" s="41">
        <f t="shared" ca="1" si="68"/>
        <v>30.452649999999998</v>
      </c>
      <c r="P293" s="56" t="str">
        <f t="shared" si="73"/>
        <v>J=</v>
      </c>
      <c r="Q293" s="43">
        <f t="shared" si="74"/>
        <v>43070</v>
      </c>
      <c r="R293" s="44"/>
      <c r="S293" s="44"/>
      <c r="T293" s="77">
        <v>44288</v>
      </c>
      <c r="U293" s="53" t="s">
        <v>70</v>
      </c>
      <c r="V293" s="52"/>
      <c r="W293" s="44"/>
      <c r="X293" s="44"/>
      <c r="Y293" s="44"/>
      <c r="Z293" s="44"/>
      <c r="AA293" s="44"/>
      <c r="AB293" s="44"/>
      <c r="AC293" s="44"/>
      <c r="AD293" s="44"/>
      <c r="AE293" s="44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2"/>
      <c r="DX293" s="52"/>
      <c r="DY293" s="52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  <c r="EY293" s="52"/>
      <c r="EZ293" s="52"/>
      <c r="FA293" s="52"/>
      <c r="FB293" s="52"/>
      <c r="FC293" s="52"/>
      <c r="FD293" s="52"/>
      <c r="FE293" s="52"/>
      <c r="FF293" s="52"/>
      <c r="FG293" s="52"/>
      <c r="FH293" s="52"/>
      <c r="FI293" s="52"/>
      <c r="FJ293" s="52"/>
      <c r="FK293" s="52"/>
      <c r="FL293" s="52"/>
      <c r="FM293" s="52"/>
      <c r="FN293" s="52"/>
      <c r="FO293" s="52"/>
      <c r="FP293" s="52"/>
      <c r="FQ293" s="52"/>
      <c r="FR293" s="52"/>
      <c r="FS293" s="52"/>
      <c r="FT293" s="52"/>
    </row>
    <row r="294" spans="1:176" x14ac:dyDescent="0.15">
      <c r="A294" s="104">
        <f t="shared" si="69"/>
        <v>43003</v>
      </c>
      <c r="B294" s="35">
        <f t="shared" ca="1" si="75"/>
        <v>1030.4526499999999</v>
      </c>
      <c r="C294" s="35">
        <f t="shared" si="70"/>
        <v>1000</v>
      </c>
      <c r="D294" s="36">
        <f ca="1">IF(A294&lt;$B$1,VLOOKUP(A294,[1]DI!$A$4:$B$15000,2,FALSE),0)</f>
        <v>8.14E-2</v>
      </c>
      <c r="E294" s="35">
        <f t="shared" ca="1" si="64"/>
        <v>3.1059000000000002E-4</v>
      </c>
      <c r="F294" s="54">
        <f t="shared" si="71"/>
        <v>1.0425</v>
      </c>
      <c r="G294" s="38">
        <f t="shared" ca="1" si="65"/>
        <v>1.0003237900749999</v>
      </c>
      <c r="H294" s="35">
        <f ca="1">TRUNC(PRODUCT(G$10:G293),15)</f>
        <v>1.0889410934782899</v>
      </c>
      <c r="I294" s="35">
        <f t="shared" ca="1" si="72"/>
        <v>1.0567599503360301</v>
      </c>
      <c r="J294" s="35">
        <f t="shared" ca="1" si="66"/>
        <v>1.03045265</v>
      </c>
      <c r="K294" s="35">
        <f t="shared" ca="1" si="67"/>
        <v>30.452649999999998</v>
      </c>
      <c r="L294" s="55">
        <f>IF(VLOOKUP(A294,$U$12:$AD$125,8)=VLOOKUP(A293,$U$12:$AD$125,8),0,VLOOKUP(A294,U$12:$AD$125,8))</f>
        <v>0</v>
      </c>
      <c r="M294" s="40">
        <f>IF(L294&gt;0,VLOOKUP(L294,T$12:$AC$125,7),0)</f>
        <v>0</v>
      </c>
      <c r="N294" s="41">
        <f t="shared" si="76"/>
        <v>0</v>
      </c>
      <c r="O294" s="41">
        <f t="shared" ca="1" si="68"/>
        <v>30.452649999999998</v>
      </c>
      <c r="P294" s="56" t="str">
        <f t="shared" si="73"/>
        <v>J=</v>
      </c>
      <c r="Q294" s="43">
        <f t="shared" si="74"/>
        <v>43070</v>
      </c>
      <c r="R294" s="44"/>
      <c r="S294" s="44"/>
      <c r="T294" s="77">
        <v>44307</v>
      </c>
      <c r="U294" s="53" t="s">
        <v>64</v>
      </c>
      <c r="V294" s="52"/>
      <c r="W294" s="44"/>
      <c r="X294" s="44"/>
      <c r="Y294" s="44"/>
      <c r="Z294" s="44"/>
      <c r="AA294" s="44"/>
      <c r="AB294" s="44"/>
      <c r="AC294" s="44"/>
      <c r="AD294" s="44"/>
      <c r="AE294" s="44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2"/>
      <c r="DX294" s="52"/>
      <c r="DY294" s="52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2"/>
      <c r="FD294" s="52"/>
      <c r="FE294" s="52"/>
      <c r="FF294" s="52"/>
      <c r="FG294" s="52"/>
      <c r="FH294" s="52"/>
      <c r="FI294" s="52"/>
      <c r="FJ294" s="52"/>
      <c r="FK294" s="52"/>
      <c r="FL294" s="52"/>
      <c r="FM294" s="52"/>
      <c r="FN294" s="52"/>
      <c r="FO294" s="52"/>
      <c r="FP294" s="52"/>
      <c r="FQ294" s="52"/>
      <c r="FR294" s="52"/>
      <c r="FS294" s="52"/>
      <c r="FT294" s="52"/>
    </row>
    <row r="295" spans="1:176" x14ac:dyDescent="0.15">
      <c r="A295" s="104">
        <f t="shared" si="69"/>
        <v>43004</v>
      </c>
      <c r="B295" s="35">
        <f t="shared" ca="1" si="75"/>
        <v>1030.7862999900001</v>
      </c>
      <c r="C295" s="35">
        <f t="shared" si="70"/>
        <v>1000</v>
      </c>
      <c r="D295" s="36">
        <f ca="1">IF(A295&lt;$B$1,VLOOKUP(A295,[1]DI!$A$4:$B$15000,2,FALSE),0)</f>
        <v>8.14E-2</v>
      </c>
      <c r="E295" s="35">
        <f t="shared" ca="1" si="64"/>
        <v>3.1059000000000002E-4</v>
      </c>
      <c r="F295" s="54">
        <f t="shared" si="71"/>
        <v>1.0425</v>
      </c>
      <c r="G295" s="38">
        <f t="shared" ca="1" si="65"/>
        <v>1.0003237900749999</v>
      </c>
      <c r="H295" s="35">
        <f ca="1">TRUNC(PRODUCT(G$10:G294),15)</f>
        <v>1.0892936817966199</v>
      </c>
      <c r="I295" s="35">
        <f t="shared" ca="1" si="72"/>
        <v>1.0567599503360301</v>
      </c>
      <c r="J295" s="35">
        <f t="shared" ca="1" si="66"/>
        <v>1.0307862999999999</v>
      </c>
      <c r="K295" s="35">
        <f t="shared" ca="1" si="67"/>
        <v>30.78629999</v>
      </c>
      <c r="L295" s="55">
        <f>IF(VLOOKUP(A295,$U$12:$AD$125,8)=VLOOKUP(A294,$U$12:$AD$125,8),0,VLOOKUP(A295,U$12:$AD$125,8))</f>
        <v>0</v>
      </c>
      <c r="M295" s="40">
        <f>IF(L295&gt;0,VLOOKUP(L295,T$12:$AC$125,7),0)</f>
        <v>0</v>
      </c>
      <c r="N295" s="41">
        <f t="shared" si="76"/>
        <v>0</v>
      </c>
      <c r="O295" s="41">
        <f t="shared" ca="1" si="68"/>
        <v>30.78629999</v>
      </c>
      <c r="P295" s="56" t="str">
        <f t="shared" si="73"/>
        <v>J=</v>
      </c>
      <c r="Q295" s="43">
        <f t="shared" si="74"/>
        <v>43070</v>
      </c>
      <c r="R295" s="44"/>
      <c r="S295" s="44"/>
      <c r="T295" s="77">
        <v>44350</v>
      </c>
      <c r="U295" s="53" t="s">
        <v>72</v>
      </c>
      <c r="V295" s="52"/>
      <c r="W295" s="44"/>
      <c r="X295" s="44"/>
      <c r="Y295" s="44"/>
      <c r="Z295" s="44"/>
      <c r="AA295" s="44"/>
      <c r="AB295" s="44"/>
      <c r="AC295" s="44"/>
      <c r="AD295" s="44"/>
      <c r="AE295" s="44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2"/>
      <c r="DX295" s="52"/>
      <c r="DY295" s="52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2"/>
      <c r="FD295" s="52"/>
      <c r="FE295" s="52"/>
      <c r="FF295" s="52"/>
      <c r="FG295" s="52"/>
      <c r="FH295" s="52"/>
      <c r="FI295" s="52"/>
      <c r="FJ295" s="52"/>
      <c r="FK295" s="52"/>
      <c r="FL295" s="52"/>
      <c r="FM295" s="52"/>
      <c r="FN295" s="52"/>
      <c r="FO295" s="52"/>
      <c r="FP295" s="52"/>
      <c r="FQ295" s="52"/>
      <c r="FR295" s="52"/>
      <c r="FS295" s="52"/>
      <c r="FT295" s="52"/>
    </row>
    <row r="296" spans="1:176" x14ac:dyDescent="0.15">
      <c r="A296" s="104">
        <f t="shared" si="69"/>
        <v>43005</v>
      </c>
      <c r="B296" s="35">
        <f t="shared" ca="1" si="75"/>
        <v>1031.1200599900001</v>
      </c>
      <c r="C296" s="35">
        <f t="shared" si="70"/>
        <v>1000</v>
      </c>
      <c r="D296" s="36">
        <f ca="1">IF(A296&lt;$B$1,VLOOKUP(A296,[1]DI!$A$4:$B$15000,2,FALSE),0)</f>
        <v>8.14E-2</v>
      </c>
      <c r="E296" s="35">
        <f t="shared" ca="1" si="64"/>
        <v>3.1059000000000002E-4</v>
      </c>
      <c r="F296" s="54">
        <f t="shared" si="71"/>
        <v>1.0425</v>
      </c>
      <c r="G296" s="38">
        <f t="shared" ca="1" si="65"/>
        <v>1.0003237900749999</v>
      </c>
      <c r="H296" s="35">
        <f ca="1">TRUNC(PRODUCT(G$10:G295),15)</f>
        <v>1.0896463842795401</v>
      </c>
      <c r="I296" s="35">
        <f t="shared" ca="1" si="72"/>
        <v>1.0567599503360301</v>
      </c>
      <c r="J296" s="35">
        <f t="shared" ca="1" si="66"/>
        <v>1.0311200599999999</v>
      </c>
      <c r="K296" s="35">
        <f t="shared" ca="1" si="67"/>
        <v>31.120059990000001</v>
      </c>
      <c r="L296" s="55">
        <f>IF(VLOOKUP(A296,$U$12:$AD$125,8)=VLOOKUP(A295,$U$12:$AD$125,8),0,VLOOKUP(A296,U$12:$AD$125,8))</f>
        <v>0</v>
      </c>
      <c r="M296" s="40">
        <f>IF(L296&gt;0,VLOOKUP(L296,T$12:$AC$125,7),0)</f>
        <v>0</v>
      </c>
      <c r="N296" s="41">
        <f t="shared" si="76"/>
        <v>0</v>
      </c>
      <c r="O296" s="41">
        <f t="shared" ca="1" si="68"/>
        <v>31.120059990000001</v>
      </c>
      <c r="P296" s="56" t="str">
        <f t="shared" si="73"/>
        <v>J=</v>
      </c>
      <c r="Q296" s="43">
        <f t="shared" si="74"/>
        <v>43070</v>
      </c>
      <c r="R296" s="44"/>
      <c r="S296" s="44"/>
      <c r="T296" s="77">
        <v>44446</v>
      </c>
      <c r="U296" s="53" t="s">
        <v>73</v>
      </c>
      <c r="V296" s="52"/>
      <c r="W296" s="44"/>
      <c r="X296" s="44"/>
      <c r="Y296" s="44"/>
      <c r="Z296" s="44"/>
      <c r="AA296" s="44"/>
      <c r="AB296" s="44"/>
      <c r="AC296" s="44"/>
      <c r="AD296" s="44"/>
      <c r="AE296" s="44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</row>
    <row r="297" spans="1:176" x14ac:dyDescent="0.15">
      <c r="A297" s="104">
        <f t="shared" si="69"/>
        <v>43006</v>
      </c>
      <c r="B297" s="35">
        <f t="shared" ca="1" si="75"/>
        <v>1031.4539299999999</v>
      </c>
      <c r="C297" s="35">
        <f t="shared" si="70"/>
        <v>1000</v>
      </c>
      <c r="D297" s="36">
        <f ca="1">IF(A297&lt;$B$1,VLOOKUP(A297,[1]DI!$A$4:$B$15000,2,FALSE),0)</f>
        <v>8.14E-2</v>
      </c>
      <c r="E297" s="35">
        <f t="shared" ca="1" si="64"/>
        <v>3.1059000000000002E-4</v>
      </c>
      <c r="F297" s="54">
        <f t="shared" si="71"/>
        <v>1.0425</v>
      </c>
      <c r="G297" s="38">
        <f t="shared" ca="1" si="65"/>
        <v>1.0003237900749999</v>
      </c>
      <c r="H297" s="35">
        <f ca="1">TRUNC(PRODUCT(G$10:G296),15)</f>
        <v>1.08999920096403</v>
      </c>
      <c r="I297" s="35">
        <f t="shared" ca="1" si="72"/>
        <v>1.0567599503360301</v>
      </c>
      <c r="J297" s="35">
        <f t="shared" ca="1" si="66"/>
        <v>1.0314539300000001</v>
      </c>
      <c r="K297" s="35">
        <f t="shared" ca="1" si="67"/>
        <v>31.45393</v>
      </c>
      <c r="L297" s="55">
        <f>IF(VLOOKUP(A297,$U$12:$AD$125,8)=VLOOKUP(A296,$U$12:$AD$125,8),0,VLOOKUP(A297,U$12:$AD$125,8))</f>
        <v>0</v>
      </c>
      <c r="M297" s="40">
        <f>IF(L297&gt;0,VLOOKUP(L297,T$12:$AC$125,7),0)</f>
        <v>0</v>
      </c>
      <c r="N297" s="41">
        <f t="shared" si="76"/>
        <v>0</v>
      </c>
      <c r="O297" s="41">
        <f t="shared" ca="1" si="68"/>
        <v>31.45393</v>
      </c>
      <c r="P297" s="56" t="str">
        <f t="shared" si="73"/>
        <v>J=</v>
      </c>
      <c r="Q297" s="43">
        <f t="shared" si="74"/>
        <v>43070</v>
      </c>
      <c r="R297" s="44"/>
      <c r="S297" s="44"/>
      <c r="T297" s="77">
        <v>44481</v>
      </c>
      <c r="U297" s="58" t="s">
        <v>68</v>
      </c>
      <c r="V297" s="52"/>
      <c r="W297" s="44"/>
      <c r="X297" s="44"/>
      <c r="Y297" s="44"/>
      <c r="Z297" s="44"/>
      <c r="AA297" s="44"/>
      <c r="AB297" s="44"/>
      <c r="AC297" s="44"/>
      <c r="AD297" s="44"/>
      <c r="AE297" s="44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</row>
    <row r="298" spans="1:176" x14ac:dyDescent="0.15">
      <c r="A298" s="104">
        <f t="shared" si="69"/>
        <v>43007</v>
      </c>
      <c r="B298" s="35">
        <f t="shared" ca="1" si="75"/>
        <v>1031.7879</v>
      </c>
      <c r="C298" s="35">
        <f t="shared" si="70"/>
        <v>1000</v>
      </c>
      <c r="D298" s="36">
        <f ca="1">IF(A298&lt;$B$1,VLOOKUP(A298,[1]DI!$A$4:$B$15000,2,FALSE),0)</f>
        <v>8.14E-2</v>
      </c>
      <c r="E298" s="35">
        <f t="shared" ca="1" si="64"/>
        <v>3.1059000000000002E-4</v>
      </c>
      <c r="F298" s="54">
        <f t="shared" si="71"/>
        <v>1.0425</v>
      </c>
      <c r="G298" s="38">
        <f t="shared" ca="1" si="65"/>
        <v>1.0003237900749999</v>
      </c>
      <c r="H298" s="35">
        <f ca="1">TRUNC(PRODUCT(G$10:G297),15)</f>
        <v>1.0903521318870599</v>
      </c>
      <c r="I298" s="35">
        <f t="shared" ca="1" si="72"/>
        <v>1.0567599503360301</v>
      </c>
      <c r="J298" s="35">
        <f t="shared" ca="1" si="66"/>
        <v>1.0317879000000001</v>
      </c>
      <c r="K298" s="35">
        <f t="shared" ca="1" si="67"/>
        <v>31.7879</v>
      </c>
      <c r="L298" s="55">
        <f>IF(VLOOKUP(A298,$U$12:$AD$125,8)=VLOOKUP(A297,$U$12:$AD$125,8),0,VLOOKUP(A298,U$12:$AD$125,8))</f>
        <v>0</v>
      </c>
      <c r="M298" s="40">
        <f>IF(L298&gt;0,VLOOKUP(L298,T$12:$AC$125,7),0)</f>
        <v>0</v>
      </c>
      <c r="N298" s="41">
        <f t="shared" si="76"/>
        <v>0</v>
      </c>
      <c r="O298" s="41">
        <f t="shared" ca="1" si="68"/>
        <v>31.7879</v>
      </c>
      <c r="P298" s="56" t="str">
        <f t="shared" si="73"/>
        <v>J=</v>
      </c>
      <c r="Q298" s="43">
        <f t="shared" si="74"/>
        <v>43070</v>
      </c>
      <c r="R298" s="44"/>
      <c r="S298" s="44"/>
      <c r="T298" s="77">
        <v>44502</v>
      </c>
      <c r="U298" s="53" t="s">
        <v>74</v>
      </c>
      <c r="V298" s="52"/>
      <c r="W298" s="44"/>
      <c r="X298" s="44"/>
      <c r="Y298" s="44"/>
      <c r="Z298" s="44"/>
      <c r="AA298" s="44"/>
      <c r="AB298" s="44"/>
      <c r="AC298" s="44"/>
      <c r="AD298" s="44"/>
      <c r="AE298" s="44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</row>
    <row r="299" spans="1:176" x14ac:dyDescent="0.15">
      <c r="A299" s="104">
        <f t="shared" si="69"/>
        <v>43008</v>
      </c>
      <c r="B299" s="35">
        <f t="shared" ca="1" si="75"/>
        <v>1032.1219799999999</v>
      </c>
      <c r="C299" s="35">
        <f t="shared" si="70"/>
        <v>1000</v>
      </c>
      <c r="D299" s="36">
        <f ca="1">IF(A299&lt;$B$1,VLOOKUP(A299,[1]DI!$A$4:$B$15000,2,FALSE),0)</f>
        <v>0</v>
      </c>
      <c r="E299" s="35">
        <f t="shared" ca="1" si="64"/>
        <v>0</v>
      </c>
      <c r="F299" s="54">
        <f t="shared" si="71"/>
        <v>1.0425</v>
      </c>
      <c r="G299" s="38">
        <f t="shared" ca="1" si="65"/>
        <v>1</v>
      </c>
      <c r="H299" s="35">
        <f ca="1">TRUNC(PRODUCT(G$10:G298),15)</f>
        <v>1.09070517708562</v>
      </c>
      <c r="I299" s="35">
        <f t="shared" ca="1" si="72"/>
        <v>1.0567599503360301</v>
      </c>
      <c r="J299" s="35">
        <f t="shared" ca="1" si="66"/>
        <v>1.0321219800000001</v>
      </c>
      <c r="K299" s="35">
        <f t="shared" ca="1" si="67"/>
        <v>32.121980000000001</v>
      </c>
      <c r="L299" s="55">
        <f>IF(VLOOKUP(A299,$U$12:$AD$125,8)=VLOOKUP(A298,$U$12:$AD$125,8),0,VLOOKUP(A299,U$12:$AD$125,8))</f>
        <v>0</v>
      </c>
      <c r="M299" s="40">
        <f>IF(L299&gt;0,VLOOKUP(L299,T$12:$AC$125,7),0)</f>
        <v>0</v>
      </c>
      <c r="N299" s="41">
        <f t="shared" si="76"/>
        <v>0</v>
      </c>
      <c r="O299" s="41">
        <f t="shared" ca="1" si="68"/>
        <v>32.121980000000001</v>
      </c>
      <c r="P299" s="56" t="str">
        <f t="shared" si="73"/>
        <v>J=</v>
      </c>
      <c r="Q299" s="43">
        <f t="shared" si="74"/>
        <v>43070</v>
      </c>
      <c r="R299" s="44"/>
      <c r="S299" s="44"/>
      <c r="T299" s="77">
        <v>44515</v>
      </c>
      <c r="U299" s="53" t="s">
        <v>75</v>
      </c>
      <c r="V299" s="52"/>
      <c r="W299" s="44"/>
      <c r="X299" s="44"/>
      <c r="Y299" s="44"/>
      <c r="Z299" s="44"/>
      <c r="AA299" s="44"/>
      <c r="AB299" s="44"/>
      <c r="AC299" s="44"/>
      <c r="AD299" s="44"/>
      <c r="AE299" s="44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  <c r="EY299" s="52"/>
      <c r="EZ299" s="52"/>
      <c r="FA299" s="52"/>
      <c r="FB299" s="52"/>
      <c r="FC299" s="52"/>
      <c r="FD299" s="52"/>
      <c r="FE299" s="52"/>
      <c r="FF299" s="52"/>
      <c r="FG299" s="52"/>
      <c r="FH299" s="52"/>
      <c r="FI299" s="52"/>
      <c r="FJ299" s="52"/>
      <c r="FK299" s="52"/>
      <c r="FL299" s="52"/>
      <c r="FM299" s="52"/>
      <c r="FN299" s="52"/>
      <c r="FO299" s="52"/>
      <c r="FP299" s="52"/>
      <c r="FQ299" s="52"/>
      <c r="FR299" s="52"/>
      <c r="FS299" s="52"/>
      <c r="FT299" s="52"/>
    </row>
    <row r="300" spans="1:176" x14ac:dyDescent="0.15">
      <c r="A300" s="104">
        <f t="shared" si="69"/>
        <v>43009</v>
      </c>
      <c r="B300" s="35">
        <f t="shared" ca="1" si="75"/>
        <v>1032.1219799999999</v>
      </c>
      <c r="C300" s="35">
        <f t="shared" si="70"/>
        <v>1000</v>
      </c>
      <c r="D300" s="36">
        <f ca="1">IF(A300&lt;$B$1,VLOOKUP(A300,[1]DI!$A$4:$B$15000,2,FALSE),0)</f>
        <v>0</v>
      </c>
      <c r="E300" s="35">
        <f t="shared" ca="1" si="64"/>
        <v>0</v>
      </c>
      <c r="F300" s="54">
        <f t="shared" si="71"/>
        <v>1.0425</v>
      </c>
      <c r="G300" s="38">
        <f t="shared" ca="1" si="65"/>
        <v>1</v>
      </c>
      <c r="H300" s="35">
        <f ca="1">TRUNC(PRODUCT(G$10:G299),15)</f>
        <v>1.09070517708562</v>
      </c>
      <c r="I300" s="35">
        <f t="shared" ca="1" si="72"/>
        <v>1.0567599503360301</v>
      </c>
      <c r="J300" s="35">
        <f t="shared" ca="1" si="66"/>
        <v>1.0321219800000001</v>
      </c>
      <c r="K300" s="35">
        <f t="shared" ca="1" si="67"/>
        <v>32.121980000000001</v>
      </c>
      <c r="L300" s="55">
        <f>IF(VLOOKUP(A300,$U$12:$AD$125,8)=VLOOKUP(A299,$U$12:$AD$125,8),0,VLOOKUP(A300,U$12:$AD$125,8))</f>
        <v>0</v>
      </c>
      <c r="M300" s="40">
        <f>IF(L300&gt;0,VLOOKUP(L300,T$12:$AC$125,7),0)</f>
        <v>0</v>
      </c>
      <c r="N300" s="41">
        <f t="shared" si="76"/>
        <v>0</v>
      </c>
      <c r="O300" s="41">
        <f t="shared" ca="1" si="68"/>
        <v>32.121980000000001</v>
      </c>
      <c r="P300" s="56" t="str">
        <f t="shared" si="73"/>
        <v>J=</v>
      </c>
      <c r="Q300" s="43">
        <f t="shared" si="74"/>
        <v>43070</v>
      </c>
      <c r="R300" s="44"/>
      <c r="S300" s="44"/>
      <c r="T300" s="77">
        <v>44620</v>
      </c>
      <c r="U300" s="53" t="s">
        <v>62</v>
      </c>
      <c r="V300" s="52"/>
      <c r="W300" s="44"/>
      <c r="X300" s="44"/>
      <c r="Y300" s="44"/>
      <c r="Z300" s="44"/>
      <c r="AA300" s="44"/>
      <c r="AB300" s="44"/>
      <c r="AC300" s="44"/>
      <c r="AD300" s="44"/>
      <c r="AE300" s="44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  <c r="EY300" s="52"/>
      <c r="EZ300" s="52"/>
      <c r="FA300" s="52"/>
      <c r="FB300" s="52"/>
      <c r="FC300" s="52"/>
      <c r="FD300" s="52"/>
      <c r="FE300" s="52"/>
      <c r="FF300" s="52"/>
      <c r="FG300" s="52"/>
      <c r="FH300" s="52"/>
      <c r="FI300" s="52"/>
      <c r="FJ300" s="52"/>
      <c r="FK300" s="52"/>
      <c r="FL300" s="52"/>
      <c r="FM300" s="52"/>
      <c r="FN300" s="52"/>
      <c r="FO300" s="52"/>
      <c r="FP300" s="52"/>
      <c r="FQ300" s="52"/>
      <c r="FR300" s="52"/>
      <c r="FS300" s="52"/>
      <c r="FT300" s="52"/>
    </row>
    <row r="301" spans="1:176" x14ac:dyDescent="0.15">
      <c r="A301" s="104">
        <f t="shared" si="69"/>
        <v>43010</v>
      </c>
      <c r="B301" s="35">
        <f t="shared" ca="1" si="75"/>
        <v>1032.1219799999999</v>
      </c>
      <c r="C301" s="35">
        <f t="shared" si="70"/>
        <v>1000</v>
      </c>
      <c r="D301" s="36">
        <f ca="1">IF(A301&lt;$B$1,VLOOKUP(A301,[1]DI!$A$4:$B$15000,2,FALSE),0)</f>
        <v>8.14E-2</v>
      </c>
      <c r="E301" s="35">
        <f t="shared" ca="1" si="64"/>
        <v>3.1059000000000002E-4</v>
      </c>
      <c r="F301" s="54">
        <f t="shared" si="71"/>
        <v>1.0425</v>
      </c>
      <c r="G301" s="38">
        <f t="shared" ca="1" si="65"/>
        <v>1.0003237900749999</v>
      </c>
      <c r="H301" s="35">
        <f ca="1">TRUNC(PRODUCT(G$10:G300),15)</f>
        <v>1.09070517708562</v>
      </c>
      <c r="I301" s="35">
        <f t="shared" ca="1" si="72"/>
        <v>1.0567599503360301</v>
      </c>
      <c r="J301" s="35">
        <f t="shared" ca="1" si="66"/>
        <v>1.0321219800000001</v>
      </c>
      <c r="K301" s="35">
        <f t="shared" ca="1" si="67"/>
        <v>32.121980000000001</v>
      </c>
      <c r="L301" s="55">
        <f>IF(VLOOKUP(A301,$U$12:$AD$125,8)=VLOOKUP(A300,$U$12:$AD$125,8),0,VLOOKUP(A301,U$12:$AD$125,8))</f>
        <v>0</v>
      </c>
      <c r="M301" s="40">
        <f>IF(L301&gt;0,VLOOKUP(L301,T$12:$AC$125,7),0)</f>
        <v>0</v>
      </c>
      <c r="N301" s="41">
        <f t="shared" si="76"/>
        <v>0</v>
      </c>
      <c r="O301" s="41">
        <f t="shared" ca="1" si="68"/>
        <v>32.121980000000001</v>
      </c>
      <c r="P301" s="56" t="str">
        <f t="shared" si="73"/>
        <v>J=</v>
      </c>
      <c r="Q301" s="43">
        <f t="shared" si="74"/>
        <v>43070</v>
      </c>
      <c r="R301" s="44"/>
      <c r="S301" s="44"/>
      <c r="T301" s="77">
        <v>44621</v>
      </c>
      <c r="U301" s="53" t="s">
        <v>62</v>
      </c>
      <c r="V301" s="52"/>
      <c r="W301" s="44"/>
      <c r="X301" s="44"/>
      <c r="Y301" s="44"/>
      <c r="Z301" s="44"/>
      <c r="AA301" s="44"/>
      <c r="AB301" s="44"/>
      <c r="AC301" s="44"/>
      <c r="AD301" s="44"/>
      <c r="AE301" s="44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2"/>
      <c r="DX301" s="52"/>
      <c r="DY301" s="52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  <c r="EY301" s="52"/>
      <c r="EZ301" s="52"/>
      <c r="FA301" s="52"/>
      <c r="FB301" s="52"/>
      <c r="FC301" s="52"/>
      <c r="FD301" s="52"/>
      <c r="FE301" s="52"/>
      <c r="FF301" s="52"/>
      <c r="FG301" s="52"/>
      <c r="FH301" s="52"/>
      <c r="FI301" s="52"/>
      <c r="FJ301" s="52"/>
      <c r="FK301" s="52"/>
      <c r="FL301" s="52"/>
      <c r="FM301" s="52"/>
      <c r="FN301" s="52"/>
      <c r="FO301" s="52"/>
      <c r="FP301" s="52"/>
      <c r="FQ301" s="52"/>
      <c r="FR301" s="52"/>
      <c r="FS301" s="52"/>
      <c r="FT301" s="52"/>
    </row>
    <row r="302" spans="1:176" x14ac:dyDescent="0.15">
      <c r="A302" s="104">
        <f t="shared" si="69"/>
        <v>43011</v>
      </c>
      <c r="B302" s="35">
        <f t="shared" ca="1" si="75"/>
        <v>1032.4561799999999</v>
      </c>
      <c r="C302" s="35">
        <f t="shared" si="70"/>
        <v>1000</v>
      </c>
      <c r="D302" s="36">
        <f ca="1">IF(A302&lt;$B$1,VLOOKUP(A302,[1]DI!$A$4:$B$15000,2,FALSE),0)</f>
        <v>8.14E-2</v>
      </c>
      <c r="E302" s="35">
        <f t="shared" ca="1" si="64"/>
        <v>3.1059000000000002E-4</v>
      </c>
      <c r="F302" s="54">
        <f t="shared" si="71"/>
        <v>1.0425</v>
      </c>
      <c r="G302" s="38">
        <f t="shared" ca="1" si="65"/>
        <v>1.0003237900749999</v>
      </c>
      <c r="H302" s="35">
        <f ca="1">TRUNC(PRODUCT(G$10:G301),15)</f>
        <v>1.0910583365967099</v>
      </c>
      <c r="I302" s="35">
        <f t="shared" ca="1" si="72"/>
        <v>1.0567599503360301</v>
      </c>
      <c r="J302" s="35">
        <f t="shared" ca="1" si="66"/>
        <v>1.0324561800000001</v>
      </c>
      <c r="K302" s="35">
        <f t="shared" ca="1" si="67"/>
        <v>32.456180000000003</v>
      </c>
      <c r="L302" s="55">
        <f>IF(VLOOKUP(A302,$U$12:$AD$125,8)=VLOOKUP(A301,$U$12:$AD$125,8),0,VLOOKUP(A302,U$12:$AD$125,8))</f>
        <v>0</v>
      </c>
      <c r="M302" s="40">
        <f>IF(L302&gt;0,VLOOKUP(L302,T$12:$AC$125,7),0)</f>
        <v>0</v>
      </c>
      <c r="N302" s="41">
        <f t="shared" si="76"/>
        <v>0</v>
      </c>
      <c r="O302" s="41">
        <f t="shared" ca="1" si="68"/>
        <v>32.456180000000003</v>
      </c>
      <c r="P302" s="56" t="str">
        <f t="shared" si="73"/>
        <v>J=</v>
      </c>
      <c r="Q302" s="43">
        <f t="shared" si="74"/>
        <v>43070</v>
      </c>
      <c r="R302" s="44"/>
      <c r="S302" s="44"/>
      <c r="T302" s="77">
        <v>44666</v>
      </c>
      <c r="U302" s="53" t="s">
        <v>70</v>
      </c>
      <c r="V302" s="52"/>
      <c r="W302" s="44"/>
      <c r="X302" s="44"/>
      <c r="Y302" s="44"/>
      <c r="Z302" s="44"/>
      <c r="AA302" s="44"/>
      <c r="AB302" s="44"/>
      <c r="AC302" s="44"/>
      <c r="AD302" s="44"/>
      <c r="AE302" s="44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2"/>
      <c r="DX302" s="52"/>
      <c r="DY302" s="52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  <c r="EY302" s="52"/>
      <c r="EZ302" s="52"/>
      <c r="FA302" s="52"/>
      <c r="FB302" s="52"/>
      <c r="FC302" s="52"/>
      <c r="FD302" s="52"/>
      <c r="FE302" s="52"/>
      <c r="FF302" s="52"/>
      <c r="FG302" s="52"/>
      <c r="FH302" s="52"/>
      <c r="FI302" s="52"/>
      <c r="FJ302" s="52"/>
      <c r="FK302" s="52"/>
      <c r="FL302" s="52"/>
      <c r="FM302" s="52"/>
      <c r="FN302" s="52"/>
      <c r="FO302" s="52"/>
      <c r="FP302" s="52"/>
      <c r="FQ302" s="52"/>
      <c r="FR302" s="52"/>
      <c r="FS302" s="52"/>
      <c r="FT302" s="52"/>
    </row>
    <row r="303" spans="1:176" x14ac:dyDescent="0.15">
      <c r="A303" s="104">
        <f t="shared" si="69"/>
        <v>43012</v>
      </c>
      <c r="B303" s="35">
        <f t="shared" ca="1" si="75"/>
        <v>1032.79046999</v>
      </c>
      <c r="C303" s="35">
        <f t="shared" si="70"/>
        <v>1000</v>
      </c>
      <c r="D303" s="36">
        <f ca="1">IF(A303&lt;$B$1,VLOOKUP(A303,[1]DI!$A$4:$B$15000,2,FALSE),0)</f>
        <v>8.14E-2</v>
      </c>
      <c r="E303" s="35">
        <f t="shared" ca="1" si="64"/>
        <v>3.1059000000000002E-4</v>
      </c>
      <c r="F303" s="54">
        <f t="shared" si="71"/>
        <v>1.0425</v>
      </c>
      <c r="G303" s="38">
        <f t="shared" ca="1" si="65"/>
        <v>1.0003237900749999</v>
      </c>
      <c r="H303" s="35">
        <f ca="1">TRUNC(PRODUCT(G$10:G302),15)</f>
        <v>1.0914116104573499</v>
      </c>
      <c r="I303" s="35">
        <f t="shared" ca="1" si="72"/>
        <v>1.0567599503360301</v>
      </c>
      <c r="J303" s="35">
        <f t="shared" ca="1" si="66"/>
        <v>1.0327904699999999</v>
      </c>
      <c r="K303" s="35">
        <f t="shared" ca="1" si="67"/>
        <v>32.790469989999998</v>
      </c>
      <c r="L303" s="55">
        <f>IF(VLOOKUP(A303,$U$12:$AD$125,8)=VLOOKUP(A302,$U$12:$AD$125,8),0,VLOOKUP(A303,U$12:$AD$125,8))</f>
        <v>0</v>
      </c>
      <c r="M303" s="40">
        <f>IF(L303&gt;0,VLOOKUP(L303,T$12:$AC$125,7),0)</f>
        <v>0</v>
      </c>
      <c r="N303" s="41">
        <f t="shared" si="76"/>
        <v>0</v>
      </c>
      <c r="O303" s="41">
        <f t="shared" ca="1" si="68"/>
        <v>32.790469989999998</v>
      </c>
      <c r="P303" s="56" t="str">
        <f t="shared" si="73"/>
        <v>J=</v>
      </c>
      <c r="Q303" s="43">
        <f t="shared" si="74"/>
        <v>43070</v>
      </c>
      <c r="R303" s="44"/>
      <c r="S303" s="44"/>
      <c r="T303" s="77">
        <v>44672</v>
      </c>
      <c r="U303" s="53" t="s">
        <v>64</v>
      </c>
      <c r="V303" s="52"/>
      <c r="W303" s="44"/>
      <c r="X303" s="44"/>
      <c r="Y303" s="44"/>
      <c r="Z303" s="44"/>
      <c r="AA303" s="44"/>
      <c r="AB303" s="44"/>
      <c r="AC303" s="44"/>
      <c r="AD303" s="44"/>
      <c r="AE303" s="44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  <c r="DF303" s="52"/>
      <c r="DG303" s="52"/>
      <c r="DH303" s="52"/>
      <c r="DI303" s="52"/>
      <c r="DJ303" s="52"/>
      <c r="DK303" s="52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2"/>
      <c r="DX303" s="52"/>
      <c r="DY303" s="52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  <c r="EY303" s="52"/>
      <c r="EZ303" s="52"/>
      <c r="FA303" s="52"/>
      <c r="FB303" s="52"/>
      <c r="FC303" s="52"/>
      <c r="FD303" s="52"/>
      <c r="FE303" s="52"/>
      <c r="FF303" s="52"/>
      <c r="FG303" s="52"/>
      <c r="FH303" s="52"/>
      <c r="FI303" s="52"/>
      <c r="FJ303" s="52"/>
      <c r="FK303" s="52"/>
      <c r="FL303" s="52"/>
      <c r="FM303" s="52"/>
      <c r="FN303" s="52"/>
      <c r="FO303" s="52"/>
      <c r="FP303" s="52"/>
      <c r="FQ303" s="52"/>
      <c r="FR303" s="52"/>
      <c r="FS303" s="52"/>
      <c r="FT303" s="52"/>
    </row>
    <row r="304" spans="1:176" x14ac:dyDescent="0.15">
      <c r="A304" s="104">
        <f t="shared" si="69"/>
        <v>43013</v>
      </c>
      <c r="B304" s="35">
        <f t="shared" ca="1" si="75"/>
        <v>1033.12487999</v>
      </c>
      <c r="C304" s="35">
        <f t="shared" si="70"/>
        <v>1000</v>
      </c>
      <c r="D304" s="36">
        <f ca="1">IF(A304&lt;$B$1,VLOOKUP(A304,[1]DI!$A$4:$B$15000,2,FALSE),0)</f>
        <v>8.14E-2</v>
      </c>
      <c r="E304" s="35">
        <f t="shared" ca="1" si="64"/>
        <v>3.1059000000000002E-4</v>
      </c>
      <c r="F304" s="54">
        <f t="shared" si="71"/>
        <v>1.0425</v>
      </c>
      <c r="G304" s="38">
        <f t="shared" ca="1" si="65"/>
        <v>1.0003237900749999</v>
      </c>
      <c r="H304" s="35">
        <f ca="1">TRUNC(PRODUCT(G$10:G303),15)</f>
        <v>1.0917649987045499</v>
      </c>
      <c r="I304" s="35">
        <f t="shared" ca="1" si="72"/>
        <v>1.0567599503360301</v>
      </c>
      <c r="J304" s="35">
        <f t="shared" ca="1" si="66"/>
        <v>1.0331248799999999</v>
      </c>
      <c r="K304" s="35">
        <f t="shared" ca="1" si="67"/>
        <v>33.124879989999997</v>
      </c>
      <c r="L304" s="55">
        <f>IF(VLOOKUP(A304,$U$12:$AD$125,8)=VLOOKUP(A303,$U$12:$AD$125,8),0,VLOOKUP(A304,U$12:$AD$125,8))</f>
        <v>0</v>
      </c>
      <c r="M304" s="40">
        <f>IF(L304&gt;0,VLOOKUP(L304,T$12:$AC$125,7),0)</f>
        <v>0</v>
      </c>
      <c r="N304" s="41">
        <f t="shared" si="76"/>
        <v>0</v>
      </c>
      <c r="O304" s="41">
        <f t="shared" ca="1" si="68"/>
        <v>33.124879989999997</v>
      </c>
      <c r="P304" s="56" t="str">
        <f t="shared" si="73"/>
        <v>J=</v>
      </c>
      <c r="Q304" s="43">
        <f t="shared" si="74"/>
        <v>43070</v>
      </c>
      <c r="R304" s="44"/>
      <c r="S304" s="44"/>
      <c r="T304" s="77">
        <v>44728</v>
      </c>
      <c r="U304" s="53" t="s">
        <v>72</v>
      </c>
      <c r="V304" s="52"/>
      <c r="W304" s="44"/>
      <c r="X304" s="44"/>
      <c r="Y304" s="44"/>
      <c r="Z304" s="44"/>
      <c r="AA304" s="44"/>
      <c r="AB304" s="44"/>
      <c r="AC304" s="44"/>
      <c r="AD304" s="44"/>
      <c r="AE304" s="44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  <c r="DF304" s="52"/>
      <c r="DG304" s="52"/>
      <c r="DH304" s="52"/>
      <c r="DI304" s="52"/>
      <c r="DJ304" s="52"/>
      <c r="DK304" s="52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2"/>
      <c r="DX304" s="52"/>
      <c r="DY304" s="52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  <c r="EY304" s="52"/>
      <c r="EZ304" s="52"/>
      <c r="FA304" s="52"/>
      <c r="FB304" s="52"/>
      <c r="FC304" s="52"/>
      <c r="FD304" s="52"/>
      <c r="FE304" s="52"/>
      <c r="FF304" s="52"/>
      <c r="FG304" s="52"/>
      <c r="FH304" s="52"/>
      <c r="FI304" s="52"/>
      <c r="FJ304" s="52"/>
      <c r="FK304" s="52"/>
      <c r="FL304" s="52"/>
      <c r="FM304" s="52"/>
      <c r="FN304" s="52"/>
      <c r="FO304" s="52"/>
      <c r="FP304" s="52"/>
      <c r="FQ304" s="52"/>
      <c r="FR304" s="52"/>
      <c r="FS304" s="52"/>
      <c r="FT304" s="52"/>
    </row>
    <row r="305" spans="1:176" x14ac:dyDescent="0.15">
      <c r="A305" s="104">
        <f t="shared" si="69"/>
        <v>43014</v>
      </c>
      <c r="B305" s="35">
        <f t="shared" ca="1" si="75"/>
        <v>1033.4593999900001</v>
      </c>
      <c r="C305" s="35">
        <f t="shared" si="70"/>
        <v>1000</v>
      </c>
      <c r="D305" s="36">
        <f ca="1">IF(A305&lt;$B$1,VLOOKUP(A305,[1]DI!$A$4:$B$15000,2,FALSE),0)</f>
        <v>8.14E-2</v>
      </c>
      <c r="E305" s="35">
        <f t="shared" ca="1" si="64"/>
        <v>3.1059000000000002E-4</v>
      </c>
      <c r="F305" s="54">
        <f t="shared" si="71"/>
        <v>1.0425</v>
      </c>
      <c r="G305" s="38">
        <f t="shared" ca="1" si="65"/>
        <v>1.0003237900749999</v>
      </c>
      <c r="H305" s="35">
        <f ca="1">TRUNC(PRODUCT(G$10:G304),15)</f>
        <v>1.09211850137537</v>
      </c>
      <c r="I305" s="35">
        <f t="shared" ca="1" si="72"/>
        <v>1.0567599503360301</v>
      </c>
      <c r="J305" s="35">
        <f t="shared" ca="1" si="66"/>
        <v>1.0334593999999999</v>
      </c>
      <c r="K305" s="35">
        <f t="shared" ca="1" si="67"/>
        <v>33.459399990000001</v>
      </c>
      <c r="L305" s="55">
        <f>IF(VLOOKUP(A305,$U$12:$AD$125,8)=VLOOKUP(A304,$U$12:$AD$125,8),0,VLOOKUP(A305,U$12:$AD$125,8))</f>
        <v>0</v>
      </c>
      <c r="M305" s="40">
        <f>IF(L305&gt;0,VLOOKUP(L305,T$12:$AC$125,7),0)</f>
        <v>0</v>
      </c>
      <c r="N305" s="41">
        <f t="shared" si="76"/>
        <v>0</v>
      </c>
      <c r="O305" s="41">
        <f t="shared" ca="1" si="68"/>
        <v>33.459399990000001</v>
      </c>
      <c r="P305" s="56" t="str">
        <f t="shared" si="73"/>
        <v>J=</v>
      </c>
      <c r="Q305" s="43">
        <f t="shared" si="74"/>
        <v>43070</v>
      </c>
      <c r="R305" s="44"/>
      <c r="S305" s="44"/>
      <c r="T305" s="77">
        <v>44811</v>
      </c>
      <c r="U305" s="53" t="s">
        <v>73</v>
      </c>
      <c r="V305" s="52"/>
      <c r="W305" s="44"/>
      <c r="X305" s="44"/>
      <c r="Y305" s="44"/>
      <c r="Z305" s="44"/>
      <c r="AA305" s="44"/>
      <c r="AB305" s="44"/>
      <c r="AC305" s="44"/>
      <c r="AD305" s="44"/>
      <c r="AE305" s="44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  <c r="DF305" s="52"/>
      <c r="DG305" s="52"/>
      <c r="DH305" s="52"/>
      <c r="DI305" s="52"/>
      <c r="DJ305" s="52"/>
      <c r="DK305" s="52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2"/>
      <c r="DX305" s="52"/>
      <c r="DY305" s="52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  <c r="EY305" s="52"/>
      <c r="EZ305" s="52"/>
      <c r="FA305" s="52"/>
      <c r="FB305" s="52"/>
      <c r="FC305" s="52"/>
      <c r="FD305" s="52"/>
      <c r="FE305" s="52"/>
      <c r="FF305" s="52"/>
      <c r="FG305" s="52"/>
      <c r="FH305" s="52"/>
      <c r="FI305" s="52"/>
      <c r="FJ305" s="52"/>
      <c r="FK305" s="52"/>
      <c r="FL305" s="52"/>
      <c r="FM305" s="52"/>
      <c r="FN305" s="52"/>
      <c r="FO305" s="52"/>
      <c r="FP305" s="52"/>
      <c r="FQ305" s="52"/>
      <c r="FR305" s="52"/>
      <c r="FS305" s="52"/>
      <c r="FT305" s="52"/>
    </row>
    <row r="306" spans="1:176" x14ac:dyDescent="0.15">
      <c r="A306" s="104">
        <f t="shared" si="69"/>
        <v>43015</v>
      </c>
      <c r="B306" s="35">
        <f t="shared" ca="1" si="75"/>
        <v>1033.79402</v>
      </c>
      <c r="C306" s="35">
        <f t="shared" si="70"/>
        <v>1000</v>
      </c>
      <c r="D306" s="36">
        <f ca="1">IF(A306&lt;$B$1,VLOOKUP(A306,[1]DI!$A$4:$B$15000,2,FALSE),0)</f>
        <v>0</v>
      </c>
      <c r="E306" s="35">
        <f t="shared" ca="1" si="64"/>
        <v>0</v>
      </c>
      <c r="F306" s="54">
        <f t="shared" si="71"/>
        <v>1.0425</v>
      </c>
      <c r="G306" s="38">
        <f t="shared" ca="1" si="65"/>
        <v>1</v>
      </c>
      <c r="H306" s="35">
        <f ca="1">TRUNC(PRODUCT(G$10:G305),15)</f>
        <v>1.09247211850684</v>
      </c>
      <c r="I306" s="35">
        <f t="shared" ca="1" si="72"/>
        <v>1.0567599503360301</v>
      </c>
      <c r="J306" s="35">
        <f t="shared" ca="1" si="66"/>
        <v>1.03379402</v>
      </c>
      <c r="K306" s="35">
        <f t="shared" ca="1" si="67"/>
        <v>33.794020000000003</v>
      </c>
      <c r="L306" s="55">
        <f>IF(VLOOKUP(A306,$U$12:$AD$125,8)=VLOOKUP(A305,$U$12:$AD$125,8),0,VLOOKUP(A306,U$12:$AD$125,8))</f>
        <v>0</v>
      </c>
      <c r="M306" s="40">
        <f>IF(L306&gt;0,VLOOKUP(L306,T$12:$AC$125,7),0)</f>
        <v>0</v>
      </c>
      <c r="N306" s="41">
        <f t="shared" si="76"/>
        <v>0</v>
      </c>
      <c r="O306" s="41">
        <f t="shared" ca="1" si="68"/>
        <v>33.794020000000003</v>
      </c>
      <c r="P306" s="56" t="str">
        <f t="shared" si="73"/>
        <v>J=</v>
      </c>
      <c r="Q306" s="43">
        <f t="shared" si="74"/>
        <v>43070</v>
      </c>
      <c r="R306" s="44"/>
      <c r="S306" s="44"/>
      <c r="T306" s="77">
        <v>44846</v>
      </c>
      <c r="U306" s="58" t="s">
        <v>68</v>
      </c>
      <c r="V306" s="52"/>
      <c r="W306" s="44"/>
      <c r="X306" s="44"/>
      <c r="Y306" s="44"/>
      <c r="Z306" s="44"/>
      <c r="AA306" s="44"/>
      <c r="AB306" s="44"/>
      <c r="AC306" s="44"/>
      <c r="AD306" s="44"/>
      <c r="AE306" s="44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  <c r="DF306" s="52"/>
      <c r="DG306" s="52"/>
      <c r="DH306" s="52"/>
      <c r="DI306" s="52"/>
      <c r="DJ306" s="52"/>
      <c r="DK306" s="52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2"/>
      <c r="DX306" s="52"/>
      <c r="DY306" s="52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  <c r="EY306" s="52"/>
      <c r="EZ306" s="52"/>
      <c r="FA306" s="52"/>
      <c r="FB306" s="52"/>
      <c r="FC306" s="52"/>
      <c r="FD306" s="52"/>
      <c r="FE306" s="52"/>
      <c r="FF306" s="52"/>
      <c r="FG306" s="52"/>
      <c r="FH306" s="52"/>
      <c r="FI306" s="52"/>
      <c r="FJ306" s="52"/>
      <c r="FK306" s="52"/>
      <c r="FL306" s="52"/>
      <c r="FM306" s="52"/>
      <c r="FN306" s="52"/>
      <c r="FO306" s="52"/>
      <c r="FP306" s="52"/>
      <c r="FQ306" s="52"/>
      <c r="FR306" s="52"/>
      <c r="FS306" s="52"/>
      <c r="FT306" s="52"/>
    </row>
    <row r="307" spans="1:176" x14ac:dyDescent="0.15">
      <c r="A307" s="104">
        <f t="shared" si="69"/>
        <v>43016</v>
      </c>
      <c r="B307" s="35">
        <f t="shared" ca="1" si="75"/>
        <v>1033.79402</v>
      </c>
      <c r="C307" s="35">
        <f t="shared" si="70"/>
        <v>1000</v>
      </c>
      <c r="D307" s="36">
        <f ca="1">IF(A307&lt;$B$1,VLOOKUP(A307,[1]DI!$A$4:$B$15000,2,FALSE),0)</f>
        <v>0</v>
      </c>
      <c r="E307" s="35">
        <f t="shared" ca="1" si="64"/>
        <v>0</v>
      </c>
      <c r="F307" s="54">
        <f t="shared" si="71"/>
        <v>1.0425</v>
      </c>
      <c r="G307" s="38">
        <f t="shared" ca="1" si="65"/>
        <v>1</v>
      </c>
      <c r="H307" s="35">
        <f ca="1">TRUNC(PRODUCT(G$10:G306),15)</f>
        <v>1.09247211850684</v>
      </c>
      <c r="I307" s="35">
        <f t="shared" ca="1" si="72"/>
        <v>1.0567599503360301</v>
      </c>
      <c r="J307" s="35">
        <f t="shared" ca="1" si="66"/>
        <v>1.03379402</v>
      </c>
      <c r="K307" s="35">
        <f t="shared" ca="1" si="67"/>
        <v>33.794020000000003</v>
      </c>
      <c r="L307" s="55">
        <f>IF(VLOOKUP(A307,$U$12:$AD$125,8)=VLOOKUP(A306,$U$12:$AD$125,8),0,VLOOKUP(A307,U$12:$AD$125,8))</f>
        <v>0</v>
      </c>
      <c r="M307" s="40">
        <f>IF(L307&gt;0,VLOOKUP(L307,T$12:$AC$125,7),0)</f>
        <v>0</v>
      </c>
      <c r="N307" s="41">
        <f t="shared" si="76"/>
        <v>0</v>
      </c>
      <c r="O307" s="41">
        <f t="shared" ca="1" si="68"/>
        <v>33.794020000000003</v>
      </c>
      <c r="P307" s="56" t="str">
        <f t="shared" si="73"/>
        <v>J=</v>
      </c>
      <c r="Q307" s="43">
        <f t="shared" si="74"/>
        <v>43070</v>
      </c>
      <c r="R307" s="44"/>
      <c r="S307" s="44"/>
      <c r="T307" s="77">
        <v>44867</v>
      </c>
      <c r="U307" s="53" t="s">
        <v>74</v>
      </c>
      <c r="V307" s="52"/>
      <c r="W307" s="44"/>
      <c r="X307" s="44"/>
      <c r="Y307" s="44"/>
      <c r="Z307" s="44"/>
      <c r="AA307" s="44"/>
      <c r="AB307" s="44"/>
      <c r="AC307" s="44"/>
      <c r="AD307" s="44"/>
      <c r="AE307" s="44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  <c r="DF307" s="52"/>
      <c r="DG307" s="52"/>
      <c r="DH307" s="52"/>
      <c r="DI307" s="52"/>
      <c r="DJ307" s="52"/>
      <c r="DK307" s="52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2"/>
      <c r="DX307" s="52"/>
      <c r="DY307" s="52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  <c r="EY307" s="52"/>
      <c r="EZ307" s="52"/>
      <c r="FA307" s="52"/>
      <c r="FB307" s="52"/>
      <c r="FC307" s="52"/>
      <c r="FD307" s="52"/>
      <c r="FE307" s="52"/>
      <c r="FF307" s="52"/>
      <c r="FG307" s="52"/>
      <c r="FH307" s="52"/>
      <c r="FI307" s="52"/>
      <c r="FJ307" s="52"/>
      <c r="FK307" s="52"/>
      <c r="FL307" s="52"/>
      <c r="FM307" s="52"/>
      <c r="FN307" s="52"/>
      <c r="FO307" s="52"/>
      <c r="FP307" s="52"/>
      <c r="FQ307" s="52"/>
      <c r="FR307" s="52"/>
      <c r="FS307" s="52"/>
      <c r="FT307" s="52"/>
    </row>
    <row r="308" spans="1:176" x14ac:dyDescent="0.15">
      <c r="A308" s="104">
        <f t="shared" si="69"/>
        <v>43017</v>
      </c>
      <c r="B308" s="35">
        <f t="shared" ca="1" si="75"/>
        <v>1033.79402</v>
      </c>
      <c r="C308" s="35">
        <f t="shared" si="70"/>
        <v>1000</v>
      </c>
      <c r="D308" s="36">
        <f ca="1">IF(A308&lt;$B$1,VLOOKUP(A308,[1]DI!$A$4:$B$15000,2,FALSE),0)</f>
        <v>8.14E-2</v>
      </c>
      <c r="E308" s="35">
        <f t="shared" ca="1" si="64"/>
        <v>3.1059000000000002E-4</v>
      </c>
      <c r="F308" s="54">
        <f t="shared" si="71"/>
        <v>1.0425</v>
      </c>
      <c r="G308" s="38">
        <f t="shared" ca="1" si="65"/>
        <v>1.0003237900749999</v>
      </c>
      <c r="H308" s="35">
        <f ca="1">TRUNC(PRODUCT(G$10:G307),15)</f>
        <v>1.09247211850684</v>
      </c>
      <c r="I308" s="35">
        <f t="shared" ca="1" si="72"/>
        <v>1.0567599503360301</v>
      </c>
      <c r="J308" s="35">
        <f t="shared" ca="1" si="66"/>
        <v>1.03379402</v>
      </c>
      <c r="K308" s="35">
        <f t="shared" ca="1" si="67"/>
        <v>33.794020000000003</v>
      </c>
      <c r="L308" s="55">
        <f>IF(VLOOKUP(A308,$U$12:$AD$125,8)=VLOOKUP(A307,$U$12:$AD$125,8),0,VLOOKUP(A308,U$12:$AD$125,8))</f>
        <v>0</v>
      </c>
      <c r="M308" s="40">
        <f>IF(L308&gt;0,VLOOKUP(L308,T$12:$AC$125,7),0)</f>
        <v>0</v>
      </c>
      <c r="N308" s="41">
        <f t="shared" si="76"/>
        <v>0</v>
      </c>
      <c r="O308" s="41">
        <f t="shared" ca="1" si="68"/>
        <v>33.794020000000003</v>
      </c>
      <c r="P308" s="56" t="str">
        <f t="shared" si="73"/>
        <v>J=</v>
      </c>
      <c r="Q308" s="43">
        <f t="shared" si="74"/>
        <v>43070</v>
      </c>
      <c r="R308" s="44"/>
      <c r="S308" s="44"/>
      <c r="T308" s="77">
        <v>44880</v>
      </c>
      <c r="U308" s="53" t="s">
        <v>75</v>
      </c>
      <c r="V308" s="52"/>
      <c r="W308" s="44"/>
      <c r="X308" s="44"/>
      <c r="Y308" s="44"/>
      <c r="Z308" s="44"/>
      <c r="AA308" s="44"/>
      <c r="AB308" s="44"/>
      <c r="AC308" s="44"/>
      <c r="AD308" s="44"/>
      <c r="AE308" s="44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  <c r="DF308" s="52"/>
      <c r="DG308" s="52"/>
      <c r="DH308" s="52"/>
      <c r="DI308" s="52"/>
      <c r="DJ308" s="52"/>
      <c r="DK308" s="52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2"/>
      <c r="DX308" s="52"/>
      <c r="DY308" s="52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  <c r="EY308" s="52"/>
      <c r="EZ308" s="52"/>
      <c r="FA308" s="52"/>
      <c r="FB308" s="52"/>
      <c r="FC308" s="52"/>
      <c r="FD308" s="52"/>
      <c r="FE308" s="52"/>
      <c r="FF308" s="52"/>
      <c r="FG308" s="52"/>
      <c r="FH308" s="52"/>
      <c r="FI308" s="52"/>
      <c r="FJ308" s="52"/>
      <c r="FK308" s="52"/>
      <c r="FL308" s="52"/>
      <c r="FM308" s="52"/>
      <c r="FN308" s="52"/>
      <c r="FO308" s="52"/>
      <c r="FP308" s="52"/>
      <c r="FQ308" s="52"/>
      <c r="FR308" s="52"/>
      <c r="FS308" s="52"/>
      <c r="FT308" s="52"/>
    </row>
    <row r="309" spans="1:176" x14ac:dyDescent="0.15">
      <c r="A309" s="104">
        <f t="shared" si="69"/>
        <v>43018</v>
      </c>
      <c r="B309" s="35">
        <f t="shared" ca="1" si="75"/>
        <v>1034.1287500000001</v>
      </c>
      <c r="C309" s="35">
        <f t="shared" si="70"/>
        <v>1000</v>
      </c>
      <c r="D309" s="36">
        <f ca="1">IF(A309&lt;$B$1,VLOOKUP(A309,[1]DI!$A$4:$B$15000,2,FALSE),0)</f>
        <v>8.14E-2</v>
      </c>
      <c r="E309" s="35">
        <f t="shared" ca="1" si="64"/>
        <v>3.1059000000000002E-4</v>
      </c>
      <c r="F309" s="54">
        <f t="shared" si="71"/>
        <v>1.0425</v>
      </c>
      <c r="G309" s="38">
        <f t="shared" ca="1" si="65"/>
        <v>1.0003237900749999</v>
      </c>
      <c r="H309" s="35">
        <f ca="1">TRUNC(PRODUCT(G$10:G308),15)</f>
        <v>1.09282585013602</v>
      </c>
      <c r="I309" s="35">
        <f t="shared" ca="1" si="72"/>
        <v>1.0567599503360301</v>
      </c>
      <c r="J309" s="35">
        <f t="shared" ca="1" si="66"/>
        <v>1.03412875</v>
      </c>
      <c r="K309" s="35">
        <f t="shared" ca="1" si="67"/>
        <v>34.128749999999997</v>
      </c>
      <c r="L309" s="55">
        <f>IF(VLOOKUP(A309,$U$12:$AD$125,8)=VLOOKUP(A308,$U$12:$AD$125,8),0,VLOOKUP(A309,U$12:$AD$125,8))</f>
        <v>0</v>
      </c>
      <c r="M309" s="40">
        <f>IF(L309&gt;0,VLOOKUP(L309,T$12:$AC$125,7),0)</f>
        <v>0</v>
      </c>
      <c r="N309" s="41">
        <f t="shared" si="76"/>
        <v>0</v>
      </c>
      <c r="O309" s="41">
        <f t="shared" ca="1" si="68"/>
        <v>34.128749999999997</v>
      </c>
      <c r="P309" s="56" t="str">
        <f t="shared" si="73"/>
        <v>J=</v>
      </c>
      <c r="Q309" s="43">
        <f t="shared" si="74"/>
        <v>43070</v>
      </c>
      <c r="R309" s="44"/>
      <c r="S309" s="44"/>
      <c r="T309" s="77">
        <v>44977</v>
      </c>
      <c r="U309" s="53" t="s">
        <v>62</v>
      </c>
      <c r="V309" s="52"/>
      <c r="W309" s="44"/>
      <c r="X309" s="44"/>
      <c r="Y309" s="44"/>
      <c r="Z309" s="44"/>
      <c r="AA309" s="44"/>
      <c r="AB309" s="44"/>
      <c r="AC309" s="44"/>
      <c r="AD309" s="44"/>
      <c r="AE309" s="44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  <c r="DF309" s="52"/>
      <c r="DG309" s="52"/>
      <c r="DH309" s="52"/>
      <c r="DI309" s="52"/>
      <c r="DJ309" s="52"/>
      <c r="DK309" s="52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2"/>
      <c r="DX309" s="52"/>
      <c r="DY309" s="52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  <c r="EY309" s="52"/>
      <c r="EZ309" s="52"/>
      <c r="FA309" s="52"/>
      <c r="FB309" s="52"/>
      <c r="FC309" s="52"/>
      <c r="FD309" s="52"/>
      <c r="FE309" s="52"/>
      <c r="FF309" s="52"/>
      <c r="FG309" s="52"/>
      <c r="FH309" s="52"/>
      <c r="FI309" s="52"/>
      <c r="FJ309" s="52"/>
      <c r="FK309" s="52"/>
      <c r="FL309" s="52"/>
      <c r="FM309" s="52"/>
      <c r="FN309" s="52"/>
      <c r="FO309" s="52"/>
      <c r="FP309" s="52"/>
      <c r="FQ309" s="52"/>
      <c r="FR309" s="52"/>
      <c r="FS309" s="52"/>
      <c r="FT309" s="52"/>
    </row>
    <row r="310" spans="1:176" x14ac:dyDescent="0.15">
      <c r="A310" s="104">
        <f t="shared" si="69"/>
        <v>43019</v>
      </c>
      <c r="B310" s="35">
        <f t="shared" ca="1" si="75"/>
        <v>1034.4635900000001</v>
      </c>
      <c r="C310" s="35">
        <f t="shared" si="70"/>
        <v>1000</v>
      </c>
      <c r="D310" s="36">
        <f ca="1">IF(A310&lt;$B$1,VLOOKUP(A310,[1]DI!$A$4:$B$15000,2,FALSE),0)</f>
        <v>8.14E-2</v>
      </c>
      <c r="E310" s="35">
        <f t="shared" ca="1" si="64"/>
        <v>3.1059000000000002E-4</v>
      </c>
      <c r="F310" s="54">
        <f t="shared" si="71"/>
        <v>1.0425</v>
      </c>
      <c r="G310" s="38">
        <f t="shared" ca="1" si="65"/>
        <v>1.0003237900749999</v>
      </c>
      <c r="H310" s="35">
        <f ca="1">TRUNC(PRODUCT(G$10:G309),15)</f>
        <v>1.0931796963</v>
      </c>
      <c r="I310" s="35">
        <f t="shared" ca="1" si="72"/>
        <v>1.0567599503360301</v>
      </c>
      <c r="J310" s="35">
        <f t="shared" ca="1" si="66"/>
        <v>1.0344635900000001</v>
      </c>
      <c r="K310" s="35">
        <f t="shared" ca="1" si="67"/>
        <v>34.463590000000003</v>
      </c>
      <c r="L310" s="55">
        <f>IF(VLOOKUP(A310,$U$12:$AD$125,8)=VLOOKUP(A309,$U$12:$AD$125,8),0,VLOOKUP(A310,U$12:$AD$125,8))</f>
        <v>0</v>
      </c>
      <c r="M310" s="40">
        <f>IF(L310&gt;0,VLOOKUP(L310,T$12:$AC$125,7),0)</f>
        <v>0</v>
      </c>
      <c r="N310" s="41">
        <f t="shared" si="76"/>
        <v>0</v>
      </c>
      <c r="O310" s="41">
        <f t="shared" ca="1" si="68"/>
        <v>34.463590000000003</v>
      </c>
      <c r="P310" s="56" t="str">
        <f t="shared" si="73"/>
        <v>J=</v>
      </c>
      <c r="Q310" s="43">
        <f t="shared" si="74"/>
        <v>43070</v>
      </c>
      <c r="R310" s="44"/>
      <c r="S310" s="44"/>
      <c r="T310" s="77">
        <v>44978</v>
      </c>
      <c r="U310" s="53" t="s">
        <v>62</v>
      </c>
      <c r="V310" s="52"/>
      <c r="W310" s="44"/>
      <c r="X310" s="44"/>
      <c r="Y310" s="44"/>
      <c r="Z310" s="44"/>
      <c r="AA310" s="44"/>
      <c r="AB310" s="44"/>
      <c r="AC310" s="44"/>
      <c r="AD310" s="44"/>
      <c r="AE310" s="44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  <c r="DF310" s="52"/>
      <c r="DG310" s="52"/>
      <c r="DH310" s="52"/>
      <c r="DI310" s="52"/>
      <c r="DJ310" s="52"/>
      <c r="DK310" s="52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2"/>
      <c r="DX310" s="52"/>
      <c r="DY310" s="52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  <c r="EY310" s="52"/>
      <c r="EZ310" s="52"/>
      <c r="FA310" s="52"/>
      <c r="FB310" s="52"/>
      <c r="FC310" s="52"/>
      <c r="FD310" s="52"/>
      <c r="FE310" s="52"/>
      <c r="FF310" s="52"/>
      <c r="FG310" s="52"/>
      <c r="FH310" s="52"/>
      <c r="FI310" s="52"/>
      <c r="FJ310" s="52"/>
      <c r="FK310" s="52"/>
      <c r="FL310" s="52"/>
      <c r="FM310" s="52"/>
      <c r="FN310" s="52"/>
      <c r="FO310" s="52"/>
      <c r="FP310" s="52"/>
      <c r="FQ310" s="52"/>
      <c r="FR310" s="52"/>
      <c r="FS310" s="52"/>
      <c r="FT310" s="52"/>
    </row>
    <row r="311" spans="1:176" x14ac:dyDescent="0.15">
      <c r="A311" s="104">
        <f t="shared" si="69"/>
        <v>43020</v>
      </c>
      <c r="B311" s="35">
        <f t="shared" ca="1" si="75"/>
        <v>1034.7985399900001</v>
      </c>
      <c r="C311" s="35">
        <f t="shared" si="70"/>
        <v>1000</v>
      </c>
      <c r="D311" s="36">
        <f ca="1">IF(A311&lt;$B$1,VLOOKUP(A311,[1]DI!$A$4:$B$15000,2,FALSE),0)</f>
        <v>0</v>
      </c>
      <c r="E311" s="35">
        <f t="shared" ca="1" si="64"/>
        <v>0</v>
      </c>
      <c r="F311" s="54">
        <f t="shared" si="71"/>
        <v>1.0425</v>
      </c>
      <c r="G311" s="38">
        <f t="shared" ca="1" si="65"/>
        <v>1</v>
      </c>
      <c r="H311" s="35">
        <f ca="1">TRUNC(PRODUCT(G$10:G310),15)</f>
        <v>1.09353365703585</v>
      </c>
      <c r="I311" s="35">
        <f t="shared" ca="1" si="72"/>
        <v>1.0567599503360301</v>
      </c>
      <c r="J311" s="35">
        <f t="shared" ca="1" si="66"/>
        <v>1.0347985399999999</v>
      </c>
      <c r="K311" s="35">
        <f t="shared" ca="1" si="67"/>
        <v>34.798539990000002</v>
      </c>
      <c r="L311" s="55">
        <f>IF(VLOOKUP(A311,$U$12:$AD$125,8)=VLOOKUP(A310,$U$12:$AD$125,8),0,VLOOKUP(A311,U$12:$AD$125,8))</f>
        <v>0</v>
      </c>
      <c r="M311" s="40">
        <f>IF(L311&gt;0,VLOOKUP(L311,T$12:$AC$125,7),0)</f>
        <v>0</v>
      </c>
      <c r="N311" s="41">
        <f t="shared" si="76"/>
        <v>0</v>
      </c>
      <c r="O311" s="41">
        <f t="shared" ca="1" si="68"/>
        <v>34.798539990000002</v>
      </c>
      <c r="P311" s="56" t="str">
        <f t="shared" si="73"/>
        <v>J=</v>
      </c>
      <c r="Q311" s="43">
        <f t="shared" si="74"/>
        <v>43070</v>
      </c>
      <c r="R311" s="44"/>
      <c r="S311" s="44"/>
      <c r="T311" s="77">
        <v>45023</v>
      </c>
      <c r="U311" s="53" t="s">
        <v>70</v>
      </c>
      <c r="V311" s="52"/>
      <c r="W311" s="44"/>
      <c r="X311" s="44"/>
      <c r="Y311" s="44"/>
      <c r="Z311" s="44"/>
      <c r="AA311" s="44"/>
      <c r="AB311" s="44"/>
      <c r="AC311" s="44"/>
      <c r="AD311" s="44"/>
      <c r="AE311" s="44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  <c r="DF311" s="52"/>
      <c r="DG311" s="52"/>
      <c r="DH311" s="52"/>
      <c r="DI311" s="52"/>
      <c r="DJ311" s="52"/>
      <c r="DK311" s="52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2"/>
      <c r="DX311" s="52"/>
      <c r="DY311" s="52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  <c r="EY311" s="52"/>
      <c r="EZ311" s="52"/>
      <c r="FA311" s="52"/>
      <c r="FB311" s="52"/>
      <c r="FC311" s="52"/>
      <c r="FD311" s="52"/>
      <c r="FE311" s="52"/>
      <c r="FF311" s="52"/>
      <c r="FG311" s="52"/>
      <c r="FH311" s="52"/>
      <c r="FI311" s="52"/>
      <c r="FJ311" s="52"/>
      <c r="FK311" s="52"/>
      <c r="FL311" s="52"/>
      <c r="FM311" s="52"/>
      <c r="FN311" s="52"/>
      <c r="FO311" s="52"/>
      <c r="FP311" s="52"/>
      <c r="FQ311" s="52"/>
      <c r="FR311" s="52"/>
      <c r="FS311" s="52"/>
      <c r="FT311" s="52"/>
    </row>
    <row r="312" spans="1:176" x14ac:dyDescent="0.15">
      <c r="A312" s="104">
        <f t="shared" si="69"/>
        <v>43021</v>
      </c>
      <c r="B312" s="35">
        <f t="shared" ca="1" si="75"/>
        <v>1034.7985399900001</v>
      </c>
      <c r="C312" s="35">
        <f t="shared" si="70"/>
        <v>1000</v>
      </c>
      <c r="D312" s="36">
        <f ca="1">IF(A312&lt;$B$1,VLOOKUP(A312,[1]DI!$A$4:$B$15000,2,FALSE),0)</f>
        <v>8.14E-2</v>
      </c>
      <c r="E312" s="35">
        <f t="shared" ca="1" si="64"/>
        <v>3.1059000000000002E-4</v>
      </c>
      <c r="F312" s="54">
        <f t="shared" si="71"/>
        <v>1.0425</v>
      </c>
      <c r="G312" s="38">
        <f t="shared" ca="1" si="65"/>
        <v>1.0003237900749999</v>
      </c>
      <c r="H312" s="35">
        <f ca="1">TRUNC(PRODUCT(G$10:G311),15)</f>
        <v>1.09353365703585</v>
      </c>
      <c r="I312" s="35">
        <f t="shared" ca="1" si="72"/>
        <v>1.0567599503360301</v>
      </c>
      <c r="J312" s="35">
        <f t="shared" ca="1" si="66"/>
        <v>1.0347985399999999</v>
      </c>
      <c r="K312" s="35">
        <f t="shared" ca="1" si="67"/>
        <v>34.798539990000002</v>
      </c>
      <c r="L312" s="55">
        <f>IF(VLOOKUP(A312,$U$12:$AD$125,8)=VLOOKUP(A311,$U$12:$AD$125,8),0,VLOOKUP(A312,U$12:$AD$125,8))</f>
        <v>0</v>
      </c>
      <c r="M312" s="40">
        <f>IF(L312&gt;0,VLOOKUP(L312,T$12:$AC$125,7),0)</f>
        <v>0</v>
      </c>
      <c r="N312" s="41">
        <f t="shared" si="76"/>
        <v>0</v>
      </c>
      <c r="O312" s="41">
        <f t="shared" ca="1" si="68"/>
        <v>34.798539990000002</v>
      </c>
      <c r="P312" s="56" t="str">
        <f t="shared" si="73"/>
        <v>J=</v>
      </c>
      <c r="Q312" s="43">
        <f t="shared" si="74"/>
        <v>43070</v>
      </c>
      <c r="R312" s="44"/>
      <c r="S312" s="44"/>
      <c r="T312" s="77">
        <v>45037</v>
      </c>
      <c r="U312" s="53" t="s">
        <v>64</v>
      </c>
      <c r="V312" s="52"/>
      <c r="W312" s="44"/>
      <c r="X312" s="44"/>
      <c r="Y312" s="44"/>
      <c r="Z312" s="44"/>
      <c r="AA312" s="44"/>
      <c r="AB312" s="44"/>
      <c r="AC312" s="44"/>
      <c r="AD312" s="44"/>
      <c r="AE312" s="44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2"/>
      <c r="DX312" s="52"/>
      <c r="DY312" s="52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  <c r="EY312" s="52"/>
      <c r="EZ312" s="52"/>
      <c r="FA312" s="52"/>
      <c r="FB312" s="52"/>
      <c r="FC312" s="52"/>
      <c r="FD312" s="52"/>
      <c r="FE312" s="52"/>
      <c r="FF312" s="52"/>
      <c r="FG312" s="52"/>
      <c r="FH312" s="52"/>
      <c r="FI312" s="52"/>
      <c r="FJ312" s="52"/>
      <c r="FK312" s="52"/>
      <c r="FL312" s="52"/>
      <c r="FM312" s="52"/>
      <c r="FN312" s="52"/>
      <c r="FO312" s="52"/>
      <c r="FP312" s="52"/>
      <c r="FQ312" s="52"/>
      <c r="FR312" s="52"/>
      <c r="FS312" s="52"/>
      <c r="FT312" s="52"/>
    </row>
    <row r="313" spans="1:176" x14ac:dyDescent="0.15">
      <c r="A313" s="104">
        <f t="shared" si="69"/>
        <v>43022</v>
      </c>
      <c r="B313" s="35">
        <f t="shared" ca="1" si="75"/>
        <v>1035.1336000000001</v>
      </c>
      <c r="C313" s="35">
        <f t="shared" si="70"/>
        <v>1000</v>
      </c>
      <c r="D313" s="36">
        <f ca="1">IF(A313&lt;$B$1,VLOOKUP(A313,[1]DI!$A$4:$B$15000,2,FALSE),0)</f>
        <v>0</v>
      </c>
      <c r="E313" s="35">
        <f t="shared" ca="1" si="64"/>
        <v>0</v>
      </c>
      <c r="F313" s="54">
        <f t="shared" si="71"/>
        <v>1.0425</v>
      </c>
      <c r="G313" s="38">
        <f t="shared" ca="1" si="65"/>
        <v>1</v>
      </c>
      <c r="H313" s="35">
        <f ca="1">TRUNC(PRODUCT(G$10:G312),15)</f>
        <v>1.0938877323806799</v>
      </c>
      <c r="I313" s="35">
        <f t="shared" ca="1" si="72"/>
        <v>1.0567599503360301</v>
      </c>
      <c r="J313" s="35">
        <f t="shared" ca="1" si="66"/>
        <v>1.0351336</v>
      </c>
      <c r="K313" s="35">
        <f t="shared" ca="1" si="67"/>
        <v>35.133600000000001</v>
      </c>
      <c r="L313" s="55">
        <f>IF(VLOOKUP(A313,$U$12:$AD$125,8)=VLOOKUP(A312,$U$12:$AD$125,8),0,VLOOKUP(A313,U$12:$AD$125,8))</f>
        <v>0</v>
      </c>
      <c r="M313" s="40">
        <f>IF(L313&gt;0,VLOOKUP(L313,T$12:$AC$125,7),0)</f>
        <v>0</v>
      </c>
      <c r="N313" s="41">
        <f t="shared" si="76"/>
        <v>0</v>
      </c>
      <c r="O313" s="41">
        <f t="shared" ca="1" si="68"/>
        <v>35.133600000000001</v>
      </c>
      <c r="P313" s="56" t="str">
        <f t="shared" si="73"/>
        <v>J=</v>
      </c>
      <c r="Q313" s="43">
        <f t="shared" si="74"/>
        <v>43070</v>
      </c>
      <c r="R313" s="44"/>
      <c r="S313" s="44"/>
      <c r="T313" s="77">
        <v>45047</v>
      </c>
      <c r="U313" s="53" t="s">
        <v>71</v>
      </c>
      <c r="V313" s="52"/>
      <c r="W313" s="44"/>
      <c r="X313" s="44"/>
      <c r="Y313" s="44"/>
      <c r="Z313" s="44"/>
      <c r="AA313" s="44"/>
      <c r="AB313" s="44"/>
      <c r="AC313" s="44"/>
      <c r="AD313" s="44"/>
      <c r="AE313" s="44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2"/>
      <c r="DX313" s="52"/>
      <c r="DY313" s="52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  <c r="EY313" s="52"/>
      <c r="EZ313" s="52"/>
      <c r="FA313" s="52"/>
      <c r="FB313" s="52"/>
      <c r="FC313" s="52"/>
      <c r="FD313" s="52"/>
      <c r="FE313" s="52"/>
      <c r="FF313" s="52"/>
      <c r="FG313" s="52"/>
      <c r="FH313" s="52"/>
      <c r="FI313" s="52"/>
      <c r="FJ313" s="52"/>
      <c r="FK313" s="52"/>
      <c r="FL313" s="52"/>
      <c r="FM313" s="52"/>
      <c r="FN313" s="52"/>
      <c r="FO313" s="52"/>
      <c r="FP313" s="52"/>
      <c r="FQ313" s="52"/>
      <c r="FR313" s="52"/>
      <c r="FS313" s="52"/>
      <c r="FT313" s="52"/>
    </row>
    <row r="314" spans="1:176" x14ac:dyDescent="0.15">
      <c r="A314" s="104">
        <f t="shared" si="69"/>
        <v>43023</v>
      </c>
      <c r="B314" s="35">
        <f t="shared" ca="1" si="75"/>
        <v>1035.1336000000001</v>
      </c>
      <c r="C314" s="35">
        <f t="shared" si="70"/>
        <v>1000</v>
      </c>
      <c r="D314" s="36">
        <f ca="1">IF(A314&lt;$B$1,VLOOKUP(A314,[1]DI!$A$4:$B$15000,2,FALSE),0)</f>
        <v>0</v>
      </c>
      <c r="E314" s="35">
        <f t="shared" ca="1" si="64"/>
        <v>0</v>
      </c>
      <c r="F314" s="54">
        <f t="shared" si="71"/>
        <v>1.0425</v>
      </c>
      <c r="G314" s="38">
        <f t="shared" ca="1" si="65"/>
        <v>1</v>
      </c>
      <c r="H314" s="35">
        <f ca="1">TRUNC(PRODUCT(G$10:G313),15)</f>
        <v>1.0938877323806799</v>
      </c>
      <c r="I314" s="35">
        <f t="shared" ca="1" si="72"/>
        <v>1.0567599503360301</v>
      </c>
      <c r="J314" s="35">
        <f t="shared" ca="1" si="66"/>
        <v>1.0351336</v>
      </c>
      <c r="K314" s="35">
        <f t="shared" ca="1" si="67"/>
        <v>35.133600000000001</v>
      </c>
      <c r="L314" s="55">
        <f>IF(VLOOKUP(A314,$U$12:$AD$125,8)=VLOOKUP(A313,$U$12:$AD$125,8),0,VLOOKUP(A314,U$12:$AD$125,8))</f>
        <v>0</v>
      </c>
      <c r="M314" s="40">
        <f>IF(L314&gt;0,VLOOKUP(L314,T$12:$AC$125,7),0)</f>
        <v>0</v>
      </c>
      <c r="N314" s="41">
        <f t="shared" si="76"/>
        <v>0</v>
      </c>
      <c r="O314" s="41">
        <f t="shared" ca="1" si="68"/>
        <v>35.133600000000001</v>
      </c>
      <c r="P314" s="56" t="str">
        <f t="shared" si="73"/>
        <v>J=</v>
      </c>
      <c r="Q314" s="43">
        <f t="shared" si="74"/>
        <v>43070</v>
      </c>
      <c r="R314" s="44"/>
      <c r="S314" s="44"/>
      <c r="T314" s="77">
        <v>45085</v>
      </c>
      <c r="U314" s="53" t="s">
        <v>72</v>
      </c>
      <c r="V314" s="52"/>
      <c r="W314" s="44"/>
      <c r="X314" s="44"/>
      <c r="Y314" s="44"/>
      <c r="Z314" s="44"/>
      <c r="AA314" s="44"/>
      <c r="AB314" s="44"/>
      <c r="AC314" s="44"/>
      <c r="AD314" s="44"/>
      <c r="AE314" s="44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2"/>
      <c r="FD314" s="52"/>
      <c r="FE314" s="52"/>
      <c r="FF314" s="52"/>
      <c r="FG314" s="52"/>
      <c r="FH314" s="52"/>
      <c r="FI314" s="52"/>
      <c r="FJ314" s="52"/>
      <c r="FK314" s="52"/>
      <c r="FL314" s="52"/>
      <c r="FM314" s="52"/>
      <c r="FN314" s="52"/>
      <c r="FO314" s="52"/>
      <c r="FP314" s="52"/>
      <c r="FQ314" s="52"/>
      <c r="FR314" s="52"/>
      <c r="FS314" s="52"/>
      <c r="FT314" s="52"/>
    </row>
    <row r="315" spans="1:176" x14ac:dyDescent="0.15">
      <c r="A315" s="104">
        <f t="shared" si="69"/>
        <v>43024</v>
      </c>
      <c r="B315" s="35">
        <f t="shared" ca="1" si="75"/>
        <v>1035.1336000000001</v>
      </c>
      <c r="C315" s="35">
        <f t="shared" si="70"/>
        <v>1000</v>
      </c>
      <c r="D315" s="36">
        <f ca="1">IF(A315&lt;$B$1,VLOOKUP(A315,[1]DI!$A$4:$B$15000,2,FALSE),0)</f>
        <v>8.14E-2</v>
      </c>
      <c r="E315" s="35">
        <f t="shared" ca="1" si="64"/>
        <v>3.1059000000000002E-4</v>
      </c>
      <c r="F315" s="54">
        <f t="shared" si="71"/>
        <v>1.0425</v>
      </c>
      <c r="G315" s="38">
        <f t="shared" ca="1" si="65"/>
        <v>1.0003237900749999</v>
      </c>
      <c r="H315" s="35">
        <f ca="1">TRUNC(PRODUCT(G$10:G314),15)</f>
        <v>1.0938877323806799</v>
      </c>
      <c r="I315" s="35">
        <f t="shared" ca="1" si="72"/>
        <v>1.0567599503360301</v>
      </c>
      <c r="J315" s="35">
        <f t="shared" ca="1" si="66"/>
        <v>1.0351336</v>
      </c>
      <c r="K315" s="35">
        <f t="shared" ca="1" si="67"/>
        <v>35.133600000000001</v>
      </c>
      <c r="L315" s="55">
        <f>IF(VLOOKUP(A315,$U$12:$AD$125,8)=VLOOKUP(A314,$U$12:$AD$125,8),0,VLOOKUP(A315,U$12:$AD$125,8))</f>
        <v>0</v>
      </c>
      <c r="M315" s="40">
        <f>IF(L315&gt;0,VLOOKUP(L315,T$12:$AC$125,7),0)</f>
        <v>0</v>
      </c>
      <c r="N315" s="41">
        <f t="shared" si="76"/>
        <v>0</v>
      </c>
      <c r="O315" s="41">
        <f t="shared" ca="1" si="68"/>
        <v>35.133600000000001</v>
      </c>
      <c r="P315" s="56" t="str">
        <f t="shared" si="73"/>
        <v>J=</v>
      </c>
      <c r="Q315" s="43">
        <f t="shared" si="74"/>
        <v>43070</v>
      </c>
      <c r="R315" s="44"/>
      <c r="S315" s="44"/>
      <c r="T315" s="77">
        <v>45176</v>
      </c>
      <c r="U315" s="53" t="s">
        <v>73</v>
      </c>
      <c r="V315" s="52"/>
      <c r="W315" s="44"/>
      <c r="X315" s="44"/>
      <c r="Y315" s="44"/>
      <c r="Z315" s="44"/>
      <c r="AA315" s="44"/>
      <c r="AB315" s="44"/>
      <c r="AC315" s="44"/>
      <c r="AD315" s="44"/>
      <c r="AE315" s="44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  <c r="DW315" s="52"/>
      <c r="DX315" s="52"/>
      <c r="DY315" s="52"/>
      <c r="DZ315" s="52"/>
      <c r="EA315" s="52"/>
      <c r="EB315" s="52"/>
      <c r="EC315" s="52"/>
      <c r="ED315" s="52"/>
      <c r="EE315" s="52"/>
      <c r="EF315" s="52"/>
      <c r="EG315" s="52"/>
      <c r="EH315" s="52"/>
      <c r="EI315" s="52"/>
      <c r="EJ315" s="52"/>
      <c r="EK315" s="52"/>
      <c r="EL315" s="52"/>
      <c r="EM315" s="52"/>
      <c r="EN315" s="52"/>
      <c r="EO315" s="52"/>
      <c r="EP315" s="52"/>
      <c r="EQ315" s="52"/>
      <c r="ER315" s="52"/>
      <c r="ES315" s="52"/>
      <c r="ET315" s="52"/>
      <c r="EU315" s="52"/>
      <c r="EV315" s="52"/>
      <c r="EW315" s="52"/>
      <c r="EX315" s="52"/>
      <c r="EY315" s="52"/>
      <c r="EZ315" s="52"/>
      <c r="FA315" s="52"/>
      <c r="FB315" s="52"/>
      <c r="FC315" s="52"/>
      <c r="FD315" s="52"/>
      <c r="FE315" s="52"/>
      <c r="FF315" s="52"/>
      <c r="FG315" s="52"/>
      <c r="FH315" s="52"/>
      <c r="FI315" s="52"/>
      <c r="FJ315" s="52"/>
      <c r="FK315" s="52"/>
      <c r="FL315" s="52"/>
      <c r="FM315" s="52"/>
      <c r="FN315" s="52"/>
      <c r="FO315" s="52"/>
      <c r="FP315" s="52"/>
      <c r="FQ315" s="52"/>
      <c r="FR315" s="52"/>
      <c r="FS315" s="52"/>
      <c r="FT315" s="52"/>
    </row>
    <row r="316" spans="1:176" x14ac:dyDescent="0.15">
      <c r="A316" s="104">
        <f t="shared" si="69"/>
        <v>43025</v>
      </c>
      <c r="B316" s="35">
        <f t="shared" ca="1" si="75"/>
        <v>1035.4687699999999</v>
      </c>
      <c r="C316" s="35">
        <f t="shared" si="70"/>
        <v>1000</v>
      </c>
      <c r="D316" s="36">
        <f ca="1">IF(A316&lt;$B$1,VLOOKUP(A316,[1]DI!$A$4:$B$15000,2,FALSE),0)</f>
        <v>8.14E-2</v>
      </c>
      <c r="E316" s="35">
        <f t="shared" ca="1" si="64"/>
        <v>3.1059000000000002E-4</v>
      </c>
      <c r="F316" s="54">
        <f t="shared" si="71"/>
        <v>1.0425</v>
      </c>
      <c r="G316" s="38">
        <f t="shared" ca="1" si="65"/>
        <v>1.0003237900749999</v>
      </c>
      <c r="H316" s="35">
        <f ca="1">TRUNC(PRODUCT(G$10:G315),15)</f>
        <v>1.09424192237159</v>
      </c>
      <c r="I316" s="35">
        <f t="shared" ca="1" si="72"/>
        <v>1.0567599503360301</v>
      </c>
      <c r="J316" s="35">
        <f t="shared" ca="1" si="66"/>
        <v>1.03546877</v>
      </c>
      <c r="K316" s="35">
        <f t="shared" ca="1" si="67"/>
        <v>35.468769999999999</v>
      </c>
      <c r="L316" s="55">
        <f>IF(VLOOKUP(A316,$U$12:$AD$125,8)=VLOOKUP(A315,$U$12:$AD$125,8),0,VLOOKUP(A316,U$12:$AD$125,8))</f>
        <v>0</v>
      </c>
      <c r="M316" s="40">
        <f>IF(L316&gt;0,VLOOKUP(L316,T$12:$AC$125,7),0)</f>
        <v>0</v>
      </c>
      <c r="N316" s="41">
        <f t="shared" si="76"/>
        <v>0</v>
      </c>
      <c r="O316" s="41">
        <f t="shared" ca="1" si="68"/>
        <v>35.468769999999999</v>
      </c>
      <c r="P316" s="56" t="str">
        <f t="shared" si="73"/>
        <v>J=</v>
      </c>
      <c r="Q316" s="43">
        <f t="shared" si="74"/>
        <v>43070</v>
      </c>
      <c r="R316" s="74"/>
      <c r="S316" s="44"/>
      <c r="T316" s="77">
        <v>45211</v>
      </c>
      <c r="U316" s="58" t="s">
        <v>68</v>
      </c>
      <c r="V316" s="52"/>
      <c r="W316" s="44"/>
      <c r="X316" s="44"/>
      <c r="Y316" s="44"/>
      <c r="Z316" s="44"/>
      <c r="AA316" s="44"/>
      <c r="AB316" s="44"/>
      <c r="AC316" s="44"/>
      <c r="AD316" s="44"/>
      <c r="AE316" s="44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  <c r="DW316" s="52"/>
      <c r="DX316" s="52"/>
      <c r="DY316" s="52"/>
      <c r="DZ316" s="52"/>
      <c r="EA316" s="52"/>
      <c r="EB316" s="52"/>
      <c r="EC316" s="52"/>
      <c r="ED316" s="52"/>
      <c r="EE316" s="52"/>
      <c r="EF316" s="52"/>
      <c r="EG316" s="52"/>
      <c r="EH316" s="52"/>
      <c r="EI316" s="52"/>
      <c r="EJ316" s="52"/>
      <c r="EK316" s="52"/>
      <c r="EL316" s="52"/>
      <c r="EM316" s="52"/>
      <c r="EN316" s="52"/>
      <c r="EO316" s="52"/>
      <c r="EP316" s="52"/>
      <c r="EQ316" s="52"/>
      <c r="ER316" s="52"/>
      <c r="ES316" s="52"/>
      <c r="ET316" s="52"/>
      <c r="EU316" s="52"/>
      <c r="EV316" s="52"/>
      <c r="EW316" s="52"/>
      <c r="EX316" s="52"/>
      <c r="EY316" s="52"/>
      <c r="EZ316" s="52"/>
      <c r="FA316" s="52"/>
      <c r="FB316" s="52"/>
      <c r="FC316" s="52"/>
      <c r="FD316" s="52"/>
      <c r="FE316" s="52"/>
      <c r="FF316" s="52"/>
      <c r="FG316" s="52"/>
      <c r="FH316" s="52"/>
      <c r="FI316" s="52"/>
      <c r="FJ316" s="52"/>
      <c r="FK316" s="52"/>
      <c r="FL316" s="52"/>
      <c r="FM316" s="52"/>
      <c r="FN316" s="52"/>
      <c r="FO316" s="52"/>
      <c r="FP316" s="52"/>
      <c r="FQ316" s="52"/>
      <c r="FR316" s="52"/>
      <c r="FS316" s="52"/>
      <c r="FT316" s="52"/>
    </row>
    <row r="317" spans="1:176" x14ac:dyDescent="0.15">
      <c r="A317" s="104">
        <f t="shared" si="69"/>
        <v>43026</v>
      </c>
      <c r="B317" s="35">
        <f t="shared" ca="1" si="75"/>
        <v>1035.8040399900001</v>
      </c>
      <c r="C317" s="35">
        <f t="shared" si="70"/>
        <v>1000</v>
      </c>
      <c r="D317" s="36">
        <f ca="1">IF(A317&lt;$B$1,VLOOKUP(A317,[1]DI!$A$4:$B$15000,2,FALSE),0)</f>
        <v>8.14E-2</v>
      </c>
      <c r="E317" s="35">
        <f t="shared" ca="1" si="64"/>
        <v>3.1059000000000002E-4</v>
      </c>
      <c r="F317" s="54">
        <f t="shared" si="71"/>
        <v>1.0425</v>
      </c>
      <c r="G317" s="38">
        <f t="shared" ca="1" si="65"/>
        <v>1.0003237900749999</v>
      </c>
      <c r="H317" s="35">
        <f ca="1">TRUNC(PRODUCT(G$10:G316),15)</f>
        <v>1.0945962270456999</v>
      </c>
      <c r="I317" s="35">
        <f t="shared" ca="1" si="72"/>
        <v>1.0567599503360301</v>
      </c>
      <c r="J317" s="35">
        <f t="shared" ca="1" si="66"/>
        <v>1.0358040399999999</v>
      </c>
      <c r="K317" s="35">
        <f t="shared" ca="1" si="67"/>
        <v>35.80403999</v>
      </c>
      <c r="L317" s="55">
        <f>IF(VLOOKUP(A317,$U$12:$AD$125,8)=VLOOKUP(A316,$U$12:$AD$125,8),0,VLOOKUP(A317,U$12:$AD$125,8))</f>
        <v>0</v>
      </c>
      <c r="M317" s="40">
        <f>IF(L317&gt;0,VLOOKUP(L317,T$12:$AC$125,7),0)</f>
        <v>0</v>
      </c>
      <c r="N317" s="41">
        <f t="shared" si="76"/>
        <v>0</v>
      </c>
      <c r="O317" s="41">
        <f t="shared" ca="1" si="68"/>
        <v>35.80403999</v>
      </c>
      <c r="P317" s="56" t="str">
        <f t="shared" si="73"/>
        <v>J=</v>
      </c>
      <c r="Q317" s="43">
        <f t="shared" si="74"/>
        <v>43070</v>
      </c>
      <c r="R317" s="44"/>
      <c r="S317" s="44"/>
      <c r="T317" s="77">
        <v>45232</v>
      </c>
      <c r="U317" s="53" t="s">
        <v>74</v>
      </c>
      <c r="V317" s="52"/>
      <c r="W317" s="44"/>
      <c r="X317" s="44"/>
      <c r="Y317" s="44"/>
      <c r="Z317" s="44"/>
      <c r="AA317" s="44"/>
      <c r="AB317" s="44"/>
      <c r="AC317" s="44"/>
      <c r="AD317" s="44"/>
      <c r="AE317" s="44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  <c r="DF317" s="52"/>
      <c r="DG317" s="52"/>
      <c r="DH317" s="52"/>
      <c r="DI317" s="52"/>
      <c r="DJ317" s="52"/>
      <c r="DK317" s="52"/>
      <c r="DL317" s="52"/>
      <c r="DM317" s="52"/>
      <c r="DN317" s="52"/>
      <c r="DO317" s="52"/>
      <c r="DP317" s="52"/>
      <c r="DQ317" s="52"/>
      <c r="DR317" s="52"/>
      <c r="DS317" s="52"/>
      <c r="DT317" s="52"/>
      <c r="DU317" s="52"/>
      <c r="DV317" s="52"/>
      <c r="DW317" s="52"/>
      <c r="DX317" s="52"/>
      <c r="DY317" s="52"/>
      <c r="DZ317" s="52"/>
      <c r="EA317" s="52"/>
      <c r="EB317" s="52"/>
      <c r="EC317" s="52"/>
      <c r="ED317" s="52"/>
      <c r="EE317" s="52"/>
      <c r="EF317" s="52"/>
      <c r="EG317" s="52"/>
      <c r="EH317" s="52"/>
      <c r="EI317" s="52"/>
      <c r="EJ317" s="52"/>
      <c r="EK317" s="52"/>
      <c r="EL317" s="52"/>
      <c r="EM317" s="52"/>
      <c r="EN317" s="52"/>
      <c r="EO317" s="52"/>
      <c r="EP317" s="52"/>
      <c r="EQ317" s="52"/>
      <c r="ER317" s="52"/>
      <c r="ES317" s="52"/>
      <c r="ET317" s="52"/>
      <c r="EU317" s="52"/>
      <c r="EV317" s="52"/>
      <c r="EW317" s="52"/>
      <c r="EX317" s="52"/>
      <c r="EY317" s="52"/>
      <c r="EZ317" s="52"/>
      <c r="FA317" s="52"/>
      <c r="FB317" s="52"/>
      <c r="FC317" s="52"/>
      <c r="FD317" s="52"/>
      <c r="FE317" s="52"/>
      <c r="FF317" s="52"/>
      <c r="FG317" s="52"/>
      <c r="FH317" s="52"/>
      <c r="FI317" s="52"/>
      <c r="FJ317" s="52"/>
      <c r="FK317" s="52"/>
      <c r="FL317" s="52"/>
      <c r="FM317" s="52"/>
      <c r="FN317" s="52"/>
      <c r="FO317" s="52"/>
      <c r="FP317" s="52"/>
      <c r="FQ317" s="52"/>
      <c r="FR317" s="52"/>
      <c r="FS317" s="52"/>
      <c r="FT317" s="52"/>
    </row>
    <row r="318" spans="1:176" x14ac:dyDescent="0.15">
      <c r="A318" s="104">
        <f t="shared" si="69"/>
        <v>43027</v>
      </c>
      <c r="B318" s="35">
        <f t="shared" ca="1" si="75"/>
        <v>1036.13942</v>
      </c>
      <c r="C318" s="35">
        <f t="shared" si="70"/>
        <v>1000</v>
      </c>
      <c r="D318" s="36">
        <f ca="1">IF(A318&lt;$B$1,VLOOKUP(A318,[1]DI!$A$4:$B$15000,2,FALSE),0)</f>
        <v>8.14E-2</v>
      </c>
      <c r="E318" s="35">
        <f t="shared" ca="1" si="64"/>
        <v>3.1059000000000002E-4</v>
      </c>
      <c r="F318" s="54">
        <f t="shared" si="71"/>
        <v>1.0425</v>
      </c>
      <c r="G318" s="38">
        <f t="shared" ca="1" si="65"/>
        <v>1.0003237900749999</v>
      </c>
      <c r="H318" s="35">
        <f ca="1">TRUNC(PRODUCT(G$10:G317),15)</f>
        <v>1.0949506464401499</v>
      </c>
      <c r="I318" s="35">
        <f t="shared" ca="1" si="72"/>
        <v>1.0567599503360301</v>
      </c>
      <c r="J318" s="35">
        <f t="shared" ca="1" si="66"/>
        <v>1.03613942</v>
      </c>
      <c r="K318" s="35">
        <f t="shared" ca="1" si="67"/>
        <v>36.139420000000001</v>
      </c>
      <c r="L318" s="55">
        <f>IF(VLOOKUP(A318,$U$12:$AD$125,8)=VLOOKUP(A317,$U$12:$AD$125,8),0,VLOOKUP(A318,U$12:$AD$125,8))</f>
        <v>0</v>
      </c>
      <c r="M318" s="40">
        <f>IF(L318&gt;0,VLOOKUP(L318,T$12:$AC$125,7),0)</f>
        <v>0</v>
      </c>
      <c r="N318" s="41">
        <f t="shared" si="76"/>
        <v>0</v>
      </c>
      <c r="O318" s="41">
        <f t="shared" ca="1" si="68"/>
        <v>36.139420000000001</v>
      </c>
      <c r="P318" s="56" t="str">
        <f t="shared" si="73"/>
        <v>J=</v>
      </c>
      <c r="Q318" s="43">
        <f t="shared" si="74"/>
        <v>43070</v>
      </c>
      <c r="R318" s="44"/>
      <c r="S318" s="44"/>
      <c r="T318" s="77">
        <v>45245</v>
      </c>
      <c r="U318" s="53" t="s">
        <v>75</v>
      </c>
      <c r="V318" s="52"/>
      <c r="W318" s="44"/>
      <c r="X318" s="44"/>
      <c r="Y318" s="44"/>
      <c r="Z318" s="44"/>
      <c r="AA318" s="44"/>
      <c r="AB318" s="44"/>
      <c r="AC318" s="44"/>
      <c r="AD318" s="44"/>
      <c r="AE318" s="44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  <c r="DW318" s="52"/>
      <c r="DX318" s="52"/>
      <c r="DY318" s="52"/>
      <c r="DZ318" s="52"/>
      <c r="EA318" s="52"/>
      <c r="EB318" s="52"/>
      <c r="EC318" s="52"/>
      <c r="ED318" s="52"/>
      <c r="EE318" s="52"/>
      <c r="EF318" s="52"/>
      <c r="EG318" s="52"/>
      <c r="EH318" s="52"/>
      <c r="EI318" s="52"/>
      <c r="EJ318" s="52"/>
      <c r="EK318" s="52"/>
      <c r="EL318" s="52"/>
      <c r="EM318" s="52"/>
      <c r="EN318" s="52"/>
      <c r="EO318" s="52"/>
      <c r="EP318" s="52"/>
      <c r="EQ318" s="52"/>
      <c r="ER318" s="52"/>
      <c r="ES318" s="52"/>
      <c r="ET318" s="52"/>
      <c r="EU318" s="52"/>
      <c r="EV318" s="52"/>
      <c r="EW318" s="52"/>
      <c r="EX318" s="52"/>
      <c r="EY318" s="52"/>
      <c r="EZ318" s="52"/>
      <c r="FA318" s="52"/>
      <c r="FB318" s="52"/>
      <c r="FC318" s="52"/>
      <c r="FD318" s="52"/>
      <c r="FE318" s="52"/>
      <c r="FF318" s="52"/>
      <c r="FG318" s="52"/>
      <c r="FH318" s="52"/>
      <c r="FI318" s="52"/>
      <c r="FJ318" s="52"/>
      <c r="FK318" s="52"/>
      <c r="FL318" s="52"/>
      <c r="FM318" s="52"/>
      <c r="FN318" s="52"/>
      <c r="FO318" s="52"/>
      <c r="FP318" s="52"/>
      <c r="FQ318" s="52"/>
      <c r="FR318" s="52"/>
      <c r="FS318" s="52"/>
      <c r="FT318" s="52"/>
    </row>
    <row r="319" spans="1:176" x14ac:dyDescent="0.15">
      <c r="A319" s="104">
        <f t="shared" si="69"/>
        <v>43028</v>
      </c>
      <c r="B319" s="35">
        <f t="shared" ca="1" si="75"/>
        <v>1036.4749200000001</v>
      </c>
      <c r="C319" s="35">
        <f t="shared" si="70"/>
        <v>1000</v>
      </c>
      <c r="D319" s="36">
        <f ca="1">IF(A319&lt;$B$1,VLOOKUP(A319,[1]DI!$A$4:$B$15000,2,FALSE),0)</f>
        <v>8.14E-2</v>
      </c>
      <c r="E319" s="35">
        <f t="shared" ca="1" si="64"/>
        <v>3.1059000000000002E-4</v>
      </c>
      <c r="F319" s="54">
        <f t="shared" si="71"/>
        <v>1.0425</v>
      </c>
      <c r="G319" s="38">
        <f t="shared" ca="1" si="65"/>
        <v>1.0003237900749999</v>
      </c>
      <c r="H319" s="35">
        <f ca="1">TRUNC(PRODUCT(G$10:G318),15)</f>
        <v>1.0953051805920799</v>
      </c>
      <c r="I319" s="35">
        <f t="shared" ca="1" si="72"/>
        <v>1.0567599503360301</v>
      </c>
      <c r="J319" s="35">
        <f t="shared" ca="1" si="66"/>
        <v>1.0364749200000001</v>
      </c>
      <c r="K319" s="35">
        <f t="shared" ca="1" si="67"/>
        <v>36.474919999999997</v>
      </c>
      <c r="L319" s="55">
        <f>IF(VLOOKUP(A319,$U$12:$AD$125,8)=VLOOKUP(A318,$U$12:$AD$125,8),0,VLOOKUP(A319,U$12:$AD$125,8))</f>
        <v>0</v>
      </c>
      <c r="M319" s="40">
        <f>IF(L319&gt;0,VLOOKUP(L319,T$12:$AC$125,7),0)</f>
        <v>0</v>
      </c>
      <c r="N319" s="41">
        <f t="shared" si="76"/>
        <v>0</v>
      </c>
      <c r="O319" s="41">
        <f t="shared" ca="1" si="68"/>
        <v>36.474919999999997</v>
      </c>
      <c r="P319" s="56" t="str">
        <f t="shared" si="73"/>
        <v>J=</v>
      </c>
      <c r="Q319" s="43">
        <f t="shared" si="74"/>
        <v>43070</v>
      </c>
      <c r="R319" s="44"/>
      <c r="S319" s="44"/>
      <c r="T319" s="77">
        <v>45285</v>
      </c>
      <c r="U319" s="53" t="s">
        <v>76</v>
      </c>
      <c r="V319" s="52"/>
      <c r="W319" s="44"/>
      <c r="X319" s="44"/>
      <c r="Y319" s="44"/>
      <c r="Z319" s="44"/>
      <c r="AA319" s="44"/>
      <c r="AB319" s="44"/>
      <c r="AC319" s="44"/>
      <c r="AD319" s="44"/>
      <c r="AE319" s="44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  <c r="DF319" s="52"/>
      <c r="DG319" s="52"/>
      <c r="DH319" s="52"/>
      <c r="DI319" s="52"/>
      <c r="DJ319" s="52"/>
      <c r="DK319" s="52"/>
      <c r="DL319" s="52"/>
      <c r="DM319" s="52"/>
      <c r="DN319" s="52"/>
      <c r="DO319" s="52"/>
      <c r="DP319" s="52"/>
      <c r="DQ319" s="52"/>
      <c r="DR319" s="52"/>
      <c r="DS319" s="52"/>
      <c r="DT319" s="52"/>
      <c r="DU319" s="52"/>
      <c r="DV319" s="52"/>
      <c r="DW319" s="52"/>
      <c r="DX319" s="52"/>
      <c r="DY319" s="52"/>
      <c r="DZ319" s="52"/>
      <c r="EA319" s="52"/>
      <c r="EB319" s="52"/>
      <c r="EC319" s="52"/>
      <c r="ED319" s="52"/>
      <c r="EE319" s="52"/>
      <c r="EF319" s="52"/>
      <c r="EG319" s="52"/>
      <c r="EH319" s="52"/>
      <c r="EI319" s="52"/>
      <c r="EJ319" s="52"/>
      <c r="EK319" s="52"/>
      <c r="EL319" s="52"/>
      <c r="EM319" s="52"/>
      <c r="EN319" s="52"/>
      <c r="EO319" s="52"/>
      <c r="EP319" s="52"/>
      <c r="EQ319" s="52"/>
      <c r="ER319" s="52"/>
      <c r="ES319" s="52"/>
      <c r="ET319" s="52"/>
      <c r="EU319" s="52"/>
      <c r="EV319" s="52"/>
      <c r="EW319" s="52"/>
      <c r="EX319" s="52"/>
      <c r="EY319" s="52"/>
      <c r="EZ319" s="52"/>
      <c r="FA319" s="52"/>
      <c r="FB319" s="52"/>
      <c r="FC319" s="52"/>
      <c r="FD319" s="52"/>
      <c r="FE319" s="52"/>
      <c r="FF319" s="52"/>
      <c r="FG319" s="52"/>
      <c r="FH319" s="52"/>
      <c r="FI319" s="52"/>
      <c r="FJ319" s="52"/>
      <c r="FK319" s="52"/>
      <c r="FL319" s="52"/>
      <c r="FM319" s="52"/>
      <c r="FN319" s="52"/>
      <c r="FO319" s="52"/>
      <c r="FP319" s="52"/>
      <c r="FQ319" s="52"/>
      <c r="FR319" s="52"/>
      <c r="FS319" s="52"/>
      <c r="FT319" s="52"/>
    </row>
    <row r="320" spans="1:176" x14ac:dyDescent="0.15">
      <c r="A320" s="104">
        <f t="shared" si="69"/>
        <v>43029</v>
      </c>
      <c r="B320" s="35">
        <f t="shared" ca="1" si="75"/>
        <v>1036.81052</v>
      </c>
      <c r="C320" s="35">
        <f t="shared" si="70"/>
        <v>1000</v>
      </c>
      <c r="D320" s="36">
        <f ca="1">IF(A320&lt;$B$1,VLOOKUP(A320,[1]DI!$A$4:$B$15000,2,FALSE),0)</f>
        <v>0</v>
      </c>
      <c r="E320" s="35">
        <f t="shared" ca="1" si="64"/>
        <v>0</v>
      </c>
      <c r="F320" s="54">
        <f t="shared" si="71"/>
        <v>1.0425</v>
      </c>
      <c r="G320" s="38">
        <f t="shared" ca="1" si="65"/>
        <v>1</v>
      </c>
      <c r="H320" s="35">
        <f ca="1">TRUNC(PRODUCT(G$10:G319),15)</f>
        <v>1.0956598295386499</v>
      </c>
      <c r="I320" s="35">
        <f t="shared" ca="1" si="72"/>
        <v>1.0567599503360301</v>
      </c>
      <c r="J320" s="35">
        <f t="shared" ca="1" si="66"/>
        <v>1.03681052</v>
      </c>
      <c r="K320" s="35">
        <f t="shared" ca="1" si="67"/>
        <v>36.810519999999997</v>
      </c>
      <c r="L320" s="55">
        <f>IF(VLOOKUP(A320,$U$12:$AD$125,8)=VLOOKUP(A319,$U$12:$AD$125,8),0,VLOOKUP(A320,U$12:$AD$125,8))</f>
        <v>0</v>
      </c>
      <c r="M320" s="40">
        <f>IF(L320&gt;0,VLOOKUP(L320,T$12:$AC$125,7),0)</f>
        <v>0</v>
      </c>
      <c r="N320" s="41">
        <f t="shared" si="76"/>
        <v>0</v>
      </c>
      <c r="O320" s="41">
        <f t="shared" ca="1" si="68"/>
        <v>36.810519999999997</v>
      </c>
      <c r="P320" s="56" t="str">
        <f t="shared" si="73"/>
        <v>J=</v>
      </c>
      <c r="Q320" s="43">
        <f t="shared" si="74"/>
        <v>43070</v>
      </c>
      <c r="R320" s="44"/>
      <c r="S320" s="44"/>
      <c r="T320" s="78">
        <v>41640</v>
      </c>
      <c r="U320" s="79" t="s">
        <v>78</v>
      </c>
      <c r="V320" s="52"/>
      <c r="W320" s="44"/>
      <c r="X320" s="44"/>
      <c r="Y320" s="44"/>
      <c r="Z320" s="44"/>
      <c r="AA320" s="44"/>
      <c r="AB320" s="44"/>
      <c r="AC320" s="44"/>
      <c r="AD320" s="44"/>
      <c r="AE320" s="44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  <c r="DW320" s="52"/>
      <c r="DX320" s="52"/>
      <c r="DY320" s="52"/>
      <c r="DZ320" s="52"/>
      <c r="EA320" s="52"/>
      <c r="EB320" s="52"/>
      <c r="EC320" s="52"/>
      <c r="ED320" s="52"/>
      <c r="EE320" s="52"/>
      <c r="EF320" s="52"/>
      <c r="EG320" s="52"/>
      <c r="EH320" s="52"/>
      <c r="EI320" s="52"/>
      <c r="EJ320" s="52"/>
      <c r="EK320" s="52"/>
      <c r="EL320" s="52"/>
      <c r="EM320" s="52"/>
      <c r="EN320" s="52"/>
      <c r="EO320" s="52"/>
      <c r="EP320" s="52"/>
      <c r="EQ320" s="52"/>
      <c r="ER320" s="52"/>
      <c r="ES320" s="52"/>
      <c r="ET320" s="52"/>
      <c r="EU320" s="52"/>
      <c r="EV320" s="52"/>
      <c r="EW320" s="52"/>
      <c r="EX320" s="52"/>
      <c r="EY320" s="52"/>
      <c r="EZ320" s="52"/>
      <c r="FA320" s="52"/>
      <c r="FB320" s="52"/>
      <c r="FC320" s="52"/>
      <c r="FD320" s="52"/>
      <c r="FE320" s="52"/>
      <c r="FF320" s="52"/>
      <c r="FG320" s="52"/>
      <c r="FH320" s="52"/>
      <c r="FI320" s="52"/>
      <c r="FJ320" s="52"/>
      <c r="FK320" s="52"/>
      <c r="FL320" s="52"/>
      <c r="FM320" s="52"/>
      <c r="FN320" s="52"/>
      <c r="FO320" s="52"/>
      <c r="FP320" s="52"/>
      <c r="FQ320" s="52"/>
      <c r="FR320" s="52"/>
      <c r="FS320" s="52"/>
      <c r="FT320" s="52"/>
    </row>
    <row r="321" spans="1:176" x14ac:dyDescent="0.15">
      <c r="A321" s="104">
        <f t="shared" si="69"/>
        <v>43030</v>
      </c>
      <c r="B321" s="35">
        <f t="shared" ca="1" si="75"/>
        <v>1036.81052</v>
      </c>
      <c r="C321" s="35">
        <f t="shared" si="70"/>
        <v>1000</v>
      </c>
      <c r="D321" s="36">
        <f ca="1">IF(A321&lt;$B$1,VLOOKUP(A321,[1]DI!$A$4:$B$15000,2,FALSE),0)</f>
        <v>0</v>
      </c>
      <c r="E321" s="35">
        <f t="shared" ca="1" si="64"/>
        <v>0</v>
      </c>
      <c r="F321" s="54">
        <f t="shared" si="71"/>
        <v>1.0425</v>
      </c>
      <c r="G321" s="38">
        <f t="shared" ca="1" si="65"/>
        <v>1</v>
      </c>
      <c r="H321" s="35">
        <f ca="1">TRUNC(PRODUCT(G$10:G320),15)</f>
        <v>1.0956598295386499</v>
      </c>
      <c r="I321" s="35">
        <f t="shared" ca="1" si="72"/>
        <v>1.0567599503360301</v>
      </c>
      <c r="J321" s="35">
        <f t="shared" ca="1" si="66"/>
        <v>1.03681052</v>
      </c>
      <c r="K321" s="35">
        <f t="shared" ca="1" si="67"/>
        <v>36.810519999999997</v>
      </c>
      <c r="L321" s="55">
        <f>IF(VLOOKUP(A321,$U$12:$AD$125,8)=VLOOKUP(A320,$U$12:$AD$125,8),0,VLOOKUP(A321,U$12:$AD$125,8))</f>
        <v>0</v>
      </c>
      <c r="M321" s="40">
        <f>IF(L321&gt;0,VLOOKUP(L321,T$12:$AC$125,7),0)</f>
        <v>0</v>
      </c>
      <c r="N321" s="41">
        <f t="shared" si="76"/>
        <v>0</v>
      </c>
      <c r="O321" s="41">
        <f t="shared" ca="1" si="68"/>
        <v>36.810519999999997</v>
      </c>
      <c r="P321" s="56" t="str">
        <f t="shared" si="73"/>
        <v>J=</v>
      </c>
      <c r="Q321" s="43">
        <f t="shared" si="74"/>
        <v>43070</v>
      </c>
      <c r="R321" s="44"/>
      <c r="S321" s="44"/>
      <c r="T321" s="78">
        <v>41701</v>
      </c>
      <c r="U321" s="79" t="s">
        <v>62</v>
      </c>
      <c r="V321" s="52"/>
      <c r="W321" s="44"/>
      <c r="X321" s="44"/>
      <c r="Y321" s="44"/>
      <c r="Z321" s="44"/>
      <c r="AA321" s="44"/>
      <c r="AB321" s="44"/>
      <c r="AC321" s="44"/>
      <c r="AD321" s="44"/>
      <c r="AE321" s="44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  <c r="DF321" s="52"/>
      <c r="DG321" s="52"/>
      <c r="DH321" s="52"/>
      <c r="DI321" s="52"/>
      <c r="DJ321" s="52"/>
      <c r="DK321" s="52"/>
      <c r="DL321" s="52"/>
      <c r="DM321" s="52"/>
      <c r="DN321" s="52"/>
      <c r="DO321" s="52"/>
      <c r="DP321" s="52"/>
      <c r="DQ321" s="52"/>
      <c r="DR321" s="52"/>
      <c r="DS321" s="52"/>
      <c r="DT321" s="52"/>
      <c r="DU321" s="52"/>
      <c r="DV321" s="52"/>
      <c r="DW321" s="52"/>
      <c r="DX321" s="52"/>
      <c r="DY321" s="52"/>
      <c r="DZ321" s="52"/>
      <c r="EA321" s="52"/>
      <c r="EB321" s="52"/>
      <c r="EC321" s="52"/>
      <c r="ED321" s="52"/>
      <c r="EE321" s="52"/>
      <c r="EF321" s="52"/>
      <c r="EG321" s="52"/>
      <c r="EH321" s="52"/>
      <c r="EI321" s="52"/>
      <c r="EJ321" s="52"/>
      <c r="EK321" s="52"/>
      <c r="EL321" s="52"/>
      <c r="EM321" s="52"/>
      <c r="EN321" s="52"/>
      <c r="EO321" s="52"/>
      <c r="EP321" s="52"/>
      <c r="EQ321" s="52"/>
      <c r="ER321" s="52"/>
      <c r="ES321" s="52"/>
      <c r="ET321" s="52"/>
      <c r="EU321" s="52"/>
      <c r="EV321" s="52"/>
      <c r="EW321" s="52"/>
      <c r="EX321" s="52"/>
      <c r="EY321" s="52"/>
      <c r="EZ321" s="52"/>
      <c r="FA321" s="52"/>
      <c r="FB321" s="52"/>
      <c r="FC321" s="52"/>
      <c r="FD321" s="52"/>
      <c r="FE321" s="52"/>
      <c r="FF321" s="52"/>
      <c r="FG321" s="52"/>
      <c r="FH321" s="52"/>
      <c r="FI321" s="52"/>
      <c r="FJ321" s="52"/>
      <c r="FK321" s="52"/>
      <c r="FL321" s="52"/>
      <c r="FM321" s="52"/>
      <c r="FN321" s="52"/>
      <c r="FO321" s="52"/>
      <c r="FP321" s="52"/>
      <c r="FQ321" s="52"/>
      <c r="FR321" s="52"/>
      <c r="FS321" s="52"/>
      <c r="FT321" s="52"/>
    </row>
    <row r="322" spans="1:176" x14ac:dyDescent="0.15">
      <c r="A322" s="104">
        <f t="shared" si="69"/>
        <v>43031</v>
      </c>
      <c r="B322" s="35">
        <f t="shared" ca="1" si="75"/>
        <v>1036.81052</v>
      </c>
      <c r="C322" s="35">
        <f t="shared" si="70"/>
        <v>1000</v>
      </c>
      <c r="D322" s="36">
        <f ca="1">IF(A322&lt;$B$1,VLOOKUP(A322,[1]DI!$A$4:$B$15000,2,FALSE),0)</f>
        <v>8.14E-2</v>
      </c>
      <c r="E322" s="35">
        <f t="shared" ca="1" si="64"/>
        <v>3.1059000000000002E-4</v>
      </c>
      <c r="F322" s="54">
        <f t="shared" si="71"/>
        <v>1.0425</v>
      </c>
      <c r="G322" s="38">
        <f t="shared" ca="1" si="65"/>
        <v>1.0003237900749999</v>
      </c>
      <c r="H322" s="35">
        <f ca="1">TRUNC(PRODUCT(G$10:G321),15)</f>
        <v>1.0956598295386499</v>
      </c>
      <c r="I322" s="35">
        <f t="shared" ca="1" si="72"/>
        <v>1.0567599503360301</v>
      </c>
      <c r="J322" s="35">
        <f t="shared" ca="1" si="66"/>
        <v>1.03681052</v>
      </c>
      <c r="K322" s="35">
        <f t="shared" ca="1" si="67"/>
        <v>36.810519999999997</v>
      </c>
      <c r="L322" s="55">
        <f>IF(VLOOKUP(A322,$U$12:$AD$125,8)=VLOOKUP(A321,$U$12:$AD$125,8),0,VLOOKUP(A322,U$12:$AD$125,8))</f>
        <v>0</v>
      </c>
      <c r="M322" s="40">
        <f>IF(L322&gt;0,VLOOKUP(L322,T$12:$AC$125,7),0)</f>
        <v>0</v>
      </c>
      <c r="N322" s="41">
        <f t="shared" si="76"/>
        <v>0</v>
      </c>
      <c r="O322" s="41">
        <f t="shared" ca="1" si="68"/>
        <v>36.810519999999997</v>
      </c>
      <c r="P322" s="56" t="str">
        <f t="shared" si="73"/>
        <v>J=</v>
      </c>
      <c r="Q322" s="43">
        <f t="shared" si="74"/>
        <v>43070</v>
      </c>
      <c r="R322" s="44"/>
      <c r="S322" s="44"/>
      <c r="T322" s="78">
        <v>41702</v>
      </c>
      <c r="U322" s="79" t="s">
        <v>62</v>
      </c>
      <c r="V322" s="52"/>
      <c r="W322" s="44"/>
      <c r="X322" s="44"/>
      <c r="Y322" s="44"/>
      <c r="Z322" s="44"/>
      <c r="AA322" s="44"/>
      <c r="AB322" s="44"/>
      <c r="AC322" s="44"/>
      <c r="AD322" s="44"/>
      <c r="AE322" s="44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  <c r="DF322" s="52"/>
      <c r="DG322" s="52"/>
      <c r="DH322" s="52"/>
      <c r="DI322" s="52"/>
      <c r="DJ322" s="52"/>
      <c r="DK322" s="52"/>
      <c r="DL322" s="52"/>
      <c r="DM322" s="52"/>
      <c r="DN322" s="52"/>
      <c r="DO322" s="52"/>
      <c r="DP322" s="52"/>
      <c r="DQ322" s="52"/>
      <c r="DR322" s="52"/>
      <c r="DS322" s="52"/>
      <c r="DT322" s="52"/>
      <c r="DU322" s="52"/>
      <c r="DV322" s="52"/>
      <c r="DW322" s="52"/>
      <c r="DX322" s="52"/>
      <c r="DY322" s="52"/>
      <c r="DZ322" s="52"/>
      <c r="EA322" s="52"/>
      <c r="EB322" s="52"/>
      <c r="EC322" s="52"/>
      <c r="ED322" s="52"/>
      <c r="EE322" s="52"/>
      <c r="EF322" s="52"/>
      <c r="EG322" s="52"/>
      <c r="EH322" s="52"/>
      <c r="EI322" s="52"/>
      <c r="EJ322" s="52"/>
      <c r="EK322" s="52"/>
      <c r="EL322" s="52"/>
      <c r="EM322" s="52"/>
      <c r="EN322" s="52"/>
      <c r="EO322" s="52"/>
      <c r="EP322" s="52"/>
      <c r="EQ322" s="52"/>
      <c r="ER322" s="52"/>
      <c r="ES322" s="52"/>
      <c r="ET322" s="52"/>
      <c r="EU322" s="52"/>
      <c r="EV322" s="52"/>
      <c r="EW322" s="52"/>
      <c r="EX322" s="52"/>
      <c r="EY322" s="52"/>
      <c r="EZ322" s="52"/>
      <c r="FA322" s="52"/>
      <c r="FB322" s="52"/>
      <c r="FC322" s="52"/>
      <c r="FD322" s="52"/>
      <c r="FE322" s="52"/>
      <c r="FF322" s="52"/>
      <c r="FG322" s="52"/>
      <c r="FH322" s="52"/>
      <c r="FI322" s="52"/>
      <c r="FJ322" s="52"/>
      <c r="FK322" s="52"/>
      <c r="FL322" s="52"/>
      <c r="FM322" s="52"/>
      <c r="FN322" s="52"/>
      <c r="FO322" s="52"/>
      <c r="FP322" s="52"/>
      <c r="FQ322" s="52"/>
      <c r="FR322" s="52"/>
      <c r="FS322" s="52"/>
      <c r="FT322" s="52"/>
    </row>
    <row r="323" spans="1:176" x14ac:dyDescent="0.15">
      <c r="A323" s="104">
        <f t="shared" si="69"/>
        <v>43032</v>
      </c>
      <c r="B323" s="35">
        <f t="shared" ca="1" si="75"/>
        <v>1037.1462300000001</v>
      </c>
      <c r="C323" s="35">
        <f t="shared" si="70"/>
        <v>1000</v>
      </c>
      <c r="D323" s="36">
        <f ca="1">IF(A323&lt;$B$1,VLOOKUP(A323,[1]DI!$A$4:$B$15000,2,FALSE),0)</f>
        <v>8.14E-2</v>
      </c>
      <c r="E323" s="35">
        <f t="shared" ca="1" si="64"/>
        <v>3.1059000000000002E-4</v>
      </c>
      <c r="F323" s="54">
        <f t="shared" si="71"/>
        <v>1.0425</v>
      </c>
      <c r="G323" s="38">
        <f t="shared" ca="1" si="65"/>
        <v>1.0003237900749999</v>
      </c>
      <c r="H323" s="35">
        <f ca="1">TRUNC(PRODUCT(G$10:G322),15)</f>
        <v>1.09601459331704</v>
      </c>
      <c r="I323" s="35">
        <f t="shared" ca="1" si="72"/>
        <v>1.0567599503360301</v>
      </c>
      <c r="J323" s="35">
        <f t="shared" ca="1" si="66"/>
        <v>1.0371462300000001</v>
      </c>
      <c r="K323" s="35">
        <f t="shared" ca="1" si="67"/>
        <v>37.146230000000003</v>
      </c>
      <c r="L323" s="55">
        <f>IF(VLOOKUP(A323,$U$12:$AD$125,8)=VLOOKUP(A322,$U$12:$AD$125,8),0,VLOOKUP(A323,U$12:$AD$125,8))</f>
        <v>0</v>
      </c>
      <c r="M323" s="40">
        <f>IF(L323&gt;0,VLOOKUP(L323,T$12:$AC$125,7),0)</f>
        <v>0</v>
      </c>
      <c r="N323" s="41">
        <f t="shared" si="76"/>
        <v>0</v>
      </c>
      <c r="O323" s="41">
        <f t="shared" ca="1" si="68"/>
        <v>37.146230000000003</v>
      </c>
      <c r="P323" s="56" t="str">
        <f t="shared" si="73"/>
        <v>J=</v>
      </c>
      <c r="Q323" s="43">
        <f t="shared" si="74"/>
        <v>43070</v>
      </c>
      <c r="R323" s="44"/>
      <c r="S323" s="44"/>
      <c r="T323" s="78">
        <v>41747</v>
      </c>
      <c r="U323" s="79" t="s">
        <v>79</v>
      </c>
      <c r="V323" s="52"/>
      <c r="W323" s="44"/>
      <c r="X323" s="44"/>
      <c r="Y323" s="44"/>
      <c r="Z323" s="44"/>
      <c r="AA323" s="44"/>
      <c r="AB323" s="44"/>
      <c r="AC323" s="44"/>
      <c r="AD323" s="44"/>
      <c r="AE323" s="44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  <c r="DF323" s="52"/>
      <c r="DG323" s="52"/>
      <c r="DH323" s="52"/>
      <c r="DI323" s="52"/>
      <c r="DJ323" s="52"/>
      <c r="DK323" s="52"/>
      <c r="DL323" s="52"/>
      <c r="DM323" s="52"/>
      <c r="DN323" s="52"/>
      <c r="DO323" s="52"/>
      <c r="DP323" s="52"/>
      <c r="DQ323" s="52"/>
      <c r="DR323" s="52"/>
      <c r="DS323" s="52"/>
      <c r="DT323" s="52"/>
      <c r="DU323" s="52"/>
      <c r="DV323" s="52"/>
      <c r="DW323" s="52"/>
      <c r="DX323" s="52"/>
      <c r="DY323" s="52"/>
      <c r="DZ323" s="52"/>
      <c r="EA323" s="52"/>
      <c r="EB323" s="52"/>
      <c r="EC323" s="52"/>
      <c r="ED323" s="52"/>
      <c r="EE323" s="52"/>
      <c r="EF323" s="52"/>
      <c r="EG323" s="52"/>
      <c r="EH323" s="52"/>
      <c r="EI323" s="52"/>
      <c r="EJ323" s="52"/>
      <c r="EK323" s="52"/>
      <c r="EL323" s="52"/>
      <c r="EM323" s="52"/>
      <c r="EN323" s="52"/>
      <c r="EO323" s="52"/>
      <c r="EP323" s="52"/>
      <c r="EQ323" s="52"/>
      <c r="ER323" s="52"/>
      <c r="ES323" s="52"/>
      <c r="ET323" s="52"/>
      <c r="EU323" s="52"/>
      <c r="EV323" s="52"/>
      <c r="EW323" s="52"/>
      <c r="EX323" s="52"/>
      <c r="EY323" s="52"/>
      <c r="EZ323" s="52"/>
      <c r="FA323" s="52"/>
      <c r="FB323" s="52"/>
      <c r="FC323" s="52"/>
      <c r="FD323" s="52"/>
      <c r="FE323" s="52"/>
      <c r="FF323" s="52"/>
      <c r="FG323" s="52"/>
      <c r="FH323" s="52"/>
      <c r="FI323" s="52"/>
      <c r="FJ323" s="52"/>
      <c r="FK323" s="52"/>
      <c r="FL323" s="52"/>
      <c r="FM323" s="52"/>
      <c r="FN323" s="52"/>
      <c r="FO323" s="52"/>
      <c r="FP323" s="52"/>
      <c r="FQ323" s="52"/>
      <c r="FR323" s="52"/>
      <c r="FS323" s="52"/>
      <c r="FT323" s="52"/>
    </row>
    <row r="324" spans="1:176" x14ac:dyDescent="0.15">
      <c r="A324" s="104">
        <f t="shared" si="69"/>
        <v>43033</v>
      </c>
      <c r="B324" s="35">
        <f t="shared" ca="1" si="75"/>
        <v>1037.4820400000001</v>
      </c>
      <c r="C324" s="35">
        <f t="shared" si="70"/>
        <v>1000</v>
      </c>
      <c r="D324" s="36">
        <f ca="1">IF(A324&lt;$B$1,VLOOKUP(A324,[1]DI!$A$4:$B$15000,2,FALSE),0)</f>
        <v>8.14E-2</v>
      </c>
      <c r="E324" s="35">
        <f t="shared" ca="1" si="64"/>
        <v>3.1059000000000002E-4</v>
      </c>
      <c r="F324" s="54">
        <f t="shared" si="71"/>
        <v>1.0425</v>
      </c>
      <c r="G324" s="38">
        <f t="shared" ca="1" si="65"/>
        <v>1.0003237900749999</v>
      </c>
      <c r="H324" s="35">
        <f ca="1">TRUNC(PRODUCT(G$10:G323),15)</f>
        <v>1.0963694719644099</v>
      </c>
      <c r="I324" s="35">
        <f t="shared" ca="1" si="72"/>
        <v>1.0567599503360301</v>
      </c>
      <c r="J324" s="35">
        <f t="shared" ca="1" si="66"/>
        <v>1.03748204</v>
      </c>
      <c r="K324" s="35">
        <f t="shared" ca="1" si="67"/>
        <v>37.482039999999998</v>
      </c>
      <c r="L324" s="55">
        <f>IF(VLOOKUP(A324,$U$12:$AD$125,8)=VLOOKUP(A323,$U$12:$AD$125,8),0,VLOOKUP(A324,U$12:$AD$125,8))</f>
        <v>0</v>
      </c>
      <c r="M324" s="40">
        <f>IF(L324&gt;0,VLOOKUP(L324,T$12:$AC$125,7),0)</f>
        <v>0</v>
      </c>
      <c r="N324" s="41">
        <f t="shared" si="76"/>
        <v>0</v>
      </c>
      <c r="O324" s="41">
        <f t="shared" ca="1" si="68"/>
        <v>37.482039999999998</v>
      </c>
      <c r="P324" s="56" t="str">
        <f t="shared" si="73"/>
        <v>J=</v>
      </c>
      <c r="Q324" s="43">
        <f t="shared" si="74"/>
        <v>43070</v>
      </c>
      <c r="R324" s="44"/>
      <c r="S324" s="44"/>
      <c r="T324" s="78">
        <v>41750</v>
      </c>
      <c r="U324" s="79" t="s">
        <v>64</v>
      </c>
      <c r="V324" s="52"/>
      <c r="W324" s="44"/>
      <c r="X324" s="44"/>
      <c r="Y324" s="44"/>
      <c r="Z324" s="44"/>
      <c r="AA324" s="44"/>
      <c r="AB324" s="44"/>
      <c r="AC324" s="44"/>
      <c r="AD324" s="44"/>
      <c r="AE324" s="44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  <c r="DF324" s="52"/>
      <c r="DG324" s="52"/>
      <c r="DH324" s="52"/>
      <c r="DI324" s="52"/>
      <c r="DJ324" s="52"/>
      <c r="DK324" s="52"/>
      <c r="DL324" s="52"/>
      <c r="DM324" s="52"/>
      <c r="DN324" s="52"/>
      <c r="DO324" s="52"/>
      <c r="DP324" s="52"/>
      <c r="DQ324" s="52"/>
      <c r="DR324" s="52"/>
      <c r="DS324" s="52"/>
      <c r="DT324" s="52"/>
      <c r="DU324" s="52"/>
      <c r="DV324" s="52"/>
      <c r="DW324" s="52"/>
      <c r="DX324" s="52"/>
      <c r="DY324" s="52"/>
      <c r="DZ324" s="52"/>
      <c r="EA324" s="52"/>
      <c r="EB324" s="52"/>
      <c r="EC324" s="52"/>
      <c r="ED324" s="52"/>
      <c r="EE324" s="52"/>
      <c r="EF324" s="52"/>
      <c r="EG324" s="52"/>
      <c r="EH324" s="52"/>
      <c r="EI324" s="52"/>
      <c r="EJ324" s="52"/>
      <c r="EK324" s="52"/>
      <c r="EL324" s="52"/>
      <c r="EM324" s="52"/>
      <c r="EN324" s="52"/>
      <c r="EO324" s="52"/>
      <c r="EP324" s="52"/>
      <c r="EQ324" s="52"/>
      <c r="ER324" s="52"/>
      <c r="ES324" s="52"/>
      <c r="ET324" s="52"/>
      <c r="EU324" s="52"/>
      <c r="EV324" s="52"/>
      <c r="EW324" s="52"/>
      <c r="EX324" s="52"/>
      <c r="EY324" s="52"/>
      <c r="EZ324" s="52"/>
      <c r="FA324" s="52"/>
      <c r="FB324" s="52"/>
      <c r="FC324" s="52"/>
      <c r="FD324" s="52"/>
      <c r="FE324" s="52"/>
      <c r="FF324" s="52"/>
      <c r="FG324" s="52"/>
      <c r="FH324" s="52"/>
      <c r="FI324" s="52"/>
      <c r="FJ324" s="52"/>
      <c r="FK324" s="52"/>
      <c r="FL324" s="52"/>
      <c r="FM324" s="52"/>
      <c r="FN324" s="52"/>
      <c r="FO324" s="52"/>
      <c r="FP324" s="52"/>
      <c r="FQ324" s="52"/>
      <c r="FR324" s="52"/>
      <c r="FS324" s="52"/>
      <c r="FT324" s="52"/>
    </row>
    <row r="325" spans="1:176" x14ac:dyDescent="0.15">
      <c r="A325" s="104">
        <f t="shared" si="69"/>
        <v>43034</v>
      </c>
      <c r="B325" s="35">
        <f t="shared" ca="1" si="75"/>
        <v>1037.8179700000001</v>
      </c>
      <c r="C325" s="35">
        <f t="shared" si="70"/>
        <v>1000</v>
      </c>
      <c r="D325" s="36">
        <f ca="1">IF(A325&lt;$B$1,VLOOKUP(A325,[1]DI!$A$4:$B$15000,2,FALSE),0)</f>
        <v>7.3899999999999993E-2</v>
      </c>
      <c r="E325" s="35">
        <f t="shared" ca="1" si="64"/>
        <v>2.8296000000000001E-4</v>
      </c>
      <c r="F325" s="54">
        <f t="shared" si="71"/>
        <v>1.0425</v>
      </c>
      <c r="G325" s="38">
        <f t="shared" ca="1" si="65"/>
        <v>1.0002949858000001</v>
      </c>
      <c r="H325" s="35">
        <f ca="1">TRUNC(PRODUCT(G$10:G324),15)</f>
        <v>1.09672446551796</v>
      </c>
      <c r="I325" s="35">
        <f t="shared" ca="1" si="72"/>
        <v>1.0567599503360301</v>
      </c>
      <c r="J325" s="35">
        <f t="shared" ca="1" si="66"/>
        <v>1.0378179700000001</v>
      </c>
      <c r="K325" s="35">
        <f t="shared" ca="1" si="67"/>
        <v>37.817970000000003</v>
      </c>
      <c r="L325" s="55">
        <f>IF(VLOOKUP(A325,$U$12:$AD$125,8)=VLOOKUP(A324,$U$12:$AD$125,8),0,VLOOKUP(A325,U$12:$AD$125,8))</f>
        <v>0</v>
      </c>
      <c r="M325" s="40">
        <f>IF(L325&gt;0,VLOOKUP(L325,T$12:$AC$125,7),0)</f>
        <v>0</v>
      </c>
      <c r="N325" s="41">
        <f t="shared" si="76"/>
        <v>0</v>
      </c>
      <c r="O325" s="41">
        <f t="shared" ca="1" si="68"/>
        <v>37.817970000000003</v>
      </c>
      <c r="P325" s="56" t="str">
        <f t="shared" si="73"/>
        <v>J=</v>
      </c>
      <c r="Q325" s="43">
        <f t="shared" si="74"/>
        <v>43070</v>
      </c>
      <c r="R325" s="44"/>
      <c r="S325" s="44"/>
      <c r="T325" s="78">
        <v>41760</v>
      </c>
      <c r="U325" s="79" t="s">
        <v>71</v>
      </c>
      <c r="V325" s="52"/>
      <c r="W325" s="44"/>
      <c r="X325" s="44"/>
      <c r="Y325" s="44"/>
      <c r="Z325" s="44"/>
      <c r="AA325" s="44"/>
      <c r="AB325" s="44"/>
      <c r="AC325" s="44"/>
      <c r="AD325" s="44"/>
      <c r="AE325" s="44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  <c r="DF325" s="52"/>
      <c r="DG325" s="52"/>
      <c r="DH325" s="52"/>
      <c r="DI325" s="52"/>
      <c r="DJ325" s="52"/>
      <c r="DK325" s="52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  <c r="DW325" s="52"/>
      <c r="DX325" s="52"/>
      <c r="DY325" s="52"/>
      <c r="DZ325" s="52"/>
      <c r="EA325" s="52"/>
      <c r="EB325" s="52"/>
      <c r="EC325" s="52"/>
      <c r="ED325" s="52"/>
      <c r="EE325" s="52"/>
      <c r="EF325" s="52"/>
      <c r="EG325" s="52"/>
      <c r="EH325" s="52"/>
      <c r="EI325" s="52"/>
      <c r="EJ325" s="52"/>
      <c r="EK325" s="52"/>
      <c r="EL325" s="52"/>
      <c r="EM325" s="52"/>
      <c r="EN325" s="52"/>
      <c r="EO325" s="52"/>
      <c r="EP325" s="52"/>
      <c r="EQ325" s="52"/>
      <c r="ER325" s="52"/>
      <c r="ES325" s="52"/>
      <c r="ET325" s="52"/>
      <c r="EU325" s="52"/>
      <c r="EV325" s="52"/>
      <c r="EW325" s="52"/>
      <c r="EX325" s="52"/>
      <c r="EY325" s="52"/>
      <c r="EZ325" s="52"/>
      <c r="FA325" s="52"/>
      <c r="FB325" s="52"/>
      <c r="FC325" s="52"/>
      <c r="FD325" s="52"/>
      <c r="FE325" s="52"/>
      <c r="FF325" s="52"/>
      <c r="FG325" s="52"/>
      <c r="FH325" s="52"/>
      <c r="FI325" s="52"/>
      <c r="FJ325" s="52"/>
      <c r="FK325" s="52"/>
      <c r="FL325" s="52"/>
      <c r="FM325" s="52"/>
      <c r="FN325" s="52"/>
      <c r="FO325" s="52"/>
      <c r="FP325" s="52"/>
      <c r="FQ325" s="52"/>
      <c r="FR325" s="52"/>
      <c r="FS325" s="52"/>
      <c r="FT325" s="52"/>
    </row>
    <row r="326" spans="1:176" x14ac:dyDescent="0.15">
      <c r="A326" s="104">
        <f t="shared" si="69"/>
        <v>43035</v>
      </c>
      <c r="B326" s="35">
        <f t="shared" ca="1" si="75"/>
        <v>1038.12411</v>
      </c>
      <c r="C326" s="35">
        <f t="shared" si="70"/>
        <v>1000</v>
      </c>
      <c r="D326" s="36">
        <f ca="1">IF(A326&lt;$B$1,VLOOKUP(A326,[1]DI!$A$4:$B$15000,2,FALSE),0)</f>
        <v>7.3899999999999993E-2</v>
      </c>
      <c r="E326" s="35">
        <f t="shared" ca="1" si="64"/>
        <v>2.8296000000000001E-4</v>
      </c>
      <c r="F326" s="54">
        <f t="shared" si="71"/>
        <v>1.0425</v>
      </c>
      <c r="G326" s="38">
        <f t="shared" ca="1" si="65"/>
        <v>1.0002949858000001</v>
      </c>
      <c r="H326" s="35">
        <f ca="1">TRUNC(PRODUCT(G$10:G325),15)</f>
        <v>1.0970479836617999</v>
      </c>
      <c r="I326" s="35">
        <f t="shared" ca="1" si="72"/>
        <v>1.0567599503360301</v>
      </c>
      <c r="J326" s="35">
        <f t="shared" ca="1" si="66"/>
        <v>1.03812411</v>
      </c>
      <c r="K326" s="35">
        <f t="shared" ca="1" si="67"/>
        <v>38.124110000000002</v>
      </c>
      <c r="L326" s="55">
        <f>IF(VLOOKUP(A326,$U$12:$AD$125,8)=VLOOKUP(A325,$U$12:$AD$125,8),0,VLOOKUP(A326,U$12:$AD$125,8))</f>
        <v>0</v>
      </c>
      <c r="M326" s="40">
        <f>IF(L326&gt;0,VLOOKUP(L326,T$12:$AC$125,7),0)</f>
        <v>0</v>
      </c>
      <c r="N326" s="41">
        <f t="shared" si="76"/>
        <v>0</v>
      </c>
      <c r="O326" s="41">
        <f t="shared" ca="1" si="68"/>
        <v>38.124110000000002</v>
      </c>
      <c r="P326" s="56" t="str">
        <f t="shared" si="73"/>
        <v>J=</v>
      </c>
      <c r="Q326" s="43">
        <f t="shared" si="74"/>
        <v>43070</v>
      </c>
      <c r="R326" s="44"/>
      <c r="S326" s="44"/>
      <c r="T326" s="78">
        <v>41809</v>
      </c>
      <c r="U326" s="79" t="s">
        <v>80</v>
      </c>
      <c r="V326" s="52"/>
      <c r="W326" s="44"/>
      <c r="X326" s="44"/>
      <c r="Y326" s="44"/>
      <c r="Z326" s="44"/>
      <c r="AA326" s="44"/>
      <c r="AB326" s="44"/>
      <c r="AC326" s="44"/>
      <c r="AD326" s="44"/>
      <c r="AE326" s="44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  <c r="DF326" s="52"/>
      <c r="DG326" s="52"/>
      <c r="DH326" s="52"/>
      <c r="DI326" s="52"/>
      <c r="DJ326" s="52"/>
      <c r="DK326" s="52"/>
      <c r="DL326" s="52"/>
      <c r="DM326" s="52"/>
      <c r="DN326" s="52"/>
      <c r="DO326" s="52"/>
      <c r="DP326" s="52"/>
      <c r="DQ326" s="52"/>
      <c r="DR326" s="52"/>
      <c r="DS326" s="52"/>
      <c r="DT326" s="52"/>
      <c r="DU326" s="52"/>
      <c r="DV326" s="52"/>
      <c r="DW326" s="52"/>
      <c r="DX326" s="52"/>
      <c r="DY326" s="52"/>
      <c r="DZ326" s="52"/>
      <c r="EA326" s="52"/>
      <c r="EB326" s="52"/>
      <c r="EC326" s="52"/>
      <c r="ED326" s="52"/>
      <c r="EE326" s="52"/>
      <c r="EF326" s="52"/>
      <c r="EG326" s="52"/>
      <c r="EH326" s="52"/>
      <c r="EI326" s="52"/>
      <c r="EJ326" s="52"/>
      <c r="EK326" s="52"/>
      <c r="EL326" s="52"/>
      <c r="EM326" s="52"/>
      <c r="EN326" s="52"/>
      <c r="EO326" s="52"/>
      <c r="EP326" s="52"/>
      <c r="EQ326" s="52"/>
      <c r="ER326" s="52"/>
      <c r="ES326" s="52"/>
      <c r="ET326" s="52"/>
      <c r="EU326" s="52"/>
      <c r="EV326" s="52"/>
      <c r="EW326" s="52"/>
      <c r="EX326" s="52"/>
      <c r="EY326" s="52"/>
      <c r="EZ326" s="52"/>
      <c r="FA326" s="52"/>
      <c r="FB326" s="52"/>
      <c r="FC326" s="52"/>
      <c r="FD326" s="52"/>
      <c r="FE326" s="52"/>
      <c r="FF326" s="52"/>
      <c r="FG326" s="52"/>
      <c r="FH326" s="52"/>
      <c r="FI326" s="52"/>
      <c r="FJ326" s="52"/>
      <c r="FK326" s="52"/>
      <c r="FL326" s="52"/>
      <c r="FM326" s="52"/>
      <c r="FN326" s="52"/>
      <c r="FO326" s="52"/>
      <c r="FP326" s="52"/>
      <c r="FQ326" s="52"/>
      <c r="FR326" s="52"/>
      <c r="FS326" s="52"/>
      <c r="FT326" s="52"/>
    </row>
    <row r="327" spans="1:176" x14ac:dyDescent="0.15">
      <c r="A327" s="104">
        <f t="shared" si="69"/>
        <v>43036</v>
      </c>
      <c r="B327" s="35">
        <f t="shared" ca="1" si="75"/>
        <v>1038.43033999</v>
      </c>
      <c r="C327" s="35">
        <f t="shared" si="70"/>
        <v>1000</v>
      </c>
      <c r="D327" s="36">
        <f ca="1">IF(A327&lt;$B$1,VLOOKUP(A327,[1]DI!$A$4:$B$15000,2,FALSE),0)</f>
        <v>0</v>
      </c>
      <c r="E327" s="35">
        <f t="shared" ca="1" si="64"/>
        <v>0</v>
      </c>
      <c r="F327" s="54">
        <f t="shared" si="71"/>
        <v>1.0425</v>
      </c>
      <c r="G327" s="38">
        <f t="shared" ca="1" si="65"/>
        <v>1</v>
      </c>
      <c r="H327" s="35">
        <f ca="1">TRUNC(PRODUCT(G$10:G326),15)</f>
        <v>1.0973715972389</v>
      </c>
      <c r="I327" s="35">
        <f t="shared" ca="1" si="72"/>
        <v>1.0567599503360301</v>
      </c>
      <c r="J327" s="35">
        <f t="shared" ca="1" si="66"/>
        <v>1.0384303399999999</v>
      </c>
      <c r="K327" s="35">
        <f t="shared" ca="1" si="67"/>
        <v>38.43033999</v>
      </c>
      <c r="L327" s="55">
        <f>IF(VLOOKUP(A327,$U$12:$AD$125,8)=VLOOKUP(A326,$U$12:$AD$125,8),0,VLOOKUP(A327,U$12:$AD$125,8))</f>
        <v>0</v>
      </c>
      <c r="M327" s="40">
        <f>IF(L327&gt;0,VLOOKUP(L327,T$12:$AC$125,7),0)</f>
        <v>0</v>
      </c>
      <c r="N327" s="41">
        <f t="shared" si="76"/>
        <v>0</v>
      </c>
      <c r="O327" s="41">
        <f t="shared" ca="1" si="68"/>
        <v>38.43033999</v>
      </c>
      <c r="P327" s="56" t="str">
        <f t="shared" si="73"/>
        <v>J=</v>
      </c>
      <c r="Q327" s="43">
        <f t="shared" si="74"/>
        <v>43070</v>
      </c>
      <c r="R327" s="44"/>
      <c r="S327" s="44"/>
      <c r="T327" s="78">
        <v>41998</v>
      </c>
      <c r="U327" s="79" t="s">
        <v>76</v>
      </c>
      <c r="V327" s="52"/>
      <c r="W327" s="44"/>
      <c r="X327" s="44"/>
      <c r="Y327" s="44"/>
      <c r="Z327" s="44"/>
      <c r="AA327" s="44"/>
      <c r="AB327" s="44"/>
      <c r="AC327" s="44"/>
      <c r="AD327" s="44"/>
      <c r="AE327" s="44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  <c r="EI327" s="52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2"/>
      <c r="FD327" s="52"/>
      <c r="FE327" s="52"/>
      <c r="FF327" s="52"/>
      <c r="FG327" s="52"/>
      <c r="FH327" s="52"/>
      <c r="FI327" s="52"/>
      <c r="FJ327" s="52"/>
      <c r="FK327" s="52"/>
      <c r="FL327" s="52"/>
      <c r="FM327" s="52"/>
      <c r="FN327" s="52"/>
      <c r="FO327" s="52"/>
      <c r="FP327" s="52"/>
      <c r="FQ327" s="52"/>
      <c r="FR327" s="52"/>
      <c r="FS327" s="52"/>
      <c r="FT327" s="52"/>
    </row>
    <row r="328" spans="1:176" x14ac:dyDescent="0.15">
      <c r="A328" s="104">
        <f t="shared" si="69"/>
        <v>43037</v>
      </c>
      <c r="B328" s="35">
        <f t="shared" ca="1" si="75"/>
        <v>1038.43033999</v>
      </c>
      <c r="C328" s="35">
        <f t="shared" si="70"/>
        <v>1000</v>
      </c>
      <c r="D328" s="36">
        <f ca="1">IF(A328&lt;$B$1,VLOOKUP(A328,[1]DI!$A$4:$B$15000,2,FALSE),0)</f>
        <v>0</v>
      </c>
      <c r="E328" s="35">
        <f t="shared" ca="1" si="64"/>
        <v>0</v>
      </c>
      <c r="F328" s="54">
        <f t="shared" si="71"/>
        <v>1.0425</v>
      </c>
      <c r="G328" s="38">
        <f t="shared" ca="1" si="65"/>
        <v>1</v>
      </c>
      <c r="H328" s="35">
        <f ca="1">TRUNC(PRODUCT(G$10:G327),15)</f>
        <v>1.0973715972389</v>
      </c>
      <c r="I328" s="35">
        <f t="shared" ca="1" si="72"/>
        <v>1.0567599503360301</v>
      </c>
      <c r="J328" s="35">
        <f t="shared" ca="1" si="66"/>
        <v>1.0384303399999999</v>
      </c>
      <c r="K328" s="35">
        <f t="shared" ca="1" si="67"/>
        <v>38.43033999</v>
      </c>
      <c r="L328" s="55">
        <f>IF(VLOOKUP(A328,$U$12:$AD$125,8)=VLOOKUP(A327,$U$12:$AD$125,8),0,VLOOKUP(A328,U$12:$AD$125,8))</f>
        <v>0</v>
      </c>
      <c r="M328" s="40">
        <f>IF(L328&gt;0,VLOOKUP(L328,T$12:$AC$125,7),0)</f>
        <v>0</v>
      </c>
      <c r="N328" s="41">
        <f t="shared" si="76"/>
        <v>0</v>
      </c>
      <c r="O328" s="41">
        <f t="shared" ca="1" si="68"/>
        <v>38.43033999</v>
      </c>
      <c r="P328" s="56" t="str">
        <f t="shared" si="73"/>
        <v>J=</v>
      </c>
      <c r="Q328" s="43">
        <f t="shared" si="74"/>
        <v>43070</v>
      </c>
      <c r="R328" s="44"/>
      <c r="S328" s="44"/>
      <c r="T328" s="78">
        <v>42005</v>
      </c>
      <c r="U328" s="79" t="s">
        <v>78</v>
      </c>
      <c r="V328" s="52"/>
      <c r="W328" s="44"/>
      <c r="X328" s="44"/>
      <c r="Y328" s="44"/>
      <c r="Z328" s="44"/>
      <c r="AA328" s="44"/>
      <c r="AB328" s="44"/>
      <c r="AC328" s="44"/>
      <c r="AD328" s="44"/>
      <c r="AE328" s="44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  <c r="DF328" s="52"/>
      <c r="DG328" s="52"/>
      <c r="DH328" s="52"/>
      <c r="DI328" s="52"/>
      <c r="DJ328" s="52"/>
      <c r="DK328" s="52"/>
      <c r="DL328" s="52"/>
      <c r="DM328" s="52"/>
      <c r="DN328" s="52"/>
      <c r="DO328" s="52"/>
      <c r="DP328" s="52"/>
      <c r="DQ328" s="52"/>
      <c r="DR328" s="52"/>
      <c r="DS328" s="52"/>
      <c r="DT328" s="52"/>
      <c r="DU328" s="52"/>
      <c r="DV328" s="52"/>
      <c r="DW328" s="52"/>
      <c r="DX328" s="52"/>
      <c r="DY328" s="52"/>
      <c r="DZ328" s="52"/>
      <c r="EA328" s="52"/>
      <c r="EB328" s="52"/>
      <c r="EC328" s="52"/>
      <c r="ED328" s="52"/>
      <c r="EE328" s="52"/>
      <c r="EF328" s="52"/>
      <c r="EG328" s="52"/>
      <c r="EH328" s="52"/>
      <c r="EI328" s="52"/>
      <c r="EJ328" s="52"/>
      <c r="EK328" s="52"/>
      <c r="EL328" s="52"/>
      <c r="EM328" s="52"/>
      <c r="EN328" s="52"/>
      <c r="EO328" s="52"/>
      <c r="EP328" s="52"/>
      <c r="EQ328" s="52"/>
      <c r="ER328" s="52"/>
      <c r="ES328" s="52"/>
      <c r="ET328" s="52"/>
      <c r="EU328" s="52"/>
      <c r="EV328" s="52"/>
      <c r="EW328" s="52"/>
      <c r="EX328" s="52"/>
      <c r="EY328" s="52"/>
      <c r="EZ328" s="52"/>
      <c r="FA328" s="52"/>
      <c r="FB328" s="52"/>
      <c r="FC328" s="52"/>
      <c r="FD328" s="52"/>
      <c r="FE328" s="52"/>
      <c r="FF328" s="52"/>
      <c r="FG328" s="52"/>
      <c r="FH328" s="52"/>
      <c r="FI328" s="52"/>
      <c r="FJ328" s="52"/>
      <c r="FK328" s="52"/>
      <c r="FL328" s="52"/>
      <c r="FM328" s="52"/>
      <c r="FN328" s="52"/>
      <c r="FO328" s="52"/>
      <c r="FP328" s="52"/>
      <c r="FQ328" s="52"/>
      <c r="FR328" s="52"/>
      <c r="FS328" s="52"/>
      <c r="FT328" s="52"/>
    </row>
    <row r="329" spans="1:176" x14ac:dyDescent="0.15">
      <c r="A329" s="104">
        <f t="shared" si="69"/>
        <v>43038</v>
      </c>
      <c r="B329" s="35">
        <f t="shared" ca="1" si="75"/>
        <v>1038.43033999</v>
      </c>
      <c r="C329" s="35">
        <f t="shared" si="70"/>
        <v>1000</v>
      </c>
      <c r="D329" s="36">
        <f ca="1">IF(A329&lt;$B$1,VLOOKUP(A329,[1]DI!$A$4:$B$15000,2,FALSE),0)</f>
        <v>7.3899999999999993E-2</v>
      </c>
      <c r="E329" s="35">
        <f t="shared" ca="1" si="64"/>
        <v>2.8296000000000001E-4</v>
      </c>
      <c r="F329" s="54">
        <f t="shared" si="71"/>
        <v>1.0425</v>
      </c>
      <c r="G329" s="38">
        <f t="shared" ca="1" si="65"/>
        <v>1.0002949858000001</v>
      </c>
      <c r="H329" s="35">
        <f ca="1">TRUNC(PRODUCT(G$10:G328),15)</f>
        <v>1.0973715972389</v>
      </c>
      <c r="I329" s="35">
        <f t="shared" ca="1" si="72"/>
        <v>1.0567599503360301</v>
      </c>
      <c r="J329" s="35">
        <f t="shared" ca="1" si="66"/>
        <v>1.0384303399999999</v>
      </c>
      <c r="K329" s="35">
        <f t="shared" ca="1" si="67"/>
        <v>38.43033999</v>
      </c>
      <c r="L329" s="55">
        <f>IF(VLOOKUP(A329,$U$12:$AD$125,8)=VLOOKUP(A328,$U$12:$AD$125,8),0,VLOOKUP(A329,U$12:$AD$125,8))</f>
        <v>0</v>
      </c>
      <c r="M329" s="40">
        <f>IF(L329&gt;0,VLOOKUP(L329,T$12:$AC$125,7),0)</f>
        <v>0</v>
      </c>
      <c r="N329" s="41">
        <f t="shared" si="76"/>
        <v>0</v>
      </c>
      <c r="O329" s="41">
        <f t="shared" ca="1" si="68"/>
        <v>38.43033999</v>
      </c>
      <c r="P329" s="56" t="str">
        <f t="shared" si="73"/>
        <v>J=</v>
      </c>
      <c r="Q329" s="43">
        <f t="shared" si="74"/>
        <v>43070</v>
      </c>
      <c r="R329" s="44"/>
      <c r="S329" s="44"/>
      <c r="T329" s="78">
        <v>42051</v>
      </c>
      <c r="U329" s="79" t="s">
        <v>62</v>
      </c>
      <c r="V329" s="52"/>
      <c r="W329" s="44"/>
      <c r="X329" s="44"/>
      <c r="Y329" s="44"/>
      <c r="Z329" s="44"/>
      <c r="AA329" s="44"/>
      <c r="AB329" s="44"/>
      <c r="AC329" s="44"/>
      <c r="AD329" s="44"/>
      <c r="AE329" s="44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  <c r="DF329" s="52"/>
      <c r="DG329" s="52"/>
      <c r="DH329" s="52"/>
      <c r="DI329" s="52"/>
      <c r="DJ329" s="52"/>
      <c r="DK329" s="52"/>
      <c r="DL329" s="52"/>
      <c r="DM329" s="52"/>
      <c r="DN329" s="52"/>
      <c r="DO329" s="52"/>
      <c r="DP329" s="52"/>
      <c r="DQ329" s="52"/>
      <c r="DR329" s="52"/>
      <c r="DS329" s="52"/>
      <c r="DT329" s="52"/>
      <c r="DU329" s="52"/>
      <c r="DV329" s="52"/>
      <c r="DW329" s="52"/>
      <c r="DX329" s="52"/>
      <c r="DY329" s="52"/>
      <c r="DZ329" s="52"/>
      <c r="EA329" s="52"/>
      <c r="EB329" s="52"/>
      <c r="EC329" s="52"/>
      <c r="ED329" s="52"/>
      <c r="EE329" s="52"/>
      <c r="EF329" s="52"/>
      <c r="EG329" s="52"/>
      <c r="EH329" s="52"/>
      <c r="EI329" s="52"/>
      <c r="EJ329" s="52"/>
      <c r="EK329" s="52"/>
      <c r="EL329" s="52"/>
      <c r="EM329" s="52"/>
      <c r="EN329" s="52"/>
      <c r="EO329" s="52"/>
      <c r="EP329" s="52"/>
      <c r="EQ329" s="52"/>
      <c r="ER329" s="52"/>
      <c r="ES329" s="52"/>
      <c r="ET329" s="52"/>
      <c r="EU329" s="52"/>
      <c r="EV329" s="52"/>
      <c r="EW329" s="52"/>
      <c r="EX329" s="52"/>
      <c r="EY329" s="52"/>
      <c r="EZ329" s="52"/>
      <c r="FA329" s="52"/>
      <c r="FB329" s="52"/>
      <c r="FC329" s="52"/>
      <c r="FD329" s="52"/>
      <c r="FE329" s="52"/>
      <c r="FF329" s="52"/>
      <c r="FG329" s="52"/>
      <c r="FH329" s="52"/>
      <c r="FI329" s="52"/>
      <c r="FJ329" s="52"/>
      <c r="FK329" s="52"/>
      <c r="FL329" s="52"/>
      <c r="FM329" s="52"/>
      <c r="FN329" s="52"/>
      <c r="FO329" s="52"/>
      <c r="FP329" s="52"/>
      <c r="FQ329" s="52"/>
      <c r="FR329" s="52"/>
      <c r="FS329" s="52"/>
      <c r="FT329" s="52"/>
    </row>
    <row r="330" spans="1:176" x14ac:dyDescent="0.15">
      <c r="A330" s="104">
        <f t="shared" si="69"/>
        <v>43039</v>
      </c>
      <c r="B330" s="35">
        <f t="shared" ca="1" si="75"/>
        <v>1038.73666</v>
      </c>
      <c r="C330" s="35">
        <f t="shared" si="70"/>
        <v>1000</v>
      </c>
      <c r="D330" s="36">
        <f ca="1">IF(A330&lt;$B$1,VLOOKUP(A330,[1]DI!$A$4:$B$15000,2,FALSE),0)</f>
        <v>7.3899999999999993E-2</v>
      </c>
      <c r="E330" s="35">
        <f t="shared" ref="E330:E393" ca="1" si="77">ROUND((((1+D330)^(1/252)-1)),8)</f>
        <v>2.8296000000000001E-4</v>
      </c>
      <c r="F330" s="54">
        <f t="shared" si="71"/>
        <v>1.0425</v>
      </c>
      <c r="G330" s="38">
        <f t="shared" ref="G330:G393" ca="1" si="78">TRUNC((1+(E330*F330)),15)</f>
        <v>1.0002949858000001</v>
      </c>
      <c r="H330" s="35">
        <f ca="1">TRUNC(PRODUCT(G$10:G329),15)</f>
        <v>1.09769530627741</v>
      </c>
      <c r="I330" s="35">
        <f t="shared" ca="1" si="72"/>
        <v>1.0567599503360301</v>
      </c>
      <c r="J330" s="35">
        <f t="shared" ref="J330:J393" ca="1" si="79">ROUND(TRUNC(H330/I330,15),8)</f>
        <v>1.0387366600000001</v>
      </c>
      <c r="K330" s="35">
        <f t="shared" ref="K330:K393" ca="1" si="80">TRUNC((C330*(J330-1)),8)</f>
        <v>38.736660000000001</v>
      </c>
      <c r="L330" s="55">
        <f>IF(VLOOKUP(A330,$U$12:$AD$125,8)=VLOOKUP(A329,$U$12:$AD$125,8),0,VLOOKUP(A330,U$12:$AD$125,8))</f>
        <v>0</v>
      </c>
      <c r="M330" s="40">
        <f>IF(L330&gt;0,VLOOKUP(L330,T$12:$AC$125,7),0)</f>
        <v>0</v>
      </c>
      <c r="N330" s="41">
        <f t="shared" si="76"/>
        <v>0</v>
      </c>
      <c r="O330" s="41">
        <f t="shared" ref="O330:O393" ca="1" si="81">(K330+N330)</f>
        <v>38.736660000000001</v>
      </c>
      <c r="P330" s="56" t="str">
        <f t="shared" si="73"/>
        <v>J=</v>
      </c>
      <c r="Q330" s="43">
        <f t="shared" si="74"/>
        <v>43070</v>
      </c>
      <c r="R330" s="44"/>
      <c r="S330" s="44"/>
      <c r="T330" s="78">
        <v>42052</v>
      </c>
      <c r="U330" s="79" t="s">
        <v>62</v>
      </c>
      <c r="V330" s="52"/>
      <c r="W330" s="44"/>
      <c r="X330" s="44"/>
      <c r="Y330" s="44"/>
      <c r="Z330" s="44"/>
      <c r="AA330" s="44"/>
      <c r="AB330" s="44"/>
      <c r="AC330" s="44"/>
      <c r="AD330" s="44"/>
      <c r="AE330" s="44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  <c r="DF330" s="52"/>
      <c r="DG330" s="52"/>
      <c r="DH330" s="52"/>
      <c r="DI330" s="52"/>
      <c r="DJ330" s="52"/>
      <c r="DK330" s="52"/>
      <c r="DL330" s="52"/>
      <c r="DM330" s="52"/>
      <c r="DN330" s="52"/>
      <c r="DO330" s="52"/>
      <c r="DP330" s="52"/>
      <c r="DQ330" s="52"/>
      <c r="DR330" s="52"/>
      <c r="DS330" s="52"/>
      <c r="DT330" s="52"/>
      <c r="DU330" s="52"/>
      <c r="DV330" s="52"/>
      <c r="DW330" s="52"/>
      <c r="DX330" s="52"/>
      <c r="DY330" s="52"/>
      <c r="DZ330" s="52"/>
      <c r="EA330" s="52"/>
      <c r="EB330" s="52"/>
      <c r="EC330" s="52"/>
      <c r="ED330" s="52"/>
      <c r="EE330" s="52"/>
      <c r="EF330" s="52"/>
      <c r="EG330" s="52"/>
      <c r="EH330" s="52"/>
      <c r="EI330" s="52"/>
      <c r="EJ330" s="52"/>
      <c r="EK330" s="52"/>
      <c r="EL330" s="52"/>
      <c r="EM330" s="52"/>
      <c r="EN330" s="52"/>
      <c r="EO330" s="52"/>
      <c r="EP330" s="52"/>
      <c r="EQ330" s="52"/>
      <c r="ER330" s="52"/>
      <c r="ES330" s="52"/>
      <c r="ET330" s="52"/>
      <c r="EU330" s="52"/>
      <c r="EV330" s="52"/>
      <c r="EW330" s="52"/>
      <c r="EX330" s="52"/>
      <c r="EY330" s="52"/>
      <c r="EZ330" s="52"/>
      <c r="FA330" s="52"/>
      <c r="FB330" s="52"/>
      <c r="FC330" s="52"/>
      <c r="FD330" s="52"/>
      <c r="FE330" s="52"/>
      <c r="FF330" s="52"/>
      <c r="FG330" s="52"/>
      <c r="FH330" s="52"/>
      <c r="FI330" s="52"/>
      <c r="FJ330" s="52"/>
      <c r="FK330" s="52"/>
      <c r="FL330" s="52"/>
      <c r="FM330" s="52"/>
      <c r="FN330" s="52"/>
      <c r="FO330" s="52"/>
      <c r="FP330" s="52"/>
      <c r="FQ330" s="52"/>
      <c r="FR330" s="52"/>
      <c r="FS330" s="52"/>
      <c r="FT330" s="52"/>
    </row>
    <row r="331" spans="1:176" x14ac:dyDescent="0.15">
      <c r="A331" s="104">
        <f t="shared" ref="A331:A394" si="82">(A330+1)</f>
        <v>43040</v>
      </c>
      <c r="B331" s="35">
        <f t="shared" ca="1" si="75"/>
        <v>1039.04307999</v>
      </c>
      <c r="C331" s="35">
        <f t="shared" ref="C331:C394" si="83">TRUNC(C330-N330,6)</f>
        <v>1000</v>
      </c>
      <c r="D331" s="36">
        <f ca="1">IF(A331&lt;$B$1,VLOOKUP(A331,[1]DI!$A$4:$B$15000,2,FALSE),0)</f>
        <v>7.3899999999999993E-2</v>
      </c>
      <c r="E331" s="35">
        <f t="shared" ca="1" si="77"/>
        <v>2.8296000000000001E-4</v>
      </c>
      <c r="F331" s="54">
        <f t="shared" ref="F331:F394" si="84">F330</f>
        <v>1.0425</v>
      </c>
      <c r="G331" s="38">
        <f t="shared" ca="1" si="78"/>
        <v>1.0002949858000001</v>
      </c>
      <c r="H331" s="35">
        <f ca="1">TRUNC(PRODUCT(G$10:G330),15)</f>
        <v>1.09801911080549</v>
      </c>
      <c r="I331" s="35">
        <f t="shared" ref="I331:I394" ca="1" si="85">IF(OR(L330&gt;0,L330="E"),H330,I330)</f>
        <v>1.0567599503360301</v>
      </c>
      <c r="J331" s="35">
        <f t="shared" ca="1" si="79"/>
        <v>1.0390430799999999</v>
      </c>
      <c r="K331" s="35">
        <f t="shared" ca="1" si="80"/>
        <v>39.043079990000003</v>
      </c>
      <c r="L331" s="55">
        <f>IF(VLOOKUP(A331,$U$12:$AD$125,8)=VLOOKUP(A330,$U$12:$AD$125,8),0,VLOOKUP(A331,U$12:$AD$125,8))</f>
        <v>0</v>
      </c>
      <c r="M331" s="40">
        <f>IF(L331&gt;0,VLOOKUP(L331,T$12:$AC$125,7),0)</f>
        <v>0</v>
      </c>
      <c r="N331" s="41">
        <f t="shared" si="76"/>
        <v>0</v>
      </c>
      <c r="O331" s="41">
        <f t="shared" ca="1" si="81"/>
        <v>39.043079990000003</v>
      </c>
      <c r="P331" s="56" t="str">
        <f t="shared" ref="P331:P394" si="86">IF(L330&gt;0,VLOOKUP(A330,$U$12:$AD$125,9),P330)</f>
        <v>J=</v>
      </c>
      <c r="Q331" s="43">
        <f t="shared" ref="Q331:Q394" si="87">IF(L330&gt;0,VLOOKUP(A330,$U$12:$AD$125,10),Q330)</f>
        <v>43070</v>
      </c>
      <c r="R331" s="44"/>
      <c r="S331" s="44"/>
      <c r="T331" s="78">
        <v>42097</v>
      </c>
      <c r="U331" s="79" t="s">
        <v>79</v>
      </c>
      <c r="V331" s="52"/>
      <c r="W331" s="44"/>
      <c r="X331" s="44"/>
      <c r="Y331" s="44"/>
      <c r="Z331" s="44"/>
      <c r="AA331" s="44"/>
      <c r="AB331" s="44"/>
      <c r="AC331" s="44"/>
      <c r="AD331" s="44"/>
      <c r="AE331" s="44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  <c r="DF331" s="52"/>
      <c r="DG331" s="52"/>
      <c r="DH331" s="52"/>
      <c r="DI331" s="52"/>
      <c r="DJ331" s="52"/>
      <c r="DK331" s="52"/>
      <c r="DL331" s="52"/>
      <c r="DM331" s="52"/>
      <c r="DN331" s="52"/>
      <c r="DO331" s="52"/>
      <c r="DP331" s="52"/>
      <c r="DQ331" s="52"/>
      <c r="DR331" s="52"/>
      <c r="DS331" s="52"/>
      <c r="DT331" s="52"/>
      <c r="DU331" s="52"/>
      <c r="DV331" s="52"/>
      <c r="DW331" s="52"/>
      <c r="DX331" s="52"/>
      <c r="DY331" s="52"/>
      <c r="DZ331" s="52"/>
      <c r="EA331" s="52"/>
      <c r="EB331" s="52"/>
      <c r="EC331" s="52"/>
      <c r="ED331" s="52"/>
      <c r="EE331" s="52"/>
      <c r="EF331" s="52"/>
      <c r="EG331" s="52"/>
      <c r="EH331" s="52"/>
      <c r="EI331" s="52"/>
      <c r="EJ331" s="52"/>
      <c r="EK331" s="52"/>
      <c r="EL331" s="52"/>
      <c r="EM331" s="52"/>
      <c r="EN331" s="52"/>
      <c r="EO331" s="52"/>
      <c r="EP331" s="52"/>
      <c r="EQ331" s="52"/>
      <c r="ER331" s="52"/>
      <c r="ES331" s="52"/>
      <c r="ET331" s="52"/>
      <c r="EU331" s="52"/>
      <c r="EV331" s="52"/>
      <c r="EW331" s="52"/>
      <c r="EX331" s="52"/>
      <c r="EY331" s="52"/>
      <c r="EZ331" s="52"/>
      <c r="FA331" s="52"/>
      <c r="FB331" s="52"/>
      <c r="FC331" s="52"/>
      <c r="FD331" s="52"/>
      <c r="FE331" s="52"/>
      <c r="FF331" s="52"/>
      <c r="FG331" s="52"/>
      <c r="FH331" s="52"/>
      <c r="FI331" s="52"/>
      <c r="FJ331" s="52"/>
      <c r="FK331" s="52"/>
      <c r="FL331" s="52"/>
      <c r="FM331" s="52"/>
      <c r="FN331" s="52"/>
      <c r="FO331" s="52"/>
      <c r="FP331" s="52"/>
      <c r="FQ331" s="52"/>
      <c r="FR331" s="52"/>
      <c r="FS331" s="52"/>
      <c r="FT331" s="52"/>
    </row>
    <row r="332" spans="1:176" x14ac:dyDescent="0.15">
      <c r="A332" s="104">
        <f t="shared" si="82"/>
        <v>43041</v>
      </c>
      <c r="B332" s="35">
        <f t="shared" ref="B332:B395" ca="1" si="88">IF(A332&lt;=TODAY(),C332+K332,IF(AND(A332&gt;TODAY(),A332&lt;=$B$1),IF(VLOOKUP(TODAY(),$A$10:$D$10000,4,FALSE)=0,"n.d",C332+K332),"n.d"))</f>
        <v>1039.3495800000001</v>
      </c>
      <c r="C332" s="35">
        <f t="shared" si="83"/>
        <v>1000</v>
      </c>
      <c r="D332" s="36">
        <f ca="1">IF(A332&lt;$B$1,VLOOKUP(A332,[1]DI!$A$4:$B$15000,2,FALSE),0)</f>
        <v>0</v>
      </c>
      <c r="E332" s="35">
        <f t="shared" ca="1" si="77"/>
        <v>0</v>
      </c>
      <c r="F332" s="54">
        <f t="shared" si="84"/>
        <v>1.0425</v>
      </c>
      <c r="G332" s="38">
        <f t="shared" ca="1" si="78"/>
        <v>1</v>
      </c>
      <c r="H332" s="35">
        <f ca="1">TRUNC(PRODUCT(G$10:G331),15)</f>
        <v>1.0983430108513099</v>
      </c>
      <c r="I332" s="35">
        <f t="shared" ca="1" si="85"/>
        <v>1.0567599503360301</v>
      </c>
      <c r="J332" s="35">
        <f t="shared" ca="1" si="79"/>
        <v>1.0393495800000001</v>
      </c>
      <c r="K332" s="35">
        <f t="shared" ca="1" si="80"/>
        <v>39.349580000000003</v>
      </c>
      <c r="L332" s="55">
        <f>IF(VLOOKUP(A332,$U$12:$AD$125,8)=VLOOKUP(A331,$U$12:$AD$125,8),0,VLOOKUP(A332,U$12:$AD$125,8))</f>
        <v>0</v>
      </c>
      <c r="M332" s="40">
        <f>IF(L332&gt;0,VLOOKUP(L332,T$12:$AC$125,7),0)</f>
        <v>0</v>
      </c>
      <c r="N332" s="41">
        <f t="shared" ref="N332:N395" si="89">IF(M332&gt;0,(C$10*M332),0)</f>
        <v>0</v>
      </c>
      <c r="O332" s="41">
        <f t="shared" ca="1" si="81"/>
        <v>39.349580000000003</v>
      </c>
      <c r="P332" s="56" t="str">
        <f t="shared" si="86"/>
        <v>J=</v>
      </c>
      <c r="Q332" s="43">
        <f t="shared" si="87"/>
        <v>43070</v>
      </c>
      <c r="R332" s="44"/>
      <c r="S332" s="44"/>
      <c r="T332" s="78">
        <v>42115</v>
      </c>
      <c r="U332" s="79" t="s">
        <v>64</v>
      </c>
      <c r="V332" s="52"/>
      <c r="W332" s="44"/>
      <c r="X332" s="44"/>
      <c r="Y332" s="44"/>
      <c r="Z332" s="44"/>
      <c r="AA332" s="44"/>
      <c r="AB332" s="44"/>
      <c r="AC332" s="44"/>
      <c r="AD332" s="44"/>
      <c r="AE332" s="44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  <c r="DF332" s="52"/>
      <c r="DG332" s="52"/>
      <c r="DH332" s="52"/>
      <c r="DI332" s="52"/>
      <c r="DJ332" s="52"/>
      <c r="DK332" s="52"/>
      <c r="DL332" s="52"/>
      <c r="DM332" s="52"/>
      <c r="DN332" s="52"/>
      <c r="DO332" s="52"/>
      <c r="DP332" s="52"/>
      <c r="DQ332" s="52"/>
      <c r="DR332" s="52"/>
      <c r="DS332" s="52"/>
      <c r="DT332" s="52"/>
      <c r="DU332" s="52"/>
      <c r="DV332" s="52"/>
      <c r="DW332" s="52"/>
      <c r="DX332" s="52"/>
      <c r="DY332" s="52"/>
      <c r="DZ332" s="52"/>
      <c r="EA332" s="52"/>
      <c r="EB332" s="52"/>
      <c r="EC332" s="52"/>
      <c r="ED332" s="52"/>
      <c r="EE332" s="52"/>
      <c r="EF332" s="52"/>
      <c r="EG332" s="52"/>
      <c r="EH332" s="52"/>
      <c r="EI332" s="52"/>
      <c r="EJ332" s="52"/>
      <c r="EK332" s="52"/>
      <c r="EL332" s="52"/>
      <c r="EM332" s="52"/>
      <c r="EN332" s="52"/>
      <c r="EO332" s="52"/>
      <c r="EP332" s="52"/>
      <c r="EQ332" s="52"/>
      <c r="ER332" s="52"/>
      <c r="ES332" s="52"/>
      <c r="ET332" s="52"/>
      <c r="EU332" s="52"/>
      <c r="EV332" s="52"/>
      <c r="EW332" s="52"/>
      <c r="EX332" s="52"/>
      <c r="EY332" s="52"/>
      <c r="EZ332" s="52"/>
      <c r="FA332" s="52"/>
      <c r="FB332" s="52"/>
      <c r="FC332" s="52"/>
      <c r="FD332" s="52"/>
      <c r="FE332" s="52"/>
      <c r="FF332" s="52"/>
      <c r="FG332" s="52"/>
      <c r="FH332" s="52"/>
      <c r="FI332" s="52"/>
      <c r="FJ332" s="52"/>
      <c r="FK332" s="52"/>
      <c r="FL332" s="52"/>
      <c r="FM332" s="52"/>
      <c r="FN332" s="52"/>
      <c r="FO332" s="52"/>
      <c r="FP332" s="52"/>
      <c r="FQ332" s="52"/>
      <c r="FR332" s="52"/>
      <c r="FS332" s="52"/>
      <c r="FT332" s="52"/>
    </row>
    <row r="333" spans="1:176" x14ac:dyDescent="0.15">
      <c r="A333" s="104">
        <f t="shared" si="82"/>
        <v>43042</v>
      </c>
      <c r="B333" s="35">
        <f t="shared" ca="1" si="88"/>
        <v>1039.3495800000001</v>
      </c>
      <c r="C333" s="35">
        <f t="shared" si="83"/>
        <v>1000</v>
      </c>
      <c r="D333" s="36">
        <f ca="1">IF(A333&lt;$B$1,VLOOKUP(A333,[1]DI!$A$4:$B$15000,2,FALSE),0)</f>
        <v>7.3899999999999993E-2</v>
      </c>
      <c r="E333" s="35">
        <f t="shared" ca="1" si="77"/>
        <v>2.8296000000000001E-4</v>
      </c>
      <c r="F333" s="54">
        <f t="shared" si="84"/>
        <v>1.0425</v>
      </c>
      <c r="G333" s="38">
        <f t="shared" ca="1" si="78"/>
        <v>1.0002949858000001</v>
      </c>
      <c r="H333" s="35">
        <f ca="1">TRUNC(PRODUCT(G$10:G332),15)</f>
        <v>1.0983430108513099</v>
      </c>
      <c r="I333" s="35">
        <f t="shared" ca="1" si="85"/>
        <v>1.0567599503360301</v>
      </c>
      <c r="J333" s="35">
        <f t="shared" ca="1" si="79"/>
        <v>1.0393495800000001</v>
      </c>
      <c r="K333" s="35">
        <f t="shared" ca="1" si="80"/>
        <v>39.349580000000003</v>
      </c>
      <c r="L333" s="55">
        <f>IF(VLOOKUP(A333,$U$12:$AD$125,8)=VLOOKUP(A332,$U$12:$AD$125,8),0,VLOOKUP(A333,U$12:$AD$125,8))</f>
        <v>0</v>
      </c>
      <c r="M333" s="40">
        <f>IF(L333&gt;0,VLOOKUP(L333,T$12:$AC$125,7),0)</f>
        <v>0</v>
      </c>
      <c r="N333" s="41">
        <f t="shared" si="89"/>
        <v>0</v>
      </c>
      <c r="O333" s="41">
        <f t="shared" ca="1" si="81"/>
        <v>39.349580000000003</v>
      </c>
      <c r="P333" s="56" t="str">
        <f t="shared" si="86"/>
        <v>J=</v>
      </c>
      <c r="Q333" s="43">
        <f t="shared" si="87"/>
        <v>43070</v>
      </c>
      <c r="R333" s="44"/>
      <c r="S333" s="44"/>
      <c r="T333" s="78">
        <v>42125</v>
      </c>
      <c r="U333" s="79" t="s">
        <v>81</v>
      </c>
      <c r="V333" s="52"/>
      <c r="W333" s="44"/>
      <c r="X333" s="44"/>
      <c r="Y333" s="44"/>
      <c r="Z333" s="44"/>
      <c r="AA333" s="44"/>
      <c r="AB333" s="44"/>
      <c r="AC333" s="44"/>
      <c r="AD333" s="44"/>
      <c r="AE333" s="44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  <c r="DW333" s="52"/>
      <c r="DX333" s="52"/>
      <c r="DY333" s="52"/>
      <c r="DZ333" s="52"/>
      <c r="EA333" s="52"/>
      <c r="EB333" s="52"/>
      <c r="EC333" s="52"/>
      <c r="ED333" s="52"/>
      <c r="EE333" s="52"/>
      <c r="EF333" s="52"/>
      <c r="EG333" s="52"/>
      <c r="EH333" s="52"/>
      <c r="EI333" s="52"/>
      <c r="EJ333" s="52"/>
      <c r="EK333" s="52"/>
      <c r="EL333" s="52"/>
      <c r="EM333" s="52"/>
      <c r="EN333" s="52"/>
      <c r="EO333" s="52"/>
      <c r="EP333" s="52"/>
      <c r="EQ333" s="52"/>
      <c r="ER333" s="52"/>
      <c r="ES333" s="52"/>
      <c r="ET333" s="52"/>
      <c r="EU333" s="52"/>
      <c r="EV333" s="52"/>
      <c r="EW333" s="52"/>
      <c r="EX333" s="52"/>
      <c r="EY333" s="52"/>
      <c r="EZ333" s="52"/>
      <c r="FA333" s="52"/>
      <c r="FB333" s="52"/>
      <c r="FC333" s="52"/>
      <c r="FD333" s="52"/>
      <c r="FE333" s="52"/>
      <c r="FF333" s="52"/>
      <c r="FG333" s="52"/>
      <c r="FH333" s="52"/>
      <c r="FI333" s="52"/>
      <c r="FJ333" s="52"/>
      <c r="FK333" s="52"/>
      <c r="FL333" s="52"/>
      <c r="FM333" s="52"/>
      <c r="FN333" s="52"/>
      <c r="FO333" s="52"/>
      <c r="FP333" s="52"/>
      <c r="FQ333" s="52"/>
      <c r="FR333" s="52"/>
      <c r="FS333" s="52"/>
      <c r="FT333" s="52"/>
    </row>
    <row r="334" spans="1:176" x14ac:dyDescent="0.15">
      <c r="A334" s="104">
        <f t="shared" si="82"/>
        <v>43043</v>
      </c>
      <c r="B334" s="35">
        <f t="shared" ca="1" si="88"/>
        <v>1039.65617</v>
      </c>
      <c r="C334" s="35">
        <f t="shared" si="83"/>
        <v>1000</v>
      </c>
      <c r="D334" s="36">
        <f ca="1">IF(A334&lt;$B$1,VLOOKUP(A334,[1]DI!$A$4:$B$15000,2,FALSE),0)</f>
        <v>0</v>
      </c>
      <c r="E334" s="35">
        <f t="shared" ca="1" si="77"/>
        <v>0</v>
      </c>
      <c r="F334" s="54">
        <f t="shared" si="84"/>
        <v>1.0425</v>
      </c>
      <c r="G334" s="38">
        <f t="shared" ca="1" si="78"/>
        <v>1</v>
      </c>
      <c r="H334" s="35">
        <f ca="1">TRUNC(PRODUCT(G$10:G333),15)</f>
        <v>1.0986670064430399</v>
      </c>
      <c r="I334" s="35">
        <f t="shared" ca="1" si="85"/>
        <v>1.0567599503360301</v>
      </c>
      <c r="J334" s="35">
        <f t="shared" ca="1" si="79"/>
        <v>1.03965617</v>
      </c>
      <c r="K334" s="35">
        <f t="shared" ca="1" si="80"/>
        <v>39.656170000000003</v>
      </c>
      <c r="L334" s="55">
        <f>IF(VLOOKUP(A334,$U$12:$AD$125,8)=VLOOKUP(A333,$U$12:$AD$125,8),0,VLOOKUP(A334,U$12:$AD$125,8))</f>
        <v>0</v>
      </c>
      <c r="M334" s="40">
        <f>IF(L334&gt;0,VLOOKUP(L334,T$12:$AC$125,7),0)</f>
        <v>0</v>
      </c>
      <c r="N334" s="41">
        <f t="shared" si="89"/>
        <v>0</v>
      </c>
      <c r="O334" s="41">
        <f t="shared" ca="1" si="81"/>
        <v>39.656170000000003</v>
      </c>
      <c r="P334" s="56" t="str">
        <f t="shared" si="86"/>
        <v>J=</v>
      </c>
      <c r="Q334" s="43">
        <f t="shared" si="87"/>
        <v>43070</v>
      </c>
      <c r="R334" s="44"/>
      <c r="S334" s="44"/>
      <c r="T334" s="78">
        <v>42159</v>
      </c>
      <c r="U334" s="79" t="s">
        <v>80</v>
      </c>
      <c r="V334" s="52"/>
      <c r="W334" s="44"/>
      <c r="X334" s="44"/>
      <c r="Y334" s="44"/>
      <c r="Z334" s="44"/>
      <c r="AA334" s="44"/>
      <c r="AB334" s="44"/>
      <c r="AC334" s="44"/>
      <c r="AD334" s="44"/>
      <c r="AE334" s="44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  <c r="DF334" s="52"/>
      <c r="DG334" s="52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  <c r="EY334" s="52"/>
      <c r="EZ334" s="52"/>
      <c r="FA334" s="52"/>
      <c r="FB334" s="52"/>
      <c r="FC334" s="52"/>
      <c r="FD334" s="52"/>
      <c r="FE334" s="52"/>
      <c r="FF334" s="52"/>
      <c r="FG334" s="52"/>
      <c r="FH334" s="52"/>
      <c r="FI334" s="52"/>
      <c r="FJ334" s="52"/>
      <c r="FK334" s="52"/>
      <c r="FL334" s="52"/>
      <c r="FM334" s="52"/>
      <c r="FN334" s="52"/>
      <c r="FO334" s="52"/>
      <c r="FP334" s="52"/>
      <c r="FQ334" s="52"/>
      <c r="FR334" s="52"/>
      <c r="FS334" s="52"/>
      <c r="FT334" s="52"/>
    </row>
    <row r="335" spans="1:176" x14ac:dyDescent="0.15">
      <c r="A335" s="104">
        <f t="shared" si="82"/>
        <v>43044</v>
      </c>
      <c r="B335" s="35">
        <f t="shared" ca="1" si="88"/>
        <v>1039.65617</v>
      </c>
      <c r="C335" s="35">
        <f t="shared" si="83"/>
        <v>1000</v>
      </c>
      <c r="D335" s="36">
        <f ca="1">IF(A335&lt;$B$1,VLOOKUP(A335,[1]DI!$A$4:$B$15000,2,FALSE),0)</f>
        <v>0</v>
      </c>
      <c r="E335" s="35">
        <f t="shared" ca="1" si="77"/>
        <v>0</v>
      </c>
      <c r="F335" s="54">
        <f t="shared" si="84"/>
        <v>1.0425</v>
      </c>
      <c r="G335" s="38">
        <f t="shared" ca="1" si="78"/>
        <v>1</v>
      </c>
      <c r="H335" s="35">
        <f ca="1">TRUNC(PRODUCT(G$10:G334),15)</f>
        <v>1.0986670064430399</v>
      </c>
      <c r="I335" s="35">
        <f t="shared" ca="1" si="85"/>
        <v>1.0567599503360301</v>
      </c>
      <c r="J335" s="35">
        <f t="shared" ca="1" si="79"/>
        <v>1.03965617</v>
      </c>
      <c r="K335" s="35">
        <f t="shared" ca="1" si="80"/>
        <v>39.656170000000003</v>
      </c>
      <c r="L335" s="55">
        <f>IF(VLOOKUP(A335,$U$12:$AD$125,8)=VLOOKUP(A334,$U$12:$AD$125,8),0,VLOOKUP(A335,U$12:$AD$125,8))</f>
        <v>0</v>
      </c>
      <c r="M335" s="40">
        <f>IF(L335&gt;0,VLOOKUP(L335,T$12:$AC$125,7),0)</f>
        <v>0</v>
      </c>
      <c r="N335" s="41">
        <f t="shared" si="89"/>
        <v>0</v>
      </c>
      <c r="O335" s="41">
        <f t="shared" ca="1" si="81"/>
        <v>39.656170000000003</v>
      </c>
      <c r="P335" s="56" t="str">
        <f t="shared" si="86"/>
        <v>J=</v>
      </c>
      <c r="Q335" s="43">
        <f t="shared" si="87"/>
        <v>43070</v>
      </c>
      <c r="R335" s="44"/>
      <c r="S335" s="44"/>
      <c r="T335" s="78">
        <v>42254</v>
      </c>
      <c r="U335" s="79" t="s">
        <v>82</v>
      </c>
      <c r="V335" s="52"/>
      <c r="W335" s="44"/>
      <c r="X335" s="44"/>
      <c r="Y335" s="44"/>
      <c r="Z335" s="44"/>
      <c r="AA335" s="44"/>
      <c r="AB335" s="44"/>
      <c r="AC335" s="44"/>
      <c r="AD335" s="44"/>
      <c r="AE335" s="44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</row>
    <row r="336" spans="1:176" x14ac:dyDescent="0.15">
      <c r="A336" s="104">
        <f t="shared" si="82"/>
        <v>43045</v>
      </c>
      <c r="B336" s="35">
        <f t="shared" ca="1" si="88"/>
        <v>1039.65617</v>
      </c>
      <c r="C336" s="35">
        <f t="shared" si="83"/>
        <v>1000</v>
      </c>
      <c r="D336" s="36">
        <f ca="1">IF(A336&lt;$B$1,VLOOKUP(A336,[1]DI!$A$4:$B$15000,2,FALSE),0)</f>
        <v>7.3899999999999993E-2</v>
      </c>
      <c r="E336" s="35">
        <f t="shared" ca="1" si="77"/>
        <v>2.8296000000000001E-4</v>
      </c>
      <c r="F336" s="54">
        <f t="shared" si="84"/>
        <v>1.0425</v>
      </c>
      <c r="G336" s="38">
        <f t="shared" ca="1" si="78"/>
        <v>1.0002949858000001</v>
      </c>
      <c r="H336" s="35">
        <f ca="1">TRUNC(PRODUCT(G$10:G335),15)</f>
        <v>1.0986670064430399</v>
      </c>
      <c r="I336" s="35">
        <f t="shared" ca="1" si="85"/>
        <v>1.0567599503360301</v>
      </c>
      <c r="J336" s="35">
        <f t="shared" ca="1" si="79"/>
        <v>1.03965617</v>
      </c>
      <c r="K336" s="35">
        <f t="shared" ca="1" si="80"/>
        <v>39.656170000000003</v>
      </c>
      <c r="L336" s="55">
        <f>IF(VLOOKUP(A336,$U$12:$AD$125,8)=VLOOKUP(A335,$U$12:$AD$125,8),0,VLOOKUP(A336,U$12:$AD$125,8))</f>
        <v>0</v>
      </c>
      <c r="M336" s="40">
        <f>IF(L336&gt;0,VLOOKUP(L336,T$12:$AC$125,7),0)</f>
        <v>0</v>
      </c>
      <c r="N336" s="41">
        <f t="shared" si="89"/>
        <v>0</v>
      </c>
      <c r="O336" s="41">
        <f t="shared" ca="1" si="81"/>
        <v>39.656170000000003</v>
      </c>
      <c r="P336" s="56" t="str">
        <f t="shared" si="86"/>
        <v>J=</v>
      </c>
      <c r="Q336" s="43">
        <f t="shared" si="87"/>
        <v>43070</v>
      </c>
      <c r="R336" s="44"/>
      <c r="S336" s="44"/>
      <c r="T336" s="78">
        <v>42289</v>
      </c>
      <c r="U336" s="58" t="s">
        <v>68</v>
      </c>
      <c r="V336" s="52"/>
      <c r="W336" s="44"/>
      <c r="X336" s="44"/>
      <c r="Y336" s="44"/>
      <c r="Z336" s="44"/>
      <c r="AA336" s="44"/>
      <c r="AB336" s="44"/>
      <c r="AC336" s="44"/>
      <c r="AD336" s="44"/>
      <c r="AE336" s="44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  <c r="DF336" s="52"/>
      <c r="DG336" s="52"/>
      <c r="DH336" s="52"/>
      <c r="DI336" s="52"/>
      <c r="DJ336" s="52"/>
      <c r="DK336" s="52"/>
      <c r="DL336" s="52"/>
      <c r="DM336" s="52"/>
      <c r="DN336" s="52"/>
      <c r="DO336" s="52"/>
      <c r="DP336" s="52"/>
      <c r="DQ336" s="52"/>
      <c r="DR336" s="52"/>
      <c r="DS336" s="52"/>
      <c r="DT336" s="52"/>
      <c r="DU336" s="52"/>
      <c r="DV336" s="52"/>
      <c r="DW336" s="52"/>
      <c r="DX336" s="52"/>
      <c r="DY336" s="52"/>
      <c r="DZ336" s="52"/>
      <c r="EA336" s="52"/>
      <c r="EB336" s="52"/>
      <c r="EC336" s="52"/>
      <c r="ED336" s="52"/>
      <c r="EE336" s="52"/>
      <c r="EF336" s="52"/>
      <c r="EG336" s="52"/>
      <c r="EH336" s="52"/>
      <c r="EI336" s="52"/>
      <c r="EJ336" s="52"/>
      <c r="EK336" s="52"/>
      <c r="EL336" s="52"/>
      <c r="EM336" s="52"/>
      <c r="EN336" s="52"/>
      <c r="EO336" s="52"/>
      <c r="EP336" s="52"/>
      <c r="EQ336" s="52"/>
      <c r="ER336" s="52"/>
      <c r="ES336" s="52"/>
      <c r="ET336" s="52"/>
      <c r="EU336" s="52"/>
      <c r="EV336" s="52"/>
      <c r="EW336" s="52"/>
      <c r="EX336" s="52"/>
      <c r="EY336" s="52"/>
      <c r="EZ336" s="52"/>
      <c r="FA336" s="52"/>
      <c r="FB336" s="52"/>
      <c r="FC336" s="52"/>
      <c r="FD336" s="52"/>
      <c r="FE336" s="52"/>
      <c r="FF336" s="52"/>
      <c r="FG336" s="52"/>
      <c r="FH336" s="52"/>
      <c r="FI336" s="52"/>
      <c r="FJ336" s="52"/>
      <c r="FK336" s="52"/>
      <c r="FL336" s="52"/>
      <c r="FM336" s="52"/>
      <c r="FN336" s="52"/>
      <c r="FO336" s="52"/>
      <c r="FP336" s="52"/>
      <c r="FQ336" s="52"/>
      <c r="FR336" s="52"/>
      <c r="FS336" s="52"/>
      <c r="FT336" s="52"/>
    </row>
    <row r="337" spans="1:181" x14ac:dyDescent="0.15">
      <c r="A337" s="104">
        <f t="shared" si="82"/>
        <v>43046</v>
      </c>
      <c r="B337" s="35">
        <f t="shared" ca="1" si="88"/>
        <v>1039.96285999</v>
      </c>
      <c r="C337" s="35">
        <f t="shared" si="83"/>
        <v>1000</v>
      </c>
      <c r="D337" s="36">
        <f ca="1">IF(A337&lt;$B$1,VLOOKUP(A337,[1]DI!$A$4:$B$15000,2,FALSE),0)</f>
        <v>7.3899999999999993E-2</v>
      </c>
      <c r="E337" s="35">
        <f t="shared" ca="1" si="77"/>
        <v>2.8296000000000001E-4</v>
      </c>
      <c r="F337" s="54">
        <f t="shared" si="84"/>
        <v>1.0425</v>
      </c>
      <c r="G337" s="38">
        <f t="shared" ca="1" si="78"/>
        <v>1.0002949858000001</v>
      </c>
      <c r="H337" s="35">
        <f ca="1">TRUNC(PRODUCT(G$10:G336),15)</f>
        <v>1.0989910976088599</v>
      </c>
      <c r="I337" s="35">
        <f t="shared" ca="1" si="85"/>
        <v>1.0567599503360301</v>
      </c>
      <c r="J337" s="35">
        <f t="shared" ca="1" si="79"/>
        <v>1.0399628599999999</v>
      </c>
      <c r="K337" s="35">
        <f t="shared" ca="1" si="80"/>
        <v>39.962859989999998</v>
      </c>
      <c r="L337" s="55">
        <f>IF(VLOOKUP(A337,$U$12:$AD$125,8)=VLOOKUP(A336,$U$12:$AD$125,8),0,VLOOKUP(A337,U$12:$AD$125,8))</f>
        <v>0</v>
      </c>
      <c r="M337" s="40">
        <f>IF(L337&gt;0,VLOOKUP(L337,T$12:$AC$125,7),0)</f>
        <v>0</v>
      </c>
      <c r="N337" s="41">
        <f t="shared" si="89"/>
        <v>0</v>
      </c>
      <c r="O337" s="41">
        <f t="shared" ca="1" si="81"/>
        <v>39.962859989999998</v>
      </c>
      <c r="P337" s="56" t="str">
        <f t="shared" si="86"/>
        <v>J=</v>
      </c>
      <c r="Q337" s="43">
        <f t="shared" si="87"/>
        <v>43070</v>
      </c>
      <c r="R337" s="44"/>
      <c r="S337" s="44"/>
      <c r="T337" s="78">
        <v>42310</v>
      </c>
      <c r="U337" s="79" t="s">
        <v>74</v>
      </c>
      <c r="V337" s="52"/>
      <c r="W337" s="44"/>
      <c r="X337" s="44"/>
      <c r="Y337" s="44"/>
      <c r="Z337" s="44"/>
      <c r="AA337" s="44"/>
      <c r="AB337" s="44"/>
      <c r="AC337" s="44"/>
      <c r="AD337" s="44"/>
      <c r="AE337" s="44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  <c r="DF337" s="52"/>
      <c r="DG337" s="52"/>
      <c r="DH337" s="52"/>
      <c r="DI337" s="52"/>
      <c r="DJ337" s="52"/>
      <c r="DK337" s="52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2"/>
      <c r="DX337" s="52"/>
      <c r="DY337" s="52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  <c r="EY337" s="52"/>
      <c r="EZ337" s="52"/>
      <c r="FA337" s="52"/>
      <c r="FB337" s="52"/>
      <c r="FC337" s="52"/>
      <c r="FD337" s="52"/>
      <c r="FE337" s="52"/>
      <c r="FF337" s="52"/>
      <c r="FG337" s="52"/>
      <c r="FH337" s="52"/>
      <c r="FI337" s="52"/>
      <c r="FJ337" s="52"/>
      <c r="FK337" s="52"/>
      <c r="FL337" s="52"/>
      <c r="FM337" s="52"/>
      <c r="FN337" s="52"/>
      <c r="FO337" s="52"/>
      <c r="FP337" s="52"/>
      <c r="FQ337" s="52"/>
      <c r="FR337" s="52"/>
      <c r="FS337" s="52"/>
      <c r="FT337" s="52"/>
    </row>
    <row r="338" spans="1:181" x14ac:dyDescent="0.15">
      <c r="A338" s="104">
        <f t="shared" si="82"/>
        <v>43047</v>
      </c>
      <c r="B338" s="35">
        <f t="shared" ca="1" si="88"/>
        <v>1040.26963</v>
      </c>
      <c r="C338" s="35">
        <f t="shared" si="83"/>
        <v>1000</v>
      </c>
      <c r="D338" s="36">
        <f ca="1">IF(A338&lt;$B$1,VLOOKUP(A338,[1]DI!$A$4:$B$15000,2,FALSE),0)</f>
        <v>7.3899999999999993E-2</v>
      </c>
      <c r="E338" s="35">
        <f t="shared" ca="1" si="77"/>
        <v>2.8296000000000001E-4</v>
      </c>
      <c r="F338" s="54">
        <f t="shared" si="84"/>
        <v>1.0425</v>
      </c>
      <c r="G338" s="38">
        <f t="shared" ca="1" si="78"/>
        <v>1.0002949858000001</v>
      </c>
      <c r="H338" s="35">
        <f ca="1">TRUNC(PRODUCT(G$10:G337),15)</f>
        <v>1.09931528437699</v>
      </c>
      <c r="I338" s="35">
        <f t="shared" ca="1" si="85"/>
        <v>1.0567599503360301</v>
      </c>
      <c r="J338" s="35">
        <f t="shared" ca="1" si="79"/>
        <v>1.0402696300000001</v>
      </c>
      <c r="K338" s="35">
        <f t="shared" ca="1" si="80"/>
        <v>40.269629999999999</v>
      </c>
      <c r="L338" s="55">
        <f>IF(VLOOKUP(A338,$U$12:$AD$125,8)=VLOOKUP(A337,$U$12:$AD$125,8),0,VLOOKUP(A338,U$12:$AD$125,8))</f>
        <v>0</v>
      </c>
      <c r="M338" s="40">
        <f>IF(L338&gt;0,VLOOKUP(L338,T$12:$AC$125,7),0)</f>
        <v>0</v>
      </c>
      <c r="N338" s="41">
        <f t="shared" si="89"/>
        <v>0</v>
      </c>
      <c r="O338" s="41">
        <f t="shared" ca="1" si="81"/>
        <v>40.269629999999999</v>
      </c>
      <c r="P338" s="56" t="str">
        <f t="shared" si="86"/>
        <v>J=</v>
      </c>
      <c r="Q338" s="43">
        <f t="shared" si="87"/>
        <v>43070</v>
      </c>
      <c r="R338" s="44"/>
      <c r="S338" s="67"/>
      <c r="T338" s="78">
        <v>42363</v>
      </c>
      <c r="U338" s="79" t="s">
        <v>76</v>
      </c>
      <c r="V338" s="67"/>
      <c r="W338" s="67"/>
      <c r="X338" s="67"/>
      <c r="Y338" s="67"/>
      <c r="Z338" s="44"/>
      <c r="AA338" s="67"/>
      <c r="AB338" s="67"/>
      <c r="AC338" s="67"/>
      <c r="AD338" s="67"/>
      <c r="AE338" s="67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8"/>
      <c r="CF338" s="68"/>
      <c r="CG338" s="68"/>
      <c r="CH338" s="68"/>
      <c r="CI338" s="68"/>
      <c r="CJ338" s="68"/>
      <c r="CK338" s="68"/>
      <c r="CL338" s="68"/>
      <c r="CM338" s="68"/>
      <c r="CN338" s="68"/>
      <c r="CO338" s="68"/>
      <c r="CP338" s="68"/>
      <c r="CQ338" s="68"/>
      <c r="CR338" s="68"/>
      <c r="CS338" s="68"/>
      <c r="CT338" s="68"/>
      <c r="CU338" s="68"/>
      <c r="CV338" s="68"/>
      <c r="CW338" s="68"/>
      <c r="CX338" s="68"/>
      <c r="CY338" s="68"/>
      <c r="CZ338" s="68"/>
      <c r="DA338" s="68"/>
      <c r="DB338" s="68"/>
      <c r="DC338" s="68"/>
      <c r="DD338" s="68"/>
      <c r="DE338" s="68"/>
      <c r="DF338" s="68"/>
      <c r="DG338" s="68"/>
      <c r="DH338" s="68"/>
      <c r="DI338" s="68"/>
      <c r="DJ338" s="68"/>
      <c r="DK338" s="68"/>
      <c r="DL338" s="68"/>
      <c r="DM338" s="68"/>
      <c r="DN338" s="68"/>
      <c r="DO338" s="68"/>
      <c r="DP338" s="68"/>
      <c r="DQ338" s="68"/>
      <c r="DR338" s="68"/>
      <c r="DS338" s="68"/>
      <c r="DT338" s="68"/>
      <c r="DU338" s="68"/>
      <c r="DV338" s="68"/>
      <c r="DW338" s="68"/>
      <c r="DX338" s="68"/>
      <c r="DY338" s="68"/>
      <c r="DZ338" s="68"/>
      <c r="EA338" s="68"/>
      <c r="EB338" s="68"/>
      <c r="EC338" s="68"/>
      <c r="ED338" s="68"/>
      <c r="EE338" s="68"/>
      <c r="EF338" s="68"/>
      <c r="EG338" s="68"/>
      <c r="EH338" s="68"/>
      <c r="EI338" s="68"/>
      <c r="EJ338" s="68"/>
      <c r="EK338" s="68"/>
      <c r="EL338" s="68"/>
      <c r="EM338" s="68"/>
      <c r="EN338" s="68"/>
      <c r="EO338" s="68"/>
      <c r="EP338" s="68"/>
      <c r="EQ338" s="68"/>
      <c r="ER338" s="68"/>
      <c r="ES338" s="68"/>
      <c r="ET338" s="68"/>
      <c r="EU338" s="68"/>
      <c r="EV338" s="68"/>
      <c r="EW338" s="68"/>
      <c r="EX338" s="68"/>
      <c r="EY338" s="68"/>
      <c r="EZ338" s="68"/>
      <c r="FA338" s="68"/>
      <c r="FB338" s="68"/>
      <c r="FC338" s="68"/>
      <c r="FD338" s="68"/>
      <c r="FE338" s="68"/>
      <c r="FF338" s="68"/>
      <c r="FG338" s="68"/>
      <c r="FH338" s="68"/>
      <c r="FI338" s="68"/>
      <c r="FJ338" s="68"/>
      <c r="FK338" s="68"/>
      <c r="FL338" s="68"/>
      <c r="FM338" s="68"/>
      <c r="FN338" s="68"/>
      <c r="FO338" s="68"/>
      <c r="FP338" s="68"/>
      <c r="FQ338" s="68"/>
      <c r="FR338" s="68"/>
      <c r="FS338" s="68"/>
      <c r="FT338" s="68"/>
      <c r="FU338" s="68"/>
      <c r="FV338" s="68"/>
      <c r="FW338" s="68"/>
    </row>
    <row r="339" spans="1:181" x14ac:dyDescent="0.15">
      <c r="A339" s="104">
        <f t="shared" si="82"/>
        <v>43048</v>
      </c>
      <c r="B339" s="35">
        <f t="shared" ca="1" si="88"/>
        <v>1040.5764999999999</v>
      </c>
      <c r="C339" s="35">
        <f t="shared" si="83"/>
        <v>1000</v>
      </c>
      <c r="D339" s="36">
        <f ca="1">IF(A339&lt;$B$1,VLOOKUP(A339,[1]DI!$A$4:$B$15000,2,FALSE),0)</f>
        <v>7.3899999999999993E-2</v>
      </c>
      <c r="E339" s="35">
        <f t="shared" ca="1" si="77"/>
        <v>2.8296000000000001E-4</v>
      </c>
      <c r="F339" s="54">
        <f t="shared" si="84"/>
        <v>1.0425</v>
      </c>
      <c r="G339" s="38">
        <f t="shared" ca="1" si="78"/>
        <v>1.0002949858000001</v>
      </c>
      <c r="H339" s="35">
        <f ca="1">TRUNC(PRODUCT(G$10:G338),15)</f>
        <v>1.0996395667756</v>
      </c>
      <c r="I339" s="35">
        <f t="shared" ca="1" si="85"/>
        <v>1.0567599503360301</v>
      </c>
      <c r="J339" s="35">
        <f t="shared" ca="1" si="79"/>
        <v>1.0405765</v>
      </c>
      <c r="K339" s="35">
        <f t="shared" ca="1" si="80"/>
        <v>40.576500000000003</v>
      </c>
      <c r="L339" s="55">
        <f>IF(VLOOKUP(A339,$U$12:$AD$125,8)=VLOOKUP(A338,$U$12:$AD$125,8),0,VLOOKUP(A339,U$12:$AD$125,8))</f>
        <v>0</v>
      </c>
      <c r="M339" s="40">
        <f>IF(L339&gt;0,VLOOKUP(L339,T$12:$AC$125,7),0)</f>
        <v>0</v>
      </c>
      <c r="N339" s="41">
        <f t="shared" si="89"/>
        <v>0</v>
      </c>
      <c r="O339" s="41">
        <f t="shared" ca="1" si="81"/>
        <v>40.576500000000003</v>
      </c>
      <c r="P339" s="56" t="str">
        <f t="shared" si="86"/>
        <v>J=</v>
      </c>
      <c r="Q339" s="43">
        <f t="shared" si="87"/>
        <v>43070</v>
      </c>
      <c r="R339" s="44"/>
      <c r="S339" s="44"/>
      <c r="T339" s="78">
        <v>42370</v>
      </c>
      <c r="U339" s="79" t="s">
        <v>78</v>
      </c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  <c r="DF339" s="52"/>
      <c r="DG339" s="52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  <c r="EY339" s="52"/>
      <c r="EZ339" s="52"/>
      <c r="FA339" s="52"/>
      <c r="FB339" s="52"/>
      <c r="FC339" s="52"/>
      <c r="FD339" s="52"/>
      <c r="FE339" s="52"/>
      <c r="FF339" s="52"/>
      <c r="FG339" s="52"/>
      <c r="FH339" s="52"/>
      <c r="FI339" s="52"/>
      <c r="FJ339" s="52"/>
      <c r="FK339" s="52"/>
      <c r="FL339" s="52"/>
      <c r="FM339" s="52"/>
      <c r="FN339" s="52"/>
      <c r="FO339" s="52"/>
      <c r="FP339" s="52"/>
      <c r="FQ339" s="52"/>
      <c r="FR339" s="52"/>
      <c r="FS339" s="52"/>
      <c r="FT339" s="52"/>
    </row>
    <row r="340" spans="1:181" x14ac:dyDescent="0.15">
      <c r="A340" s="104">
        <f t="shared" si="82"/>
        <v>43049</v>
      </c>
      <c r="B340" s="35">
        <f t="shared" ca="1" si="88"/>
        <v>1040.8834499899999</v>
      </c>
      <c r="C340" s="35">
        <f t="shared" si="83"/>
        <v>1000</v>
      </c>
      <c r="D340" s="36">
        <f ca="1">IF(A340&lt;$B$1,VLOOKUP(A340,[1]DI!$A$4:$B$15000,2,FALSE),0)</f>
        <v>7.3899999999999993E-2</v>
      </c>
      <c r="E340" s="35">
        <f t="shared" ca="1" si="77"/>
        <v>2.8296000000000001E-4</v>
      </c>
      <c r="F340" s="54">
        <f t="shared" si="84"/>
        <v>1.0425</v>
      </c>
      <c r="G340" s="38">
        <f t="shared" ca="1" si="78"/>
        <v>1.0002949858000001</v>
      </c>
      <c r="H340" s="35">
        <f ca="1">TRUNC(PRODUCT(G$10:G339),15)</f>
        <v>1.0999639448329199</v>
      </c>
      <c r="I340" s="35">
        <f t="shared" ca="1" si="85"/>
        <v>1.0567599503360301</v>
      </c>
      <c r="J340" s="35">
        <f t="shared" ca="1" si="79"/>
        <v>1.0408834499999999</v>
      </c>
      <c r="K340" s="35">
        <f t="shared" ca="1" si="80"/>
        <v>40.883449990000003</v>
      </c>
      <c r="L340" s="55">
        <f>IF(VLOOKUP(A340,$U$12:$AD$125,8)=VLOOKUP(A339,$U$12:$AD$125,8),0,VLOOKUP(A340,U$12:$AD$125,8))</f>
        <v>0</v>
      </c>
      <c r="M340" s="40">
        <f>IF(L340&gt;0,VLOOKUP(L340,T$12:$AC$125,7),0)</f>
        <v>0</v>
      </c>
      <c r="N340" s="41">
        <f t="shared" si="89"/>
        <v>0</v>
      </c>
      <c r="O340" s="41">
        <f t="shared" ca="1" si="81"/>
        <v>40.883449990000003</v>
      </c>
      <c r="P340" s="56" t="str">
        <f t="shared" si="86"/>
        <v>J=</v>
      </c>
      <c r="Q340" s="43">
        <f t="shared" si="87"/>
        <v>43070</v>
      </c>
      <c r="R340" s="44"/>
      <c r="S340" s="44"/>
      <c r="T340" s="78">
        <v>42408</v>
      </c>
      <c r="U340" s="79" t="s">
        <v>62</v>
      </c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  <c r="DF340" s="52"/>
      <c r="DG340" s="52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  <c r="EY340" s="52"/>
      <c r="EZ340" s="52"/>
      <c r="FA340" s="52"/>
      <c r="FB340" s="52"/>
      <c r="FC340" s="52"/>
      <c r="FD340" s="52"/>
      <c r="FE340" s="52"/>
      <c r="FF340" s="52"/>
      <c r="FG340" s="52"/>
      <c r="FH340" s="52"/>
      <c r="FI340" s="52"/>
      <c r="FJ340" s="52"/>
      <c r="FK340" s="52"/>
      <c r="FL340" s="52"/>
      <c r="FM340" s="52"/>
      <c r="FN340" s="52"/>
      <c r="FO340" s="52"/>
      <c r="FP340" s="52"/>
      <c r="FQ340" s="52"/>
      <c r="FR340" s="52"/>
      <c r="FS340" s="52"/>
      <c r="FT340" s="52"/>
    </row>
    <row r="341" spans="1:181" x14ac:dyDescent="0.15">
      <c r="A341" s="104">
        <f t="shared" si="82"/>
        <v>43050</v>
      </c>
      <c r="B341" s="35">
        <f t="shared" ca="1" si="88"/>
        <v>1041.19049999</v>
      </c>
      <c r="C341" s="35">
        <f t="shared" si="83"/>
        <v>1000</v>
      </c>
      <c r="D341" s="36">
        <f ca="1">IF(A341&lt;$B$1,VLOOKUP(A341,[1]DI!$A$4:$B$15000,2,FALSE),0)</f>
        <v>0</v>
      </c>
      <c r="E341" s="35">
        <f t="shared" ca="1" si="77"/>
        <v>0</v>
      </c>
      <c r="F341" s="54">
        <f t="shared" si="84"/>
        <v>1.0425</v>
      </c>
      <c r="G341" s="38">
        <f t="shared" ca="1" si="78"/>
        <v>1</v>
      </c>
      <c r="H341" s="35">
        <f ca="1">TRUNC(PRODUCT(G$10:G340),15)</f>
        <v>1.10028841857716</v>
      </c>
      <c r="I341" s="35">
        <f t="shared" ca="1" si="85"/>
        <v>1.0567599503360301</v>
      </c>
      <c r="J341" s="35">
        <f t="shared" ca="1" si="79"/>
        <v>1.0411904999999999</v>
      </c>
      <c r="K341" s="35">
        <f t="shared" ca="1" si="80"/>
        <v>41.190499989999999</v>
      </c>
      <c r="L341" s="55">
        <f>IF(VLOOKUP(A341,$U$12:$AD$125,8)=VLOOKUP(A340,$U$12:$AD$125,8),0,VLOOKUP(A341,U$12:$AD$125,8))</f>
        <v>0</v>
      </c>
      <c r="M341" s="40">
        <f>IF(L341&gt;0,VLOOKUP(L341,T$12:$AC$125,7),0)</f>
        <v>0</v>
      </c>
      <c r="N341" s="41">
        <f t="shared" si="89"/>
        <v>0</v>
      </c>
      <c r="O341" s="41">
        <f t="shared" ca="1" si="81"/>
        <v>41.190499989999999</v>
      </c>
      <c r="P341" s="56" t="str">
        <f t="shared" si="86"/>
        <v>J=</v>
      </c>
      <c r="Q341" s="43">
        <f t="shared" si="87"/>
        <v>43070</v>
      </c>
      <c r="R341" s="44"/>
      <c r="S341" s="44"/>
      <c r="T341" s="78">
        <v>42409</v>
      </c>
      <c r="U341" s="79" t="s">
        <v>62</v>
      </c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2"/>
      <c r="FD341" s="52"/>
      <c r="FE341" s="52"/>
      <c r="FF341" s="52"/>
      <c r="FG341" s="52"/>
      <c r="FH341" s="52"/>
      <c r="FI341" s="52"/>
      <c r="FJ341" s="52"/>
      <c r="FK341" s="52"/>
      <c r="FL341" s="52"/>
      <c r="FM341" s="52"/>
      <c r="FN341" s="52"/>
      <c r="FO341" s="52"/>
      <c r="FP341" s="52"/>
      <c r="FQ341" s="52"/>
      <c r="FR341" s="52"/>
      <c r="FS341" s="52"/>
      <c r="FT341" s="52"/>
    </row>
    <row r="342" spans="1:181" x14ac:dyDescent="0.15">
      <c r="A342" s="104">
        <f t="shared" si="82"/>
        <v>43051</v>
      </c>
      <c r="B342" s="35">
        <f t="shared" ca="1" si="88"/>
        <v>1041.19049999</v>
      </c>
      <c r="C342" s="35">
        <f t="shared" si="83"/>
        <v>1000</v>
      </c>
      <c r="D342" s="36">
        <f ca="1">IF(A342&lt;$B$1,VLOOKUP(A342,[1]DI!$A$4:$B$15000,2,FALSE),0)</f>
        <v>0</v>
      </c>
      <c r="E342" s="35">
        <f t="shared" ca="1" si="77"/>
        <v>0</v>
      </c>
      <c r="F342" s="54">
        <f t="shared" si="84"/>
        <v>1.0425</v>
      </c>
      <c r="G342" s="38">
        <f t="shared" ca="1" si="78"/>
        <v>1</v>
      </c>
      <c r="H342" s="35">
        <f ca="1">TRUNC(PRODUCT(G$10:G341),15)</f>
        <v>1.10028841857716</v>
      </c>
      <c r="I342" s="35">
        <f t="shared" ca="1" si="85"/>
        <v>1.0567599503360301</v>
      </c>
      <c r="J342" s="35">
        <f t="shared" ca="1" si="79"/>
        <v>1.0411904999999999</v>
      </c>
      <c r="K342" s="35">
        <f t="shared" ca="1" si="80"/>
        <v>41.190499989999999</v>
      </c>
      <c r="L342" s="55">
        <f>IF(VLOOKUP(A342,$U$12:$AD$125,8)=VLOOKUP(A341,$U$12:$AD$125,8),0,VLOOKUP(A342,U$12:$AD$125,8))</f>
        <v>0</v>
      </c>
      <c r="M342" s="40">
        <f>IF(L342&gt;0,VLOOKUP(L342,T$12:$AC$125,7),0)</f>
        <v>0</v>
      </c>
      <c r="N342" s="41">
        <f t="shared" si="89"/>
        <v>0</v>
      </c>
      <c r="O342" s="41">
        <f t="shared" ca="1" si="81"/>
        <v>41.190499989999999</v>
      </c>
      <c r="P342" s="56" t="str">
        <f t="shared" si="86"/>
        <v>J=</v>
      </c>
      <c r="Q342" s="43">
        <f t="shared" si="87"/>
        <v>43070</v>
      </c>
      <c r="R342" s="44"/>
      <c r="S342" s="44"/>
      <c r="T342" s="78">
        <v>42454</v>
      </c>
      <c r="U342" s="79" t="s">
        <v>79</v>
      </c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  <c r="DF342" s="52"/>
      <c r="DG342" s="5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2"/>
      <c r="FD342" s="52"/>
      <c r="FE342" s="52"/>
      <c r="FF342" s="52"/>
      <c r="FG342" s="52"/>
      <c r="FH342" s="52"/>
      <c r="FI342" s="52"/>
      <c r="FJ342" s="52"/>
      <c r="FK342" s="52"/>
      <c r="FL342" s="52"/>
      <c r="FM342" s="52"/>
      <c r="FN342" s="52"/>
      <c r="FO342" s="52"/>
      <c r="FP342" s="52"/>
      <c r="FQ342" s="52"/>
      <c r="FR342" s="52"/>
      <c r="FS342" s="52"/>
      <c r="FT342" s="52"/>
    </row>
    <row r="343" spans="1:181" x14ac:dyDescent="0.15">
      <c r="A343" s="104">
        <f t="shared" si="82"/>
        <v>43052</v>
      </c>
      <c r="B343" s="35">
        <f t="shared" ca="1" si="88"/>
        <v>1041.19049999</v>
      </c>
      <c r="C343" s="35">
        <f t="shared" si="83"/>
        <v>1000</v>
      </c>
      <c r="D343" s="36">
        <f ca="1">IF(A343&lt;$B$1,VLOOKUP(A343,[1]DI!$A$4:$B$15000,2,FALSE),0)</f>
        <v>7.3899999999999993E-2</v>
      </c>
      <c r="E343" s="35">
        <f t="shared" ca="1" si="77"/>
        <v>2.8296000000000001E-4</v>
      </c>
      <c r="F343" s="54">
        <f t="shared" si="84"/>
        <v>1.0425</v>
      </c>
      <c r="G343" s="38">
        <f t="shared" ca="1" si="78"/>
        <v>1.0002949858000001</v>
      </c>
      <c r="H343" s="35">
        <f ca="1">TRUNC(PRODUCT(G$10:G342),15)</f>
        <v>1.10028841857716</v>
      </c>
      <c r="I343" s="35">
        <f t="shared" ca="1" si="85"/>
        <v>1.0567599503360301</v>
      </c>
      <c r="J343" s="35">
        <f t="shared" ca="1" si="79"/>
        <v>1.0411904999999999</v>
      </c>
      <c r="K343" s="35">
        <f t="shared" ca="1" si="80"/>
        <v>41.190499989999999</v>
      </c>
      <c r="L343" s="55">
        <f>IF(VLOOKUP(A343,$U$12:$AD$125,8)=VLOOKUP(A342,$U$12:$AD$125,8),0,VLOOKUP(A343,U$12:$AD$125,8))</f>
        <v>0</v>
      </c>
      <c r="M343" s="40">
        <f>IF(L343&gt;0,VLOOKUP(L343,T$12:$AC$125,7),0)</f>
        <v>0</v>
      </c>
      <c r="N343" s="41">
        <f t="shared" si="89"/>
        <v>0</v>
      </c>
      <c r="O343" s="41">
        <f t="shared" ca="1" si="81"/>
        <v>41.190499989999999</v>
      </c>
      <c r="P343" s="56" t="str">
        <f t="shared" si="86"/>
        <v>J=</v>
      </c>
      <c r="Q343" s="43">
        <f t="shared" si="87"/>
        <v>43070</v>
      </c>
      <c r="R343" s="44"/>
      <c r="S343" s="44"/>
      <c r="T343" s="78">
        <v>42481</v>
      </c>
      <c r="U343" s="79" t="s">
        <v>64</v>
      </c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  <c r="EY343" s="52"/>
      <c r="EZ343" s="52"/>
      <c r="FA343" s="52"/>
      <c r="FB343" s="52"/>
      <c r="FC343" s="52"/>
      <c r="FD343" s="52"/>
      <c r="FE343" s="52"/>
      <c r="FF343" s="52"/>
      <c r="FG343" s="52"/>
      <c r="FH343" s="52"/>
      <c r="FI343" s="52"/>
      <c r="FJ343" s="52"/>
      <c r="FK343" s="52"/>
      <c r="FL343" s="52"/>
      <c r="FM343" s="52"/>
      <c r="FN343" s="52"/>
      <c r="FO343" s="52"/>
      <c r="FP343" s="52"/>
      <c r="FQ343" s="52"/>
      <c r="FR343" s="52"/>
      <c r="FS343" s="52"/>
      <c r="FT343" s="52"/>
    </row>
    <row r="344" spans="1:181" x14ac:dyDescent="0.15">
      <c r="A344" s="104">
        <f t="shared" si="82"/>
        <v>43053</v>
      </c>
      <c r="B344" s="35">
        <f t="shared" ca="1" si="88"/>
        <v>1041.4976300000001</v>
      </c>
      <c r="C344" s="35">
        <f t="shared" si="83"/>
        <v>1000</v>
      </c>
      <c r="D344" s="36">
        <f ca="1">IF(A344&lt;$B$1,VLOOKUP(A344,[1]DI!$A$4:$B$15000,2,FALSE),0)</f>
        <v>7.3899999999999993E-2</v>
      </c>
      <c r="E344" s="35">
        <f t="shared" ca="1" si="77"/>
        <v>2.8296000000000001E-4</v>
      </c>
      <c r="F344" s="54">
        <f t="shared" si="84"/>
        <v>1.0425</v>
      </c>
      <c r="G344" s="38">
        <f t="shared" ca="1" si="78"/>
        <v>1.0002949858000001</v>
      </c>
      <c r="H344" s="35">
        <f ca="1">TRUNC(PRODUCT(G$10:G343),15)</f>
        <v>1.1006129880365401</v>
      </c>
      <c r="I344" s="35">
        <f t="shared" ca="1" si="85"/>
        <v>1.0567599503360301</v>
      </c>
      <c r="J344" s="35">
        <f t="shared" ca="1" si="79"/>
        <v>1.0414976300000001</v>
      </c>
      <c r="K344" s="35">
        <f t="shared" ca="1" si="80"/>
        <v>41.497630000000001</v>
      </c>
      <c r="L344" s="55">
        <f>IF(VLOOKUP(A344,$U$12:$AD$125,8)=VLOOKUP(A343,$U$12:$AD$125,8),0,VLOOKUP(A344,U$12:$AD$125,8))</f>
        <v>0</v>
      </c>
      <c r="M344" s="40">
        <f>IF(L344&gt;0,VLOOKUP(L344,T$12:$AC$125,7),0)</f>
        <v>0</v>
      </c>
      <c r="N344" s="41">
        <f t="shared" si="89"/>
        <v>0</v>
      </c>
      <c r="O344" s="41">
        <f t="shared" ca="1" si="81"/>
        <v>41.497630000000001</v>
      </c>
      <c r="P344" s="56" t="str">
        <f t="shared" si="86"/>
        <v>J=</v>
      </c>
      <c r="Q344" s="43">
        <f t="shared" si="87"/>
        <v>43070</v>
      </c>
      <c r="R344" s="44"/>
      <c r="S344" s="44"/>
      <c r="T344" s="78">
        <v>42516</v>
      </c>
      <c r="U344" s="79" t="s">
        <v>80</v>
      </c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  <c r="DF344" s="52"/>
      <c r="DG344" s="52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  <c r="EY344" s="52"/>
      <c r="EZ344" s="52"/>
      <c r="FA344" s="52"/>
      <c r="FB344" s="52"/>
      <c r="FC344" s="52"/>
      <c r="FD344" s="52"/>
      <c r="FE344" s="52"/>
      <c r="FF344" s="52"/>
      <c r="FG344" s="52"/>
      <c r="FH344" s="52"/>
      <c r="FI344" s="52"/>
      <c r="FJ344" s="52"/>
      <c r="FK344" s="52"/>
      <c r="FL344" s="52"/>
      <c r="FM344" s="52"/>
      <c r="FN344" s="52"/>
      <c r="FO344" s="52"/>
      <c r="FP344" s="52"/>
      <c r="FQ344" s="52"/>
      <c r="FR344" s="52"/>
      <c r="FS344" s="52"/>
      <c r="FT344" s="52"/>
    </row>
    <row r="345" spans="1:181" x14ac:dyDescent="0.15">
      <c r="A345" s="104">
        <f t="shared" si="82"/>
        <v>43054</v>
      </c>
      <c r="B345" s="35">
        <f t="shared" ca="1" si="88"/>
        <v>1041.80486</v>
      </c>
      <c r="C345" s="35">
        <f t="shared" si="83"/>
        <v>1000</v>
      </c>
      <c r="D345" s="36">
        <f ca="1">IF(A345&lt;$B$1,VLOOKUP(A345,[1]DI!$A$4:$B$15000,2,FALSE),0)</f>
        <v>0</v>
      </c>
      <c r="E345" s="35">
        <f t="shared" ca="1" si="77"/>
        <v>0</v>
      </c>
      <c r="F345" s="54">
        <f t="shared" si="84"/>
        <v>1.0425</v>
      </c>
      <c r="G345" s="38">
        <f t="shared" ca="1" si="78"/>
        <v>1</v>
      </c>
      <c r="H345" s="35">
        <f ca="1">TRUNC(PRODUCT(G$10:G344),15)</f>
        <v>1.10093765323931</v>
      </c>
      <c r="I345" s="35">
        <f t="shared" ca="1" si="85"/>
        <v>1.0567599503360301</v>
      </c>
      <c r="J345" s="35">
        <f t="shared" ca="1" si="79"/>
        <v>1.0418048600000001</v>
      </c>
      <c r="K345" s="35">
        <f t="shared" ca="1" si="80"/>
        <v>41.804859999999998</v>
      </c>
      <c r="L345" s="55">
        <f>IF(VLOOKUP(A345,$U$12:$AD$125,8)=VLOOKUP(A344,$U$12:$AD$125,8),0,VLOOKUP(A345,U$12:$AD$125,8))</f>
        <v>0</v>
      </c>
      <c r="M345" s="40">
        <f>IF(L345&gt;0,VLOOKUP(L345,T$12:$AC$125,7),0)</f>
        <v>0</v>
      </c>
      <c r="N345" s="41">
        <f t="shared" si="89"/>
        <v>0</v>
      </c>
      <c r="O345" s="41">
        <f t="shared" ca="1" si="81"/>
        <v>41.804859999999998</v>
      </c>
      <c r="P345" s="56" t="str">
        <f t="shared" si="86"/>
        <v>J=</v>
      </c>
      <c r="Q345" s="43">
        <f t="shared" si="87"/>
        <v>43070</v>
      </c>
      <c r="R345" s="44"/>
      <c r="S345" s="44"/>
      <c r="T345" s="78">
        <v>42620</v>
      </c>
      <c r="U345" s="79" t="s">
        <v>82</v>
      </c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  <c r="DF345" s="52"/>
      <c r="DG345" s="52"/>
      <c r="DH345" s="52"/>
      <c r="DI345" s="52"/>
      <c r="DJ345" s="52"/>
      <c r="DK345" s="52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2"/>
      <c r="DX345" s="52"/>
      <c r="DY345" s="52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  <c r="EY345" s="52"/>
      <c r="EZ345" s="52"/>
      <c r="FA345" s="52"/>
      <c r="FB345" s="52"/>
      <c r="FC345" s="52"/>
      <c r="FD345" s="52"/>
      <c r="FE345" s="52"/>
      <c r="FF345" s="52"/>
      <c r="FG345" s="52"/>
      <c r="FH345" s="52"/>
      <c r="FI345" s="52"/>
      <c r="FJ345" s="52"/>
      <c r="FK345" s="52"/>
      <c r="FL345" s="52"/>
      <c r="FM345" s="52"/>
      <c r="FN345" s="52"/>
      <c r="FO345" s="52"/>
      <c r="FP345" s="52"/>
      <c r="FQ345" s="52"/>
      <c r="FR345" s="52"/>
      <c r="FS345" s="52"/>
      <c r="FT345" s="52"/>
    </row>
    <row r="346" spans="1:181" x14ac:dyDescent="0.15">
      <c r="A346" s="104">
        <f t="shared" si="82"/>
        <v>43055</v>
      </c>
      <c r="B346" s="35">
        <f t="shared" ca="1" si="88"/>
        <v>1041.80486</v>
      </c>
      <c r="C346" s="35">
        <f t="shared" si="83"/>
        <v>1000</v>
      </c>
      <c r="D346" s="36">
        <f ca="1">IF(A346&lt;$B$1,VLOOKUP(A346,[1]DI!$A$4:$B$15000,2,FALSE),0)</f>
        <v>7.3899999999999993E-2</v>
      </c>
      <c r="E346" s="35">
        <f t="shared" ca="1" si="77"/>
        <v>2.8296000000000001E-4</v>
      </c>
      <c r="F346" s="54">
        <f t="shared" si="84"/>
        <v>1.0425</v>
      </c>
      <c r="G346" s="38">
        <f t="shared" ca="1" si="78"/>
        <v>1.0002949858000001</v>
      </c>
      <c r="H346" s="35">
        <f ca="1">TRUNC(PRODUCT(G$10:G345),15)</f>
        <v>1.10093765323931</v>
      </c>
      <c r="I346" s="35">
        <f t="shared" ca="1" si="85"/>
        <v>1.0567599503360301</v>
      </c>
      <c r="J346" s="35">
        <f t="shared" ca="1" si="79"/>
        <v>1.0418048600000001</v>
      </c>
      <c r="K346" s="35">
        <f t="shared" ca="1" si="80"/>
        <v>41.804859999999998</v>
      </c>
      <c r="L346" s="55">
        <f>IF(VLOOKUP(A346,$U$12:$AD$125,8)=VLOOKUP(A345,$U$12:$AD$125,8),0,VLOOKUP(A346,U$12:$AD$125,8))</f>
        <v>0</v>
      </c>
      <c r="M346" s="40">
        <f>IF(L346&gt;0,VLOOKUP(L346,T$12:$AC$125,7),0)</f>
        <v>0</v>
      </c>
      <c r="N346" s="41">
        <f t="shared" si="89"/>
        <v>0</v>
      </c>
      <c r="O346" s="41">
        <f t="shared" ca="1" si="81"/>
        <v>41.804859999999998</v>
      </c>
      <c r="P346" s="56" t="str">
        <f t="shared" si="86"/>
        <v>J=</v>
      </c>
      <c r="Q346" s="43">
        <f t="shared" si="87"/>
        <v>43070</v>
      </c>
      <c r="R346" s="44"/>
      <c r="S346" s="44"/>
      <c r="T346" s="78">
        <v>42655</v>
      </c>
      <c r="U346" s="58" t="s">
        <v>68</v>
      </c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  <c r="DF346" s="52"/>
      <c r="DG346" s="52"/>
      <c r="DH346" s="52"/>
      <c r="DI346" s="52"/>
      <c r="DJ346" s="52"/>
      <c r="DK346" s="52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2"/>
      <c r="DX346" s="52"/>
      <c r="DY346" s="52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  <c r="EY346" s="52"/>
      <c r="EZ346" s="52"/>
      <c r="FA346" s="52"/>
      <c r="FB346" s="52"/>
      <c r="FC346" s="52"/>
      <c r="FD346" s="52"/>
      <c r="FE346" s="52"/>
      <c r="FF346" s="52"/>
      <c r="FG346" s="52"/>
      <c r="FH346" s="52"/>
      <c r="FI346" s="52"/>
      <c r="FJ346" s="52"/>
      <c r="FK346" s="52"/>
      <c r="FL346" s="52"/>
      <c r="FM346" s="52"/>
      <c r="FN346" s="52"/>
      <c r="FO346" s="52"/>
      <c r="FP346" s="52"/>
      <c r="FQ346" s="52"/>
      <c r="FR346" s="52"/>
      <c r="FS346" s="52"/>
      <c r="FT346" s="52"/>
    </row>
    <row r="347" spans="1:181" x14ac:dyDescent="0.15">
      <c r="A347" s="104">
        <f t="shared" si="82"/>
        <v>43056</v>
      </c>
      <c r="B347" s="35">
        <f t="shared" ca="1" si="88"/>
        <v>1042.11217999</v>
      </c>
      <c r="C347" s="35">
        <f t="shared" si="83"/>
        <v>1000</v>
      </c>
      <c r="D347" s="36">
        <f ca="1">IF(A347&lt;$B$1,VLOOKUP(A347,[1]DI!$A$4:$B$15000,2,FALSE),0)</f>
        <v>7.3899999999999993E-2</v>
      </c>
      <c r="E347" s="35">
        <f t="shared" ca="1" si="77"/>
        <v>2.8296000000000001E-4</v>
      </c>
      <c r="F347" s="54">
        <f t="shared" si="84"/>
        <v>1.0425</v>
      </c>
      <c r="G347" s="38">
        <f t="shared" ca="1" si="78"/>
        <v>1.0002949858000001</v>
      </c>
      <c r="H347" s="35">
        <f ca="1">TRUNC(PRODUCT(G$10:G346),15)</f>
        <v>1.1012624142137</v>
      </c>
      <c r="I347" s="35">
        <f t="shared" ca="1" si="85"/>
        <v>1.0567599503360301</v>
      </c>
      <c r="J347" s="35">
        <f t="shared" ca="1" si="79"/>
        <v>1.0421121799999999</v>
      </c>
      <c r="K347" s="35">
        <f t="shared" ca="1" si="80"/>
        <v>42.112179990000001</v>
      </c>
      <c r="L347" s="55">
        <f>IF(VLOOKUP(A347,$U$12:$AD$125,8)=VLOOKUP(A346,$U$12:$AD$125,8),0,VLOOKUP(A347,U$12:$AD$125,8))</f>
        <v>0</v>
      </c>
      <c r="M347" s="40">
        <f>IF(L347&gt;0,VLOOKUP(L347,T$12:$AC$125,7),0)</f>
        <v>0</v>
      </c>
      <c r="N347" s="41">
        <f t="shared" si="89"/>
        <v>0</v>
      </c>
      <c r="O347" s="41">
        <f t="shared" ca="1" si="81"/>
        <v>42.112179990000001</v>
      </c>
      <c r="P347" s="56" t="str">
        <f t="shared" si="86"/>
        <v>J=</v>
      </c>
      <c r="Q347" s="43">
        <f t="shared" si="87"/>
        <v>43070</v>
      </c>
      <c r="R347" s="44"/>
      <c r="S347" s="44"/>
      <c r="T347" s="78">
        <v>42676</v>
      </c>
      <c r="U347" s="79" t="s">
        <v>74</v>
      </c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  <c r="DF347" s="52"/>
      <c r="DG347" s="52"/>
      <c r="DH347" s="52"/>
      <c r="DI347" s="52"/>
      <c r="DJ347" s="52"/>
      <c r="DK347" s="52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2"/>
      <c r="DX347" s="52"/>
      <c r="DY347" s="52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  <c r="EY347" s="52"/>
      <c r="EZ347" s="52"/>
      <c r="FA347" s="52"/>
      <c r="FB347" s="52"/>
      <c r="FC347" s="52"/>
      <c r="FD347" s="52"/>
      <c r="FE347" s="52"/>
      <c r="FF347" s="52"/>
      <c r="FG347" s="52"/>
      <c r="FH347" s="52"/>
      <c r="FI347" s="52"/>
      <c r="FJ347" s="52"/>
      <c r="FK347" s="52"/>
      <c r="FL347" s="52"/>
      <c r="FM347" s="52"/>
      <c r="FN347" s="52"/>
      <c r="FO347" s="52"/>
      <c r="FP347" s="52"/>
      <c r="FQ347" s="52"/>
      <c r="FR347" s="52"/>
      <c r="FS347" s="52"/>
      <c r="FT347" s="52"/>
    </row>
    <row r="348" spans="1:181" x14ac:dyDescent="0.15">
      <c r="A348" s="104">
        <f t="shared" si="82"/>
        <v>43057</v>
      </c>
      <c r="B348" s="35">
        <f t="shared" ca="1" si="88"/>
        <v>1042.4195899900001</v>
      </c>
      <c r="C348" s="35">
        <f t="shared" si="83"/>
        <v>1000</v>
      </c>
      <c r="D348" s="36">
        <f ca="1">IF(A348&lt;$B$1,VLOOKUP(A348,[1]DI!$A$4:$B$15000,2,FALSE),0)</f>
        <v>0</v>
      </c>
      <c r="E348" s="35">
        <f t="shared" ca="1" si="77"/>
        <v>0</v>
      </c>
      <c r="F348" s="54">
        <f t="shared" si="84"/>
        <v>1.0425</v>
      </c>
      <c r="G348" s="38">
        <f t="shared" ca="1" si="78"/>
        <v>1</v>
      </c>
      <c r="H348" s="35">
        <f ca="1">TRUNC(PRODUCT(G$10:G347),15)</f>
        <v>1.1015872709879599</v>
      </c>
      <c r="I348" s="35">
        <f t="shared" ca="1" si="85"/>
        <v>1.0567599503360301</v>
      </c>
      <c r="J348" s="35">
        <f t="shared" ca="1" si="79"/>
        <v>1.04241959</v>
      </c>
      <c r="K348" s="35">
        <f t="shared" ca="1" si="80"/>
        <v>42.419589989999999</v>
      </c>
      <c r="L348" s="55">
        <f>IF(VLOOKUP(A348,$U$12:$AD$125,8)=VLOOKUP(A347,$U$12:$AD$125,8),0,VLOOKUP(A348,U$12:$AD$125,8))</f>
        <v>0</v>
      </c>
      <c r="M348" s="40">
        <f>IF(L348&gt;0,VLOOKUP(L348,T$12:$AC$125,7),0)</f>
        <v>0</v>
      </c>
      <c r="N348" s="41">
        <f t="shared" si="89"/>
        <v>0</v>
      </c>
      <c r="O348" s="41">
        <f t="shared" ca="1" si="81"/>
        <v>42.419589989999999</v>
      </c>
      <c r="P348" s="56" t="str">
        <f t="shared" si="86"/>
        <v>J=</v>
      </c>
      <c r="Q348" s="43">
        <f t="shared" si="87"/>
        <v>43070</v>
      </c>
      <c r="R348" s="44"/>
      <c r="S348" s="44"/>
      <c r="T348" s="78">
        <v>42689</v>
      </c>
      <c r="U348" s="79" t="s">
        <v>83</v>
      </c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2"/>
      <c r="DX348" s="52"/>
      <c r="DY348" s="52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  <c r="EY348" s="52"/>
      <c r="EZ348" s="52"/>
      <c r="FA348" s="52"/>
      <c r="FB348" s="52"/>
      <c r="FC348" s="52"/>
      <c r="FD348" s="52"/>
      <c r="FE348" s="52"/>
      <c r="FF348" s="52"/>
      <c r="FG348" s="52"/>
      <c r="FH348" s="52"/>
      <c r="FI348" s="52"/>
      <c r="FJ348" s="52"/>
      <c r="FK348" s="52"/>
      <c r="FL348" s="52"/>
      <c r="FM348" s="52"/>
      <c r="FN348" s="52"/>
      <c r="FO348" s="52"/>
      <c r="FP348" s="52"/>
      <c r="FQ348" s="52"/>
      <c r="FR348" s="52"/>
      <c r="FS348" s="52"/>
      <c r="FT348" s="52"/>
    </row>
    <row r="349" spans="1:181" x14ac:dyDescent="0.15">
      <c r="A349" s="104">
        <f t="shared" si="82"/>
        <v>43058</v>
      </c>
      <c r="B349" s="35">
        <f t="shared" ca="1" si="88"/>
        <v>1042.4195899900001</v>
      </c>
      <c r="C349" s="35">
        <f t="shared" si="83"/>
        <v>1000</v>
      </c>
      <c r="D349" s="36">
        <f ca="1">IF(A349&lt;$B$1,VLOOKUP(A349,[1]DI!$A$4:$B$15000,2,FALSE),0)</f>
        <v>0</v>
      </c>
      <c r="E349" s="35">
        <f t="shared" ca="1" si="77"/>
        <v>0</v>
      </c>
      <c r="F349" s="54">
        <f t="shared" si="84"/>
        <v>1.0425</v>
      </c>
      <c r="G349" s="38">
        <f t="shared" ca="1" si="78"/>
        <v>1</v>
      </c>
      <c r="H349" s="35">
        <f ca="1">TRUNC(PRODUCT(G$10:G348),15)</f>
        <v>1.1015872709879599</v>
      </c>
      <c r="I349" s="35">
        <f t="shared" ca="1" si="85"/>
        <v>1.0567599503360301</v>
      </c>
      <c r="J349" s="35">
        <f t="shared" ca="1" si="79"/>
        <v>1.04241959</v>
      </c>
      <c r="K349" s="35">
        <f t="shared" ca="1" si="80"/>
        <v>42.419589989999999</v>
      </c>
      <c r="L349" s="55">
        <f>IF(VLOOKUP(A349,$U$12:$AD$125,8)=VLOOKUP(A348,$U$12:$AD$125,8),0,VLOOKUP(A349,U$12:$AD$125,8))</f>
        <v>0</v>
      </c>
      <c r="M349" s="40">
        <f>IF(L349&gt;0,VLOOKUP(L349,T$12:$AC$125,7),0)</f>
        <v>0</v>
      </c>
      <c r="N349" s="41">
        <f t="shared" si="89"/>
        <v>0</v>
      </c>
      <c r="O349" s="41">
        <f t="shared" ca="1" si="81"/>
        <v>42.419589989999999</v>
      </c>
      <c r="P349" s="56" t="str">
        <f t="shared" si="86"/>
        <v>J=</v>
      </c>
      <c r="Q349" s="43">
        <f t="shared" si="87"/>
        <v>43070</v>
      </c>
      <c r="R349" s="74"/>
      <c r="S349" s="67"/>
      <c r="T349" s="80">
        <v>42793</v>
      </c>
      <c r="U349" s="81" t="s">
        <v>62</v>
      </c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  <c r="BZ349" s="68"/>
      <c r="CA349" s="68"/>
      <c r="CB349" s="68"/>
      <c r="CC349" s="68"/>
      <c r="CD349" s="68"/>
      <c r="CE349" s="68"/>
      <c r="CF349" s="68"/>
      <c r="CG349" s="68"/>
      <c r="CH349" s="68"/>
      <c r="CI349" s="68"/>
      <c r="CJ349" s="68"/>
      <c r="CK349" s="68"/>
      <c r="CL349" s="68"/>
      <c r="CM349" s="68"/>
      <c r="CN349" s="68"/>
      <c r="CO349" s="68"/>
      <c r="CP349" s="68"/>
      <c r="CQ349" s="68"/>
      <c r="CR349" s="68"/>
      <c r="CS349" s="68"/>
      <c r="CT349" s="68"/>
      <c r="CU349" s="68"/>
      <c r="CV349" s="68"/>
      <c r="CW349" s="68"/>
      <c r="CX349" s="68"/>
      <c r="CY349" s="68"/>
      <c r="CZ349" s="68"/>
      <c r="DA349" s="68"/>
      <c r="DB349" s="68"/>
      <c r="DC349" s="68"/>
      <c r="DD349" s="68"/>
      <c r="DE349" s="68"/>
      <c r="DF349" s="68"/>
      <c r="DG349" s="68"/>
      <c r="DH349" s="68"/>
      <c r="DI349" s="68"/>
      <c r="DJ349" s="68"/>
      <c r="DK349" s="68"/>
      <c r="DL349" s="68"/>
      <c r="DM349" s="68"/>
      <c r="DN349" s="68"/>
      <c r="DO349" s="68"/>
      <c r="DP349" s="68"/>
      <c r="DQ349" s="68"/>
      <c r="DR349" s="68"/>
      <c r="DS349" s="68"/>
      <c r="DT349" s="68"/>
      <c r="DU349" s="68"/>
      <c r="DV349" s="68"/>
      <c r="DW349" s="68"/>
      <c r="DX349" s="68"/>
      <c r="DY349" s="68"/>
      <c r="DZ349" s="68"/>
      <c r="EA349" s="68"/>
      <c r="EB349" s="68"/>
      <c r="EC349" s="68"/>
      <c r="ED349" s="68"/>
      <c r="EE349" s="68"/>
      <c r="EF349" s="68"/>
      <c r="EG349" s="68"/>
      <c r="EH349" s="68"/>
      <c r="EI349" s="68"/>
      <c r="EJ349" s="68"/>
      <c r="EK349" s="68"/>
      <c r="EL349" s="68"/>
      <c r="EM349" s="68"/>
      <c r="EN349" s="68"/>
      <c r="EO349" s="68"/>
      <c r="EP349" s="68"/>
      <c r="EQ349" s="68"/>
      <c r="ER349" s="68"/>
      <c r="ES349" s="68"/>
      <c r="ET349" s="68"/>
      <c r="EU349" s="68"/>
      <c r="EV349" s="68"/>
      <c r="EW349" s="68"/>
      <c r="EX349" s="68"/>
      <c r="EY349" s="68"/>
      <c r="EZ349" s="68"/>
      <c r="FA349" s="68"/>
      <c r="FB349" s="68"/>
      <c r="FC349" s="68"/>
      <c r="FD349" s="68"/>
      <c r="FE349" s="68"/>
      <c r="FF349" s="68"/>
      <c r="FG349" s="68"/>
      <c r="FH349" s="68"/>
      <c r="FI349" s="68"/>
      <c r="FJ349" s="68"/>
      <c r="FK349" s="68"/>
      <c r="FL349" s="68"/>
      <c r="FM349" s="68"/>
      <c r="FN349" s="68"/>
      <c r="FO349" s="68"/>
      <c r="FP349" s="68"/>
      <c r="FQ349" s="68"/>
      <c r="FR349" s="68"/>
      <c r="FS349" s="68"/>
      <c r="FT349" s="68"/>
      <c r="FU349" s="68"/>
      <c r="FV349" s="68"/>
      <c r="FW349" s="68"/>
      <c r="FX349" s="68"/>
      <c r="FY349" s="68"/>
    </row>
    <row r="350" spans="1:181" x14ac:dyDescent="0.15">
      <c r="A350" s="104">
        <f t="shared" si="82"/>
        <v>43059</v>
      </c>
      <c r="B350" s="35">
        <f t="shared" ca="1" si="88"/>
        <v>1042.4195899900001</v>
      </c>
      <c r="C350" s="35">
        <f t="shared" si="83"/>
        <v>1000</v>
      </c>
      <c r="D350" s="36">
        <f ca="1">IF(A350&lt;$B$1,VLOOKUP(A350,[1]DI!$A$4:$B$15000,2,FALSE),0)</f>
        <v>7.3899999999999993E-2</v>
      </c>
      <c r="E350" s="35">
        <f t="shared" ca="1" si="77"/>
        <v>2.8296000000000001E-4</v>
      </c>
      <c r="F350" s="54">
        <f t="shared" si="84"/>
        <v>1.0425</v>
      </c>
      <c r="G350" s="38">
        <f t="shared" ca="1" si="78"/>
        <v>1.0002949858000001</v>
      </c>
      <c r="H350" s="35">
        <f ca="1">TRUNC(PRODUCT(G$10:G349),15)</f>
        <v>1.1015872709879599</v>
      </c>
      <c r="I350" s="35">
        <f t="shared" ca="1" si="85"/>
        <v>1.0567599503360301</v>
      </c>
      <c r="J350" s="35">
        <f t="shared" ca="1" si="79"/>
        <v>1.04241959</v>
      </c>
      <c r="K350" s="35">
        <f t="shared" ca="1" si="80"/>
        <v>42.419589989999999</v>
      </c>
      <c r="L350" s="55">
        <f>IF(VLOOKUP(A350,$U$12:$AD$125,8)=VLOOKUP(A349,$U$12:$AD$125,8),0,VLOOKUP(A350,U$12:$AD$125,8))</f>
        <v>0</v>
      </c>
      <c r="M350" s="40">
        <f>IF(L350&gt;0,VLOOKUP(L350,T$12:$AC$125,7),0)</f>
        <v>0</v>
      </c>
      <c r="N350" s="41">
        <f t="shared" si="89"/>
        <v>0</v>
      </c>
      <c r="O350" s="41">
        <f t="shared" ca="1" si="81"/>
        <v>42.419589989999999</v>
      </c>
      <c r="P350" s="56" t="str">
        <f t="shared" si="86"/>
        <v>J=</v>
      </c>
      <c r="Q350" s="43">
        <f t="shared" si="87"/>
        <v>43070</v>
      </c>
      <c r="R350" s="44"/>
      <c r="S350" s="44"/>
      <c r="T350" s="78">
        <v>42794</v>
      </c>
      <c r="U350" s="79" t="s">
        <v>62</v>
      </c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2"/>
      <c r="DX350" s="52"/>
      <c r="DY350" s="52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  <c r="EY350" s="52"/>
      <c r="EZ350" s="52"/>
      <c r="FA350" s="52"/>
      <c r="FB350" s="52"/>
      <c r="FC350" s="52"/>
      <c r="FD350" s="52"/>
      <c r="FE350" s="52"/>
      <c r="FF350" s="52"/>
      <c r="FG350" s="52"/>
      <c r="FH350" s="52"/>
      <c r="FI350" s="52"/>
      <c r="FJ350" s="52"/>
      <c r="FK350" s="52"/>
      <c r="FL350" s="52"/>
      <c r="FM350" s="52"/>
      <c r="FN350" s="52"/>
      <c r="FO350" s="52"/>
      <c r="FP350" s="52"/>
      <c r="FQ350" s="52"/>
      <c r="FR350" s="52"/>
      <c r="FS350" s="52"/>
      <c r="FT350" s="52"/>
    </row>
    <row r="351" spans="1:181" x14ac:dyDescent="0.15">
      <c r="A351" s="104">
        <f t="shared" si="82"/>
        <v>43060</v>
      </c>
      <c r="B351" s="35">
        <f t="shared" ca="1" si="88"/>
        <v>1042.7270900000001</v>
      </c>
      <c r="C351" s="35">
        <f t="shared" si="83"/>
        <v>1000</v>
      </c>
      <c r="D351" s="36">
        <f ca="1">IF(A351&lt;$B$1,VLOOKUP(A351,[1]DI!$A$4:$B$15000,2,FALSE),0)</f>
        <v>7.3899999999999993E-2</v>
      </c>
      <c r="E351" s="35">
        <f t="shared" ca="1" si="77"/>
        <v>2.8296000000000001E-4</v>
      </c>
      <c r="F351" s="54">
        <f t="shared" si="84"/>
        <v>1.0425</v>
      </c>
      <c r="G351" s="38">
        <f t="shared" ca="1" si="78"/>
        <v>1.0002949858000001</v>
      </c>
      <c r="H351" s="35">
        <f ca="1">TRUNC(PRODUCT(G$10:G350),15)</f>
        <v>1.10191222359037</v>
      </c>
      <c r="I351" s="35">
        <f t="shared" ca="1" si="85"/>
        <v>1.0567599503360301</v>
      </c>
      <c r="J351" s="35">
        <f t="shared" ca="1" si="79"/>
        <v>1.0427270900000001</v>
      </c>
      <c r="K351" s="35">
        <f t="shared" ca="1" si="80"/>
        <v>42.727089999999997</v>
      </c>
      <c r="L351" s="55">
        <f>IF(VLOOKUP(A351,$U$12:$AD$125,8)=VLOOKUP(A350,$U$12:$AD$125,8),0,VLOOKUP(A351,U$12:$AD$125,8))</f>
        <v>0</v>
      </c>
      <c r="M351" s="40">
        <f>IF(L351&gt;0,VLOOKUP(L351,T$12:$AC$125,7),0)</f>
        <v>0</v>
      </c>
      <c r="N351" s="41">
        <f t="shared" si="89"/>
        <v>0</v>
      </c>
      <c r="O351" s="41">
        <f t="shared" ca="1" si="81"/>
        <v>42.727089999999997</v>
      </c>
      <c r="P351" s="56" t="str">
        <f t="shared" si="86"/>
        <v>J=</v>
      </c>
      <c r="Q351" s="43">
        <f t="shared" si="87"/>
        <v>43070</v>
      </c>
      <c r="R351" s="44"/>
      <c r="S351" s="44"/>
      <c r="T351" s="78">
        <v>42839</v>
      </c>
      <c r="U351" s="79" t="s">
        <v>79</v>
      </c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</row>
    <row r="352" spans="1:181" x14ac:dyDescent="0.15">
      <c r="A352" s="104">
        <f t="shared" si="82"/>
        <v>43061</v>
      </c>
      <c r="B352" s="35">
        <f t="shared" ca="1" si="88"/>
        <v>1043.03468</v>
      </c>
      <c r="C352" s="35">
        <f t="shared" si="83"/>
        <v>1000</v>
      </c>
      <c r="D352" s="36">
        <f ca="1">IF(A352&lt;$B$1,VLOOKUP(A352,[1]DI!$A$4:$B$15000,2,FALSE),0)</f>
        <v>7.3899999999999993E-2</v>
      </c>
      <c r="E352" s="35">
        <f t="shared" ca="1" si="77"/>
        <v>2.8296000000000001E-4</v>
      </c>
      <c r="F352" s="54">
        <f t="shared" si="84"/>
        <v>1.0425</v>
      </c>
      <c r="G352" s="38">
        <f t="shared" ca="1" si="78"/>
        <v>1.0002949858000001</v>
      </c>
      <c r="H352" s="35">
        <f ca="1">TRUNC(PRODUCT(G$10:G351),15)</f>
        <v>1.10223727204917</v>
      </c>
      <c r="I352" s="35">
        <f t="shared" ca="1" si="85"/>
        <v>1.0567599503360301</v>
      </c>
      <c r="J352" s="35">
        <f t="shared" ca="1" si="79"/>
        <v>1.0430346800000001</v>
      </c>
      <c r="K352" s="35">
        <f t="shared" ca="1" si="80"/>
        <v>43.034680000000002</v>
      </c>
      <c r="L352" s="55">
        <f>IF(VLOOKUP(A352,$U$12:$AD$125,8)=VLOOKUP(A351,$U$12:$AD$125,8),0,VLOOKUP(A352,U$12:$AD$125,8))</f>
        <v>0</v>
      </c>
      <c r="M352" s="40">
        <f>IF(L352&gt;0,VLOOKUP(L352,T$12:$AC$125,7),0)</f>
        <v>0</v>
      </c>
      <c r="N352" s="41">
        <f t="shared" si="89"/>
        <v>0</v>
      </c>
      <c r="O352" s="41">
        <f t="shared" ca="1" si="81"/>
        <v>43.034680000000002</v>
      </c>
      <c r="P352" s="56" t="str">
        <f t="shared" si="86"/>
        <v>J=</v>
      </c>
      <c r="Q352" s="43">
        <f t="shared" si="87"/>
        <v>43070</v>
      </c>
      <c r="R352" s="44"/>
      <c r="S352" s="44"/>
      <c r="T352" s="78">
        <v>42846</v>
      </c>
      <c r="U352" s="79" t="s">
        <v>64</v>
      </c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</row>
    <row r="353" spans="1:176" x14ac:dyDescent="0.15">
      <c r="A353" s="104">
        <f t="shared" si="82"/>
        <v>43062</v>
      </c>
      <c r="B353" s="35">
        <f t="shared" ca="1" si="88"/>
        <v>1043.3423600000001</v>
      </c>
      <c r="C353" s="35">
        <f t="shared" si="83"/>
        <v>1000</v>
      </c>
      <c r="D353" s="36">
        <f ca="1">IF(A353&lt;$B$1,VLOOKUP(A353,[1]DI!$A$4:$B$15000,2,FALSE),0)</f>
        <v>7.3899999999999993E-2</v>
      </c>
      <c r="E353" s="35">
        <f t="shared" ca="1" si="77"/>
        <v>2.8296000000000001E-4</v>
      </c>
      <c r="F353" s="54">
        <f t="shared" si="84"/>
        <v>1.0425</v>
      </c>
      <c r="G353" s="38">
        <f t="shared" ca="1" si="78"/>
        <v>1.0002949858000001</v>
      </c>
      <c r="H353" s="35">
        <f ca="1">TRUNC(PRODUCT(G$10:G352),15)</f>
        <v>1.1025624163926599</v>
      </c>
      <c r="I353" s="35">
        <f t="shared" ca="1" si="85"/>
        <v>1.0567599503360301</v>
      </c>
      <c r="J353" s="35">
        <f t="shared" ca="1" si="79"/>
        <v>1.04334236</v>
      </c>
      <c r="K353" s="35">
        <f t="shared" ca="1" si="80"/>
        <v>43.342359999999999</v>
      </c>
      <c r="L353" s="55">
        <f>IF(VLOOKUP(A353,$U$12:$AD$125,8)=VLOOKUP(A352,$U$12:$AD$125,8),0,VLOOKUP(A353,U$12:$AD$125,8))</f>
        <v>0</v>
      </c>
      <c r="M353" s="40">
        <f>IF(L353&gt;0,VLOOKUP(L353,T$12:$AC$125,7),0)</f>
        <v>0</v>
      </c>
      <c r="N353" s="41">
        <f t="shared" si="89"/>
        <v>0</v>
      </c>
      <c r="O353" s="41">
        <f t="shared" ca="1" si="81"/>
        <v>43.342359999999999</v>
      </c>
      <c r="P353" s="56" t="str">
        <f t="shared" si="86"/>
        <v>J=</v>
      </c>
      <c r="Q353" s="43">
        <f t="shared" si="87"/>
        <v>43070</v>
      </c>
      <c r="R353" s="44"/>
      <c r="S353" s="44"/>
      <c r="T353" s="78">
        <v>42856</v>
      </c>
      <c r="U353" s="79" t="s">
        <v>81</v>
      </c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2"/>
      <c r="DX353" s="52"/>
      <c r="DY353" s="52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  <c r="EY353" s="52"/>
      <c r="EZ353" s="52"/>
      <c r="FA353" s="52"/>
      <c r="FB353" s="52"/>
      <c r="FC353" s="52"/>
      <c r="FD353" s="52"/>
      <c r="FE353" s="52"/>
      <c r="FF353" s="52"/>
      <c r="FG353" s="52"/>
      <c r="FH353" s="52"/>
      <c r="FI353" s="52"/>
      <c r="FJ353" s="52"/>
      <c r="FK353" s="52"/>
      <c r="FL353" s="52"/>
      <c r="FM353" s="52"/>
      <c r="FN353" s="52"/>
      <c r="FO353" s="52"/>
      <c r="FP353" s="52"/>
      <c r="FQ353" s="52"/>
      <c r="FR353" s="52"/>
      <c r="FS353" s="52"/>
      <c r="FT353" s="52"/>
    </row>
    <row r="354" spans="1:176" x14ac:dyDescent="0.15">
      <c r="A354" s="104">
        <f t="shared" si="82"/>
        <v>43063</v>
      </c>
      <c r="B354" s="35">
        <f t="shared" ca="1" si="88"/>
        <v>1043.65013</v>
      </c>
      <c r="C354" s="35">
        <f t="shared" si="83"/>
        <v>1000</v>
      </c>
      <c r="D354" s="36">
        <f ca="1">IF(A354&lt;$B$1,VLOOKUP(A354,[1]DI!$A$4:$B$15000,2,FALSE),0)</f>
        <v>7.3899999999999993E-2</v>
      </c>
      <c r="E354" s="35">
        <f t="shared" ca="1" si="77"/>
        <v>2.8296000000000001E-4</v>
      </c>
      <c r="F354" s="54">
        <f t="shared" si="84"/>
        <v>1.0425</v>
      </c>
      <c r="G354" s="38">
        <f t="shared" ca="1" si="78"/>
        <v>1.0002949858000001</v>
      </c>
      <c r="H354" s="35">
        <f ca="1">TRUNC(PRODUCT(G$10:G353),15)</f>
        <v>1.1028876566491099</v>
      </c>
      <c r="I354" s="35">
        <f t="shared" ca="1" si="85"/>
        <v>1.0567599503360301</v>
      </c>
      <c r="J354" s="35">
        <f t="shared" ca="1" si="79"/>
        <v>1.0436501300000001</v>
      </c>
      <c r="K354" s="35">
        <f t="shared" ca="1" si="80"/>
        <v>43.650129999999997</v>
      </c>
      <c r="L354" s="55">
        <f>IF(VLOOKUP(A354,$U$12:$AD$125,8)=VLOOKUP(A353,$U$12:$AD$125,8),0,VLOOKUP(A354,U$12:$AD$125,8))</f>
        <v>0</v>
      </c>
      <c r="M354" s="40">
        <f>IF(L354&gt;0,VLOOKUP(L354,T$12:$AC$125,7),0)</f>
        <v>0</v>
      </c>
      <c r="N354" s="41">
        <f t="shared" si="89"/>
        <v>0</v>
      </c>
      <c r="O354" s="41">
        <f t="shared" ca="1" si="81"/>
        <v>43.650129999999997</v>
      </c>
      <c r="P354" s="56" t="str">
        <f t="shared" si="86"/>
        <v>J=</v>
      </c>
      <c r="Q354" s="43">
        <f t="shared" si="87"/>
        <v>43070</v>
      </c>
      <c r="R354" s="44"/>
      <c r="S354" s="44"/>
      <c r="T354" s="78">
        <v>42901</v>
      </c>
      <c r="U354" s="79" t="s">
        <v>80</v>
      </c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</row>
    <row r="355" spans="1:176" x14ac:dyDescent="0.15">
      <c r="A355" s="104">
        <f t="shared" si="82"/>
        <v>43064</v>
      </c>
      <c r="B355" s="35">
        <f t="shared" ca="1" si="88"/>
        <v>1043.9579900000001</v>
      </c>
      <c r="C355" s="35">
        <f t="shared" si="83"/>
        <v>1000</v>
      </c>
      <c r="D355" s="36">
        <f ca="1">IF(A355&lt;$B$1,VLOOKUP(A355,[1]DI!$A$4:$B$15000,2,FALSE),0)</f>
        <v>0</v>
      </c>
      <c r="E355" s="35">
        <f t="shared" ca="1" si="77"/>
        <v>0</v>
      </c>
      <c r="F355" s="54">
        <f t="shared" si="84"/>
        <v>1.0425</v>
      </c>
      <c r="G355" s="38">
        <f t="shared" ca="1" si="78"/>
        <v>1</v>
      </c>
      <c r="H355" s="35">
        <f ca="1">TRUNC(PRODUCT(G$10:G354),15)</f>
        <v>1.10321299284681</v>
      </c>
      <c r="I355" s="35">
        <f t="shared" ca="1" si="85"/>
        <v>1.0567599503360301</v>
      </c>
      <c r="J355" s="35">
        <f t="shared" ca="1" si="79"/>
        <v>1.04395799</v>
      </c>
      <c r="K355" s="35">
        <f t="shared" ca="1" si="80"/>
        <v>43.957990000000002</v>
      </c>
      <c r="L355" s="55">
        <f>IF(VLOOKUP(A355,$U$12:$AD$125,8)=VLOOKUP(A354,$U$12:$AD$125,8),0,VLOOKUP(A355,U$12:$AD$125,8))</f>
        <v>0</v>
      </c>
      <c r="M355" s="40">
        <f>IF(L355&gt;0,VLOOKUP(L355,T$12:$AC$125,7),0)</f>
        <v>0</v>
      </c>
      <c r="N355" s="41">
        <f t="shared" si="89"/>
        <v>0</v>
      </c>
      <c r="O355" s="41">
        <f t="shared" ca="1" si="81"/>
        <v>43.957990000000002</v>
      </c>
      <c r="P355" s="56" t="str">
        <f t="shared" si="86"/>
        <v>J=</v>
      </c>
      <c r="Q355" s="43">
        <f t="shared" si="87"/>
        <v>43070</v>
      </c>
      <c r="R355" s="44"/>
      <c r="S355" s="44"/>
      <c r="T355" s="78">
        <v>42985</v>
      </c>
      <c r="U355" s="79" t="s">
        <v>82</v>
      </c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</row>
    <row r="356" spans="1:176" x14ac:dyDescent="0.15">
      <c r="A356" s="104">
        <f t="shared" si="82"/>
        <v>43065</v>
      </c>
      <c r="B356" s="35">
        <f t="shared" ca="1" si="88"/>
        <v>1043.9579900000001</v>
      </c>
      <c r="C356" s="35">
        <f t="shared" si="83"/>
        <v>1000</v>
      </c>
      <c r="D356" s="36">
        <f ca="1">IF(A356&lt;$B$1,VLOOKUP(A356,[1]DI!$A$4:$B$15000,2,FALSE),0)</f>
        <v>0</v>
      </c>
      <c r="E356" s="35">
        <f t="shared" ca="1" si="77"/>
        <v>0</v>
      </c>
      <c r="F356" s="54">
        <f t="shared" si="84"/>
        <v>1.0425</v>
      </c>
      <c r="G356" s="38">
        <f t="shared" ca="1" si="78"/>
        <v>1</v>
      </c>
      <c r="H356" s="35">
        <f ca="1">TRUNC(PRODUCT(G$10:G355),15)</f>
        <v>1.10321299284681</v>
      </c>
      <c r="I356" s="35">
        <f t="shared" ca="1" si="85"/>
        <v>1.0567599503360301</v>
      </c>
      <c r="J356" s="35">
        <f t="shared" ca="1" si="79"/>
        <v>1.04395799</v>
      </c>
      <c r="K356" s="35">
        <f t="shared" ca="1" si="80"/>
        <v>43.957990000000002</v>
      </c>
      <c r="L356" s="55">
        <f>IF(VLOOKUP(A356,$U$12:$AD$125,8)=VLOOKUP(A355,$U$12:$AD$125,8),0,VLOOKUP(A356,U$12:$AD$125,8))</f>
        <v>0</v>
      </c>
      <c r="M356" s="40">
        <f>IF(L356&gt;0,VLOOKUP(L356,T$12:$AC$125,7),0)</f>
        <v>0</v>
      </c>
      <c r="N356" s="41">
        <f t="shared" si="89"/>
        <v>0</v>
      </c>
      <c r="O356" s="41">
        <f t="shared" ca="1" si="81"/>
        <v>43.957990000000002</v>
      </c>
      <c r="P356" s="56" t="str">
        <f t="shared" si="86"/>
        <v>J=</v>
      </c>
      <c r="Q356" s="43">
        <f t="shared" si="87"/>
        <v>43070</v>
      </c>
      <c r="R356" s="44"/>
      <c r="S356" s="44"/>
      <c r="T356" s="78">
        <v>43020</v>
      </c>
      <c r="U356" s="58" t="s">
        <v>68</v>
      </c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</row>
    <row r="357" spans="1:176" x14ac:dyDescent="0.15">
      <c r="A357" s="104">
        <f t="shared" si="82"/>
        <v>43066</v>
      </c>
      <c r="B357" s="35">
        <f t="shared" ca="1" si="88"/>
        <v>1043.9579900000001</v>
      </c>
      <c r="C357" s="35">
        <f t="shared" si="83"/>
        <v>1000</v>
      </c>
      <c r="D357" s="36">
        <f ca="1">IF(A357&lt;$B$1,VLOOKUP(A357,[1]DI!$A$4:$B$15000,2,FALSE),0)</f>
        <v>7.3899999999999993E-2</v>
      </c>
      <c r="E357" s="35">
        <f t="shared" ca="1" si="77"/>
        <v>2.8296000000000001E-4</v>
      </c>
      <c r="F357" s="54">
        <f t="shared" si="84"/>
        <v>1.0425</v>
      </c>
      <c r="G357" s="38">
        <f t="shared" ca="1" si="78"/>
        <v>1.0002949858000001</v>
      </c>
      <c r="H357" s="35">
        <f ca="1">TRUNC(PRODUCT(G$10:G356),15)</f>
        <v>1.10321299284681</v>
      </c>
      <c r="I357" s="35">
        <f t="shared" ca="1" si="85"/>
        <v>1.0567599503360301</v>
      </c>
      <c r="J357" s="35">
        <f t="shared" ca="1" si="79"/>
        <v>1.04395799</v>
      </c>
      <c r="K357" s="35">
        <f t="shared" ca="1" si="80"/>
        <v>43.957990000000002</v>
      </c>
      <c r="L357" s="55">
        <f>IF(VLOOKUP(A357,$U$12:$AD$125,8)=VLOOKUP(A356,$U$12:$AD$125,8),0,VLOOKUP(A357,U$12:$AD$125,8))</f>
        <v>0</v>
      </c>
      <c r="M357" s="40">
        <f>IF(L357&gt;0,VLOOKUP(L357,T$12:$AC$125,7),0)</f>
        <v>0</v>
      </c>
      <c r="N357" s="41">
        <f t="shared" si="89"/>
        <v>0</v>
      </c>
      <c r="O357" s="41">
        <f t="shared" ca="1" si="81"/>
        <v>43.957990000000002</v>
      </c>
      <c r="P357" s="56" t="str">
        <f t="shared" si="86"/>
        <v>J=</v>
      </c>
      <c r="Q357" s="43">
        <f t="shared" si="87"/>
        <v>43070</v>
      </c>
      <c r="R357" s="44"/>
      <c r="S357" s="44"/>
      <c r="T357" s="78">
        <v>43041</v>
      </c>
      <c r="U357" s="79" t="s">
        <v>74</v>
      </c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</row>
    <row r="358" spans="1:176" x14ac:dyDescent="0.15">
      <c r="A358" s="104">
        <f t="shared" si="82"/>
        <v>43067</v>
      </c>
      <c r="B358" s="35">
        <f t="shared" ca="1" si="88"/>
        <v>1044.26594</v>
      </c>
      <c r="C358" s="35">
        <f t="shared" si="83"/>
        <v>1000</v>
      </c>
      <c r="D358" s="36">
        <f ca="1">IF(A358&lt;$B$1,VLOOKUP(A358,[1]DI!$A$4:$B$15000,2,FALSE),0)</f>
        <v>7.3899999999999993E-2</v>
      </c>
      <c r="E358" s="35">
        <f t="shared" ca="1" si="77"/>
        <v>2.8296000000000001E-4</v>
      </c>
      <c r="F358" s="54">
        <f t="shared" si="84"/>
        <v>1.0425</v>
      </c>
      <c r="G358" s="38">
        <f t="shared" ca="1" si="78"/>
        <v>1.0002949858000001</v>
      </c>
      <c r="H358" s="35">
        <f ca="1">TRUNC(PRODUCT(G$10:G357),15)</f>
        <v>1.1035384250140801</v>
      </c>
      <c r="I358" s="35">
        <f t="shared" ca="1" si="85"/>
        <v>1.0567599503360301</v>
      </c>
      <c r="J358" s="35">
        <f t="shared" ca="1" si="79"/>
        <v>1.0442659400000001</v>
      </c>
      <c r="K358" s="35">
        <f t="shared" ca="1" si="80"/>
        <v>44.265940000000001</v>
      </c>
      <c r="L358" s="55">
        <f>IF(VLOOKUP(A358,$U$12:$AD$125,8)=VLOOKUP(A357,$U$12:$AD$125,8),0,VLOOKUP(A358,U$12:$AD$125,8))</f>
        <v>0</v>
      </c>
      <c r="M358" s="40">
        <f>IF(L358&gt;0,VLOOKUP(L358,T$12:$AC$125,7),0)</f>
        <v>0</v>
      </c>
      <c r="N358" s="41">
        <f t="shared" si="89"/>
        <v>0</v>
      </c>
      <c r="O358" s="41">
        <f t="shared" ca="1" si="81"/>
        <v>44.265940000000001</v>
      </c>
      <c r="P358" s="56" t="str">
        <f t="shared" si="86"/>
        <v>J=</v>
      </c>
      <c r="Q358" s="43">
        <f t="shared" si="87"/>
        <v>43070</v>
      </c>
      <c r="R358" s="44"/>
      <c r="S358" s="44"/>
      <c r="T358" s="78">
        <v>43054</v>
      </c>
      <c r="U358" s="79" t="s">
        <v>83</v>
      </c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</row>
    <row r="359" spans="1:176" x14ac:dyDescent="0.15">
      <c r="A359" s="104">
        <f t="shared" si="82"/>
        <v>43068</v>
      </c>
      <c r="B359" s="35">
        <f t="shared" ca="1" si="88"/>
        <v>1044.5739900000001</v>
      </c>
      <c r="C359" s="35">
        <f t="shared" si="83"/>
        <v>1000</v>
      </c>
      <c r="D359" s="36">
        <f ca="1">IF(A359&lt;$B$1,VLOOKUP(A359,[1]DI!$A$4:$B$15000,2,FALSE),0)</f>
        <v>7.3899999999999993E-2</v>
      </c>
      <c r="E359" s="35">
        <f t="shared" ca="1" si="77"/>
        <v>2.8296000000000001E-4</v>
      </c>
      <c r="F359" s="54">
        <f t="shared" si="84"/>
        <v>1.0425</v>
      </c>
      <c r="G359" s="38">
        <f t="shared" ca="1" si="78"/>
        <v>1.0002949858000001</v>
      </c>
      <c r="H359" s="35">
        <f ca="1">TRUNC(PRODUCT(G$10:G358),15)</f>
        <v>1.10386395317921</v>
      </c>
      <c r="I359" s="35">
        <f t="shared" ca="1" si="85"/>
        <v>1.0567599503360301</v>
      </c>
      <c r="J359" s="35">
        <f t="shared" ca="1" si="79"/>
        <v>1.04457399</v>
      </c>
      <c r="K359" s="35">
        <f t="shared" ca="1" si="80"/>
        <v>44.573990000000002</v>
      </c>
      <c r="L359" s="55">
        <f>IF(VLOOKUP(A359,$U$12:$AD$125,8)=VLOOKUP(A358,$U$12:$AD$125,8),0,VLOOKUP(A359,U$12:$AD$125,8))</f>
        <v>0</v>
      </c>
      <c r="M359" s="40">
        <f>IF(L359&gt;0,VLOOKUP(L359,T$12:$AC$125,7),0)</f>
        <v>0</v>
      </c>
      <c r="N359" s="41">
        <f t="shared" si="89"/>
        <v>0</v>
      </c>
      <c r="O359" s="41">
        <f t="shared" ca="1" si="81"/>
        <v>44.573990000000002</v>
      </c>
      <c r="P359" s="56" t="str">
        <f t="shared" si="86"/>
        <v>J=</v>
      </c>
      <c r="Q359" s="43">
        <f t="shared" si="87"/>
        <v>43070</v>
      </c>
      <c r="R359" s="44"/>
      <c r="S359" s="44"/>
      <c r="T359" s="78">
        <v>43094</v>
      </c>
      <c r="U359" s="79" t="s">
        <v>76</v>
      </c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</row>
    <row r="360" spans="1:176" x14ac:dyDescent="0.15">
      <c r="A360" s="104">
        <f t="shared" si="82"/>
        <v>43069</v>
      </c>
      <c r="B360" s="35">
        <f t="shared" ca="1" si="88"/>
        <v>1044.88212</v>
      </c>
      <c r="C360" s="35">
        <f t="shared" si="83"/>
        <v>1000</v>
      </c>
      <c r="D360" s="36">
        <f ca="1">IF(A360&lt;$B$1,VLOOKUP(A360,[1]DI!$A$4:$B$15000,2,FALSE),0)</f>
        <v>7.3899999999999993E-2</v>
      </c>
      <c r="E360" s="35">
        <f t="shared" ca="1" si="77"/>
        <v>2.8296000000000001E-4</v>
      </c>
      <c r="F360" s="54">
        <f t="shared" si="84"/>
        <v>1.0425</v>
      </c>
      <c r="G360" s="38">
        <f t="shared" ca="1" si="78"/>
        <v>1.0002949858000001</v>
      </c>
      <c r="H360" s="35">
        <f ca="1">TRUNC(PRODUCT(G$10:G359),15)</f>
        <v>1.1041895773705299</v>
      </c>
      <c r="I360" s="35">
        <f t="shared" ca="1" si="85"/>
        <v>1.0567599503360301</v>
      </c>
      <c r="J360" s="35">
        <f t="shared" ca="1" si="79"/>
        <v>1.04488212</v>
      </c>
      <c r="K360" s="35">
        <f t="shared" ca="1" si="80"/>
        <v>44.88212</v>
      </c>
      <c r="L360" s="55">
        <f>IF(VLOOKUP(A360,$U$12:$AD$125,8)=VLOOKUP(A359,$U$12:$AD$125,8),0,VLOOKUP(A360,U$12:$AD$125,8))</f>
        <v>0</v>
      </c>
      <c r="M360" s="40">
        <f>IF(L360&gt;0,VLOOKUP(L360,T$12:$AC$125,7),0)</f>
        <v>0</v>
      </c>
      <c r="N360" s="41">
        <f t="shared" si="89"/>
        <v>0</v>
      </c>
      <c r="O360" s="41">
        <f t="shared" ca="1" si="81"/>
        <v>44.88212</v>
      </c>
      <c r="P360" s="56" t="str">
        <f t="shared" si="86"/>
        <v>J=</v>
      </c>
      <c r="Q360" s="43">
        <f t="shared" si="87"/>
        <v>43070</v>
      </c>
      <c r="R360" s="44"/>
      <c r="S360" s="44"/>
      <c r="T360" s="78">
        <v>43101</v>
      </c>
      <c r="U360" s="79" t="s">
        <v>78</v>
      </c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</row>
    <row r="361" spans="1:176" x14ac:dyDescent="0.15">
      <c r="A361" s="104">
        <f t="shared" si="82"/>
        <v>43070</v>
      </c>
      <c r="B361" s="35">
        <f t="shared" ca="1" si="88"/>
        <v>1045.19034999</v>
      </c>
      <c r="C361" s="35">
        <f t="shared" si="83"/>
        <v>1000</v>
      </c>
      <c r="D361" s="36">
        <f ca="1">IF(A361&lt;$B$1,VLOOKUP(A361,[1]DI!$A$4:$B$15000,2,FALSE),0)</f>
        <v>7.3899999999999993E-2</v>
      </c>
      <c r="E361" s="35">
        <f t="shared" ca="1" si="77"/>
        <v>2.8296000000000001E-4</v>
      </c>
      <c r="F361" s="54">
        <f t="shared" si="84"/>
        <v>1.0425</v>
      </c>
      <c r="G361" s="38">
        <f t="shared" ca="1" si="78"/>
        <v>1.0002949858000001</v>
      </c>
      <c r="H361" s="35">
        <f ca="1">TRUNC(PRODUCT(G$10:G360),15)</f>
        <v>1.1045152976163699</v>
      </c>
      <c r="I361" s="35">
        <f t="shared" ca="1" si="85"/>
        <v>1.0567599503360301</v>
      </c>
      <c r="J361" s="35">
        <f t="shared" ca="1" si="79"/>
        <v>1.0451903499999999</v>
      </c>
      <c r="K361" s="35">
        <f t="shared" ca="1" si="80"/>
        <v>45.190349990000001</v>
      </c>
      <c r="L361" s="55">
        <f>IF(VLOOKUP(A361,$U$12:$AD$125,8)=VLOOKUP(A360,$U$12:$AD$125,8),0,VLOOKUP(A361,U$12:$AD$125,8))</f>
        <v>2</v>
      </c>
      <c r="M361" s="40">
        <f>IF(L361&gt;0,VLOOKUP(L361,T$12:$AC$125,7),0)</f>
        <v>0</v>
      </c>
      <c r="N361" s="41">
        <f t="shared" si="89"/>
        <v>0</v>
      </c>
      <c r="O361" s="41">
        <f t="shared" ca="1" si="81"/>
        <v>45.190349990000001</v>
      </c>
      <c r="P361" s="56" t="str">
        <f t="shared" si="86"/>
        <v>J=</v>
      </c>
      <c r="Q361" s="43">
        <f t="shared" si="87"/>
        <v>43070</v>
      </c>
      <c r="R361" s="44"/>
      <c r="S361" s="44"/>
      <c r="T361" s="78">
        <v>43143</v>
      </c>
      <c r="U361" s="79" t="s">
        <v>62</v>
      </c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</row>
    <row r="362" spans="1:176" x14ac:dyDescent="0.15">
      <c r="A362" s="104">
        <f t="shared" si="82"/>
        <v>43071</v>
      </c>
      <c r="B362" s="35">
        <f t="shared" ca="1" si="88"/>
        <v>1000.29498999</v>
      </c>
      <c r="C362" s="35">
        <f t="shared" si="83"/>
        <v>1000</v>
      </c>
      <c r="D362" s="36">
        <f ca="1">IF(A362&lt;$B$1,VLOOKUP(A362,[1]DI!$A$4:$B$15000,2,FALSE),0)</f>
        <v>0</v>
      </c>
      <c r="E362" s="35">
        <f t="shared" ca="1" si="77"/>
        <v>0</v>
      </c>
      <c r="F362" s="54">
        <f t="shared" si="84"/>
        <v>1.0425</v>
      </c>
      <c r="G362" s="38">
        <f t="shared" ca="1" si="78"/>
        <v>1</v>
      </c>
      <c r="H362" s="35">
        <f ca="1">TRUNC(PRODUCT(G$10:G361),15)</f>
        <v>1.10484111394504</v>
      </c>
      <c r="I362" s="35">
        <f t="shared" ca="1" si="85"/>
        <v>1.1045152976163699</v>
      </c>
      <c r="J362" s="35">
        <f t="shared" ca="1" si="79"/>
        <v>1.00029499</v>
      </c>
      <c r="K362" s="35">
        <f t="shared" ca="1" si="80"/>
        <v>0.29498998999999998</v>
      </c>
      <c r="L362" s="55">
        <f>IF(VLOOKUP(A362,$U$12:$AD$125,8)=VLOOKUP(A361,$U$12:$AD$125,8),0,VLOOKUP(A362,U$12:$AD$125,8))</f>
        <v>0</v>
      </c>
      <c r="M362" s="40">
        <f>IF(L362&gt;0,VLOOKUP(L362,T$12:$AC$125,7),0)</f>
        <v>0</v>
      </c>
      <c r="N362" s="41">
        <f t="shared" si="89"/>
        <v>0</v>
      </c>
      <c r="O362" s="41">
        <f t="shared" ca="1" si="81"/>
        <v>0.29498998999999998</v>
      </c>
      <c r="P362" s="56" t="str">
        <f t="shared" si="86"/>
        <v>J=</v>
      </c>
      <c r="Q362" s="43">
        <f t="shared" si="87"/>
        <v>43252</v>
      </c>
      <c r="R362" s="44"/>
      <c r="S362" s="44"/>
      <c r="T362" s="78">
        <v>43144</v>
      </c>
      <c r="U362" s="79" t="s">
        <v>62</v>
      </c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</row>
    <row r="363" spans="1:176" x14ac:dyDescent="0.15">
      <c r="A363" s="104">
        <f t="shared" si="82"/>
        <v>43072</v>
      </c>
      <c r="B363" s="35">
        <f t="shared" ca="1" si="88"/>
        <v>1000.29498999</v>
      </c>
      <c r="C363" s="35">
        <f t="shared" si="83"/>
        <v>1000</v>
      </c>
      <c r="D363" s="36">
        <f ca="1">IF(A363&lt;$B$1,VLOOKUP(A363,[1]DI!$A$4:$B$15000,2,FALSE),0)</f>
        <v>0</v>
      </c>
      <c r="E363" s="35">
        <f t="shared" ca="1" si="77"/>
        <v>0</v>
      </c>
      <c r="F363" s="54">
        <f t="shared" si="84"/>
        <v>1.0425</v>
      </c>
      <c r="G363" s="38">
        <f t="shared" ca="1" si="78"/>
        <v>1</v>
      </c>
      <c r="H363" s="35">
        <f ca="1">TRUNC(PRODUCT(G$10:G362),15)</f>
        <v>1.10484111394504</v>
      </c>
      <c r="I363" s="35">
        <f t="shared" ca="1" si="85"/>
        <v>1.1045152976163699</v>
      </c>
      <c r="J363" s="35">
        <f t="shared" ca="1" si="79"/>
        <v>1.00029499</v>
      </c>
      <c r="K363" s="35">
        <f t="shared" ca="1" si="80"/>
        <v>0.29498998999999998</v>
      </c>
      <c r="L363" s="55">
        <f>IF(VLOOKUP(A363,$U$12:$AD$125,8)=VLOOKUP(A362,$U$12:$AD$125,8),0,VLOOKUP(A363,U$12:$AD$125,8))</f>
        <v>0</v>
      </c>
      <c r="M363" s="40">
        <f>IF(L363&gt;0,VLOOKUP(L363,T$12:$AC$125,7),0)</f>
        <v>0</v>
      </c>
      <c r="N363" s="41">
        <f t="shared" si="89"/>
        <v>0</v>
      </c>
      <c r="O363" s="41">
        <f t="shared" ca="1" si="81"/>
        <v>0.29498998999999998</v>
      </c>
      <c r="P363" s="56" t="str">
        <f t="shared" si="86"/>
        <v>J=</v>
      </c>
      <c r="Q363" s="43">
        <f t="shared" si="87"/>
        <v>43252</v>
      </c>
      <c r="R363" s="44"/>
      <c r="S363" s="44"/>
      <c r="T363" s="78">
        <v>43189</v>
      </c>
      <c r="U363" s="79" t="s">
        <v>79</v>
      </c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2"/>
      <c r="DX363" s="52"/>
      <c r="DY363" s="52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</row>
    <row r="364" spans="1:176" x14ac:dyDescent="0.15">
      <c r="A364" s="104">
        <f t="shared" si="82"/>
        <v>43073</v>
      </c>
      <c r="B364" s="35">
        <f t="shared" ca="1" si="88"/>
        <v>1000.29498999</v>
      </c>
      <c r="C364" s="35">
        <f t="shared" si="83"/>
        <v>1000</v>
      </c>
      <c r="D364" s="36">
        <f ca="1">IF(A364&lt;$B$1,VLOOKUP(A364,[1]DI!$A$4:$B$15000,2,FALSE),0)</f>
        <v>7.3899999999999993E-2</v>
      </c>
      <c r="E364" s="35">
        <f t="shared" ca="1" si="77"/>
        <v>2.8296000000000001E-4</v>
      </c>
      <c r="F364" s="54">
        <f t="shared" si="84"/>
        <v>1.0425</v>
      </c>
      <c r="G364" s="38">
        <f t="shared" ca="1" si="78"/>
        <v>1.0002949858000001</v>
      </c>
      <c r="H364" s="35">
        <f ca="1">TRUNC(PRODUCT(G$10:G363),15)</f>
        <v>1.10484111394504</v>
      </c>
      <c r="I364" s="35">
        <f t="shared" ca="1" si="85"/>
        <v>1.1045152976163699</v>
      </c>
      <c r="J364" s="35">
        <f t="shared" ca="1" si="79"/>
        <v>1.00029499</v>
      </c>
      <c r="K364" s="35">
        <f t="shared" ca="1" si="80"/>
        <v>0.29498998999999998</v>
      </c>
      <c r="L364" s="55">
        <f>IF(VLOOKUP(A364,$U$12:$AD$125,8)=VLOOKUP(A363,$U$12:$AD$125,8),0,VLOOKUP(A364,U$12:$AD$125,8))</f>
        <v>0</v>
      </c>
      <c r="M364" s="40">
        <f>IF(L364&gt;0,VLOOKUP(L364,T$12:$AC$125,7),0)</f>
        <v>0</v>
      </c>
      <c r="N364" s="41">
        <f t="shared" si="89"/>
        <v>0</v>
      </c>
      <c r="O364" s="41">
        <f t="shared" ca="1" si="81"/>
        <v>0.29498998999999998</v>
      </c>
      <c r="P364" s="56" t="str">
        <f t="shared" si="86"/>
        <v>J=</v>
      </c>
      <c r="Q364" s="43">
        <f t="shared" si="87"/>
        <v>43252</v>
      </c>
      <c r="R364" s="44"/>
      <c r="S364" s="44"/>
      <c r="T364" s="78">
        <v>43221</v>
      </c>
      <c r="U364" s="79" t="s">
        <v>81</v>
      </c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</row>
    <row r="365" spans="1:176" x14ac:dyDescent="0.15">
      <c r="A365" s="104">
        <f t="shared" si="82"/>
        <v>43074</v>
      </c>
      <c r="B365" s="35">
        <f t="shared" ca="1" si="88"/>
        <v>1000.59005999</v>
      </c>
      <c r="C365" s="35">
        <f t="shared" si="83"/>
        <v>1000</v>
      </c>
      <c r="D365" s="36">
        <f ca="1">IF(A365&lt;$B$1,VLOOKUP(A365,[1]DI!$A$4:$B$15000,2,FALSE),0)</f>
        <v>7.3899999999999993E-2</v>
      </c>
      <c r="E365" s="35">
        <f t="shared" ca="1" si="77"/>
        <v>2.8296000000000001E-4</v>
      </c>
      <c r="F365" s="54">
        <f t="shared" si="84"/>
        <v>1.0425</v>
      </c>
      <c r="G365" s="38">
        <f t="shared" ca="1" si="78"/>
        <v>1.0002949858000001</v>
      </c>
      <c r="H365" s="35">
        <f ca="1">TRUNC(PRODUCT(G$10:G364),15)</f>
        <v>1.10516702638491</v>
      </c>
      <c r="I365" s="35">
        <f t="shared" ca="1" si="85"/>
        <v>1.1045152976163699</v>
      </c>
      <c r="J365" s="35">
        <f t="shared" ca="1" si="79"/>
        <v>1.0005900599999999</v>
      </c>
      <c r="K365" s="35">
        <f t="shared" ca="1" si="80"/>
        <v>0.59005998999999998</v>
      </c>
      <c r="L365" s="55">
        <f>IF(VLOOKUP(A365,$U$12:$AD$125,8)=VLOOKUP(A364,$U$12:$AD$125,8),0,VLOOKUP(A365,U$12:$AD$125,8))</f>
        <v>0</v>
      </c>
      <c r="M365" s="40">
        <f>IF(L365&gt;0,VLOOKUP(L365,T$12:$AC$125,7),0)</f>
        <v>0</v>
      </c>
      <c r="N365" s="41">
        <f t="shared" si="89"/>
        <v>0</v>
      </c>
      <c r="O365" s="41">
        <f t="shared" ca="1" si="81"/>
        <v>0.59005998999999998</v>
      </c>
      <c r="P365" s="56" t="str">
        <f t="shared" si="86"/>
        <v>J=</v>
      </c>
      <c r="Q365" s="43">
        <f t="shared" si="87"/>
        <v>43252</v>
      </c>
      <c r="R365" s="44"/>
      <c r="S365" s="44"/>
      <c r="T365" s="78">
        <v>43251</v>
      </c>
      <c r="U365" s="79" t="s">
        <v>80</v>
      </c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</row>
    <row r="366" spans="1:176" x14ac:dyDescent="0.15">
      <c r="A366" s="104">
        <f t="shared" si="82"/>
        <v>43075</v>
      </c>
      <c r="B366" s="35">
        <f t="shared" ca="1" si="88"/>
        <v>1000.88522</v>
      </c>
      <c r="C366" s="35">
        <f t="shared" si="83"/>
        <v>1000</v>
      </c>
      <c r="D366" s="36">
        <f ca="1">IF(A366&lt;$B$1,VLOOKUP(A366,[1]DI!$A$4:$B$15000,2,FALSE),0)</f>
        <v>7.3899999999999993E-2</v>
      </c>
      <c r="E366" s="35">
        <f t="shared" ca="1" si="77"/>
        <v>2.8296000000000001E-4</v>
      </c>
      <c r="F366" s="54">
        <f t="shared" si="84"/>
        <v>1.0425</v>
      </c>
      <c r="G366" s="38">
        <f t="shared" ca="1" si="78"/>
        <v>1.0002949858000001</v>
      </c>
      <c r="H366" s="35">
        <f ca="1">TRUNC(PRODUCT(G$10:G365),15)</f>
        <v>1.1054930349643299</v>
      </c>
      <c r="I366" s="35">
        <f t="shared" ca="1" si="85"/>
        <v>1.1045152976163699</v>
      </c>
      <c r="J366" s="35">
        <f t="shared" ca="1" si="79"/>
        <v>1.00088522</v>
      </c>
      <c r="K366" s="35">
        <f t="shared" ca="1" si="80"/>
        <v>0.88522000000000001</v>
      </c>
      <c r="L366" s="55">
        <f>IF(VLOOKUP(A366,$U$12:$AD$125,8)=VLOOKUP(A365,$U$12:$AD$125,8),0,VLOOKUP(A366,U$12:$AD$125,8))</f>
        <v>0</v>
      </c>
      <c r="M366" s="40">
        <f>IF(L366&gt;0,VLOOKUP(L366,T$12:$AC$125,7),0)</f>
        <v>0</v>
      </c>
      <c r="N366" s="41">
        <f t="shared" si="89"/>
        <v>0</v>
      </c>
      <c r="O366" s="41">
        <f t="shared" ca="1" si="81"/>
        <v>0.88522000000000001</v>
      </c>
      <c r="P366" s="56" t="str">
        <f t="shared" si="86"/>
        <v>J=</v>
      </c>
      <c r="Q366" s="43">
        <f t="shared" si="87"/>
        <v>43252</v>
      </c>
      <c r="R366" s="44"/>
      <c r="S366" s="44"/>
      <c r="T366" s="78">
        <v>43350</v>
      </c>
      <c r="U366" s="79" t="s">
        <v>82</v>
      </c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</row>
    <row r="367" spans="1:176" x14ac:dyDescent="0.15">
      <c r="A367" s="104">
        <f t="shared" si="82"/>
        <v>43076</v>
      </c>
      <c r="B367" s="35">
        <f t="shared" ca="1" si="88"/>
        <v>1001.18046999</v>
      </c>
      <c r="C367" s="35">
        <f t="shared" si="83"/>
        <v>1000</v>
      </c>
      <c r="D367" s="36">
        <f ca="1">IF(A367&lt;$B$1,VLOOKUP(A367,[1]DI!$A$4:$B$15000,2,FALSE),0)</f>
        <v>6.8900000000000003E-2</v>
      </c>
      <c r="E367" s="35">
        <f t="shared" ca="1" si="77"/>
        <v>2.6444000000000001E-4</v>
      </c>
      <c r="F367" s="54">
        <f t="shared" si="84"/>
        <v>1.0425</v>
      </c>
      <c r="G367" s="38">
        <f t="shared" ca="1" si="78"/>
        <v>1.0002756787</v>
      </c>
      <c r="H367" s="35">
        <f ca="1">TRUNC(PRODUCT(G$10:G366),15)</f>
        <v>1.1058191397116399</v>
      </c>
      <c r="I367" s="35">
        <f t="shared" ca="1" si="85"/>
        <v>1.1045152976163699</v>
      </c>
      <c r="J367" s="35">
        <f t="shared" ca="1" si="79"/>
        <v>1.00118047</v>
      </c>
      <c r="K367" s="35">
        <f t="shared" ca="1" si="80"/>
        <v>1.18046999</v>
      </c>
      <c r="L367" s="55">
        <f>IF(VLOOKUP(A367,$U$12:$AD$125,8)=VLOOKUP(A366,$U$12:$AD$125,8),0,VLOOKUP(A367,U$12:$AD$125,8))</f>
        <v>0</v>
      </c>
      <c r="M367" s="40">
        <f>IF(L367&gt;0,VLOOKUP(L367,T$12:$AC$125,7),0)</f>
        <v>0</v>
      </c>
      <c r="N367" s="41">
        <f t="shared" si="89"/>
        <v>0</v>
      </c>
      <c r="O367" s="41">
        <f t="shared" ca="1" si="81"/>
        <v>1.18046999</v>
      </c>
      <c r="P367" s="56" t="str">
        <f t="shared" si="86"/>
        <v>J=</v>
      </c>
      <c r="Q367" s="43">
        <f t="shared" si="87"/>
        <v>43252</v>
      </c>
      <c r="R367" s="44"/>
      <c r="S367" s="44"/>
      <c r="T367" s="78">
        <v>43385</v>
      </c>
      <c r="U367" s="58" t="s">
        <v>68</v>
      </c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</row>
    <row r="368" spans="1:176" x14ac:dyDescent="0.15">
      <c r="A368" s="104">
        <f t="shared" si="82"/>
        <v>43077</v>
      </c>
      <c r="B368" s="35">
        <f t="shared" ca="1" si="88"/>
        <v>1001.45646999</v>
      </c>
      <c r="C368" s="35">
        <f t="shared" si="83"/>
        <v>1000</v>
      </c>
      <c r="D368" s="36">
        <f ca="1">IF(A368&lt;$B$1,VLOOKUP(A368,[1]DI!$A$4:$B$15000,2,FALSE),0)</f>
        <v>6.8900000000000003E-2</v>
      </c>
      <c r="E368" s="35">
        <f t="shared" ca="1" si="77"/>
        <v>2.6444000000000001E-4</v>
      </c>
      <c r="F368" s="54">
        <f t="shared" si="84"/>
        <v>1.0425</v>
      </c>
      <c r="G368" s="38">
        <f t="shared" ca="1" si="78"/>
        <v>1.0002756787</v>
      </c>
      <c r="H368" s="35">
        <f ca="1">TRUNC(PRODUCT(G$10:G367),15)</f>
        <v>1.1061239904945099</v>
      </c>
      <c r="I368" s="35">
        <f t="shared" ca="1" si="85"/>
        <v>1.1045152976163699</v>
      </c>
      <c r="J368" s="35">
        <f t="shared" ca="1" si="79"/>
        <v>1.0014564699999999</v>
      </c>
      <c r="K368" s="35">
        <f t="shared" ca="1" si="80"/>
        <v>1.45646999</v>
      </c>
      <c r="L368" s="55">
        <f>IF(VLOOKUP(A368,$U$12:$AD$125,8)=VLOOKUP(A367,$U$12:$AD$125,8),0,VLOOKUP(A368,U$12:$AD$125,8))</f>
        <v>0</v>
      </c>
      <c r="M368" s="40">
        <f>IF(L368&gt;0,VLOOKUP(L368,T$12:$AC$125,7),0)</f>
        <v>0</v>
      </c>
      <c r="N368" s="41">
        <f t="shared" si="89"/>
        <v>0</v>
      </c>
      <c r="O368" s="41">
        <f t="shared" ca="1" si="81"/>
        <v>1.45646999</v>
      </c>
      <c r="P368" s="56" t="str">
        <f t="shared" si="86"/>
        <v>J=</v>
      </c>
      <c r="Q368" s="43">
        <f t="shared" si="87"/>
        <v>43252</v>
      </c>
      <c r="R368" s="44"/>
      <c r="S368" s="44"/>
      <c r="T368" s="78">
        <v>43406</v>
      </c>
      <c r="U368" s="79" t="s">
        <v>74</v>
      </c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</row>
    <row r="369" spans="1:181" x14ac:dyDescent="0.15">
      <c r="A369" s="104">
        <f t="shared" si="82"/>
        <v>43078</v>
      </c>
      <c r="B369" s="35">
        <f t="shared" ca="1" si="88"/>
        <v>1001.7325499999999</v>
      </c>
      <c r="C369" s="35">
        <f t="shared" si="83"/>
        <v>1000</v>
      </c>
      <c r="D369" s="36">
        <f ca="1">IF(A369&lt;$B$1,VLOOKUP(A369,[1]DI!$A$4:$B$15000,2,FALSE),0)</f>
        <v>0</v>
      </c>
      <c r="E369" s="35">
        <f t="shared" ca="1" si="77"/>
        <v>0</v>
      </c>
      <c r="F369" s="54">
        <f t="shared" si="84"/>
        <v>1.0425</v>
      </c>
      <c r="G369" s="38">
        <f t="shared" ca="1" si="78"/>
        <v>1</v>
      </c>
      <c r="H369" s="35">
        <f ca="1">TRUNC(PRODUCT(G$10:G368),15)</f>
        <v>1.10642892531825</v>
      </c>
      <c r="I369" s="35">
        <f t="shared" ca="1" si="85"/>
        <v>1.1045152976163699</v>
      </c>
      <c r="J369" s="35">
        <f t="shared" ca="1" si="79"/>
        <v>1.0017325500000001</v>
      </c>
      <c r="K369" s="35">
        <f t="shared" ca="1" si="80"/>
        <v>1.73255</v>
      </c>
      <c r="L369" s="55">
        <f>IF(VLOOKUP(A369,$U$12:$AD$125,8)=VLOOKUP(A368,$U$12:$AD$125,8),0,VLOOKUP(A369,U$12:$AD$125,8))</f>
        <v>0</v>
      </c>
      <c r="M369" s="40">
        <f>IF(L369&gt;0,VLOOKUP(L369,T$12:$AC$125,7),0)</f>
        <v>0</v>
      </c>
      <c r="N369" s="41">
        <f t="shared" si="89"/>
        <v>0</v>
      </c>
      <c r="O369" s="41">
        <f t="shared" ca="1" si="81"/>
        <v>1.73255</v>
      </c>
      <c r="P369" s="56" t="str">
        <f t="shared" si="86"/>
        <v>J=</v>
      </c>
      <c r="Q369" s="43">
        <f t="shared" si="87"/>
        <v>43252</v>
      </c>
      <c r="R369" s="44"/>
      <c r="S369" s="44"/>
      <c r="T369" s="78">
        <v>43419</v>
      </c>
      <c r="U369" s="79" t="s">
        <v>83</v>
      </c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</row>
    <row r="370" spans="1:181" x14ac:dyDescent="0.15">
      <c r="A370" s="104">
        <f t="shared" si="82"/>
        <v>43079</v>
      </c>
      <c r="B370" s="35">
        <f t="shared" ca="1" si="88"/>
        <v>1001.7325499999999</v>
      </c>
      <c r="C370" s="35">
        <f t="shared" si="83"/>
        <v>1000</v>
      </c>
      <c r="D370" s="36">
        <f ca="1">IF(A370&lt;$B$1,VLOOKUP(A370,[1]DI!$A$4:$B$15000,2,FALSE),0)</f>
        <v>0</v>
      </c>
      <c r="E370" s="35">
        <f t="shared" ca="1" si="77"/>
        <v>0</v>
      </c>
      <c r="F370" s="54">
        <f t="shared" si="84"/>
        <v>1.0425</v>
      </c>
      <c r="G370" s="38">
        <f t="shared" ca="1" si="78"/>
        <v>1</v>
      </c>
      <c r="H370" s="35">
        <f ca="1">TRUNC(PRODUCT(G$10:G369),15)</f>
        <v>1.10642892531825</v>
      </c>
      <c r="I370" s="35">
        <f t="shared" ca="1" si="85"/>
        <v>1.1045152976163699</v>
      </c>
      <c r="J370" s="35">
        <f t="shared" ca="1" si="79"/>
        <v>1.0017325500000001</v>
      </c>
      <c r="K370" s="35">
        <f t="shared" ca="1" si="80"/>
        <v>1.73255</v>
      </c>
      <c r="L370" s="55">
        <f>IF(VLOOKUP(A370,$U$12:$AD$125,8)=VLOOKUP(A369,$U$12:$AD$125,8),0,VLOOKUP(A370,U$12:$AD$125,8))</f>
        <v>0</v>
      </c>
      <c r="M370" s="40">
        <f>IF(L370&gt;0,VLOOKUP(L370,T$12:$AC$125,7),0)</f>
        <v>0</v>
      </c>
      <c r="N370" s="41">
        <f t="shared" si="89"/>
        <v>0</v>
      </c>
      <c r="O370" s="41">
        <f t="shared" ca="1" si="81"/>
        <v>1.73255</v>
      </c>
      <c r="P370" s="56" t="str">
        <f t="shared" si="86"/>
        <v>J=</v>
      </c>
      <c r="Q370" s="43">
        <f t="shared" si="87"/>
        <v>43252</v>
      </c>
      <c r="R370" s="44"/>
      <c r="S370" s="44"/>
      <c r="T370" s="78">
        <v>43459</v>
      </c>
      <c r="U370" s="79" t="s">
        <v>76</v>
      </c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</row>
    <row r="371" spans="1:181" x14ac:dyDescent="0.15">
      <c r="A371" s="104">
        <f t="shared" si="82"/>
        <v>43080</v>
      </c>
      <c r="B371" s="35">
        <f t="shared" ca="1" si="88"/>
        <v>1001.7325499999999</v>
      </c>
      <c r="C371" s="35">
        <f t="shared" si="83"/>
        <v>1000</v>
      </c>
      <c r="D371" s="36">
        <f ca="1">IF(A371&lt;$B$1,VLOOKUP(A371,[1]DI!$A$4:$B$15000,2,FALSE),0)</f>
        <v>6.8900000000000003E-2</v>
      </c>
      <c r="E371" s="35">
        <f t="shared" ca="1" si="77"/>
        <v>2.6444000000000001E-4</v>
      </c>
      <c r="F371" s="54">
        <f t="shared" si="84"/>
        <v>1.0425</v>
      </c>
      <c r="G371" s="38">
        <f t="shared" ca="1" si="78"/>
        <v>1.0002756787</v>
      </c>
      <c r="H371" s="35">
        <f ca="1">TRUNC(PRODUCT(G$10:G370),15)</f>
        <v>1.10642892531825</v>
      </c>
      <c r="I371" s="35">
        <f t="shared" ca="1" si="85"/>
        <v>1.1045152976163699</v>
      </c>
      <c r="J371" s="35">
        <f t="shared" ca="1" si="79"/>
        <v>1.0017325500000001</v>
      </c>
      <c r="K371" s="35">
        <f t="shared" ca="1" si="80"/>
        <v>1.73255</v>
      </c>
      <c r="L371" s="55">
        <f>IF(VLOOKUP(A371,$U$12:$AD$125,8)=VLOOKUP(A370,$U$12:$AD$125,8),0,VLOOKUP(A371,U$12:$AD$125,8))</f>
        <v>0</v>
      </c>
      <c r="M371" s="40">
        <f>IF(L371&gt;0,VLOOKUP(L371,T$12:$AC$125,7),0)</f>
        <v>0</v>
      </c>
      <c r="N371" s="41">
        <f t="shared" si="89"/>
        <v>0</v>
      </c>
      <c r="O371" s="41">
        <f t="shared" ca="1" si="81"/>
        <v>1.73255</v>
      </c>
      <c r="P371" s="56" t="str">
        <f t="shared" si="86"/>
        <v>J=</v>
      </c>
      <c r="Q371" s="43">
        <f t="shared" si="87"/>
        <v>43252</v>
      </c>
      <c r="R371" s="44"/>
      <c r="S371" s="44"/>
      <c r="T371" s="78">
        <v>43466</v>
      </c>
      <c r="U371" s="79" t="s">
        <v>78</v>
      </c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</row>
    <row r="372" spans="1:181" x14ac:dyDescent="0.15">
      <c r="A372" s="104">
        <f t="shared" si="82"/>
        <v>43081</v>
      </c>
      <c r="B372" s="35">
        <f t="shared" ca="1" si="88"/>
        <v>1002.0087099899999</v>
      </c>
      <c r="C372" s="35">
        <f t="shared" si="83"/>
        <v>1000</v>
      </c>
      <c r="D372" s="36">
        <f ca="1">IF(A372&lt;$B$1,VLOOKUP(A372,[1]DI!$A$4:$B$15000,2,FALSE),0)</f>
        <v>6.8900000000000003E-2</v>
      </c>
      <c r="E372" s="35">
        <f t="shared" ca="1" si="77"/>
        <v>2.6444000000000001E-4</v>
      </c>
      <c r="F372" s="54">
        <f t="shared" si="84"/>
        <v>1.0425</v>
      </c>
      <c r="G372" s="38">
        <f t="shared" ca="1" si="78"/>
        <v>1.0002756787</v>
      </c>
      <c r="H372" s="35">
        <f ca="1">TRUNC(PRODUCT(G$10:G371),15)</f>
        <v>1.10673394420602</v>
      </c>
      <c r="I372" s="35">
        <f t="shared" ca="1" si="85"/>
        <v>1.1045152976163699</v>
      </c>
      <c r="J372" s="35">
        <f t="shared" ca="1" si="79"/>
        <v>1.0020087099999999</v>
      </c>
      <c r="K372" s="35">
        <f t="shared" ca="1" si="80"/>
        <v>2.0087099899999998</v>
      </c>
      <c r="L372" s="55">
        <f>IF(VLOOKUP(A372,$U$12:$AD$125,8)=VLOOKUP(A371,$U$12:$AD$125,8),0,VLOOKUP(A372,U$12:$AD$125,8))</f>
        <v>0</v>
      </c>
      <c r="M372" s="40">
        <f>IF(L372&gt;0,VLOOKUP(L372,T$12:$AC$125,7),0)</f>
        <v>0</v>
      </c>
      <c r="N372" s="41">
        <f t="shared" si="89"/>
        <v>0</v>
      </c>
      <c r="O372" s="41">
        <f t="shared" ca="1" si="81"/>
        <v>2.0087099899999998</v>
      </c>
      <c r="P372" s="56" t="str">
        <f t="shared" si="86"/>
        <v>J=</v>
      </c>
      <c r="Q372" s="43">
        <f t="shared" si="87"/>
        <v>43252</v>
      </c>
      <c r="R372" s="44"/>
      <c r="S372" s="44"/>
      <c r="T372" s="78">
        <v>43528</v>
      </c>
      <c r="U372" s="79" t="s">
        <v>62</v>
      </c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2"/>
      <c r="DX372" s="52"/>
      <c r="DY372" s="52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  <c r="EY372" s="52"/>
      <c r="EZ372" s="52"/>
      <c r="FA372" s="52"/>
      <c r="FB372" s="52"/>
      <c r="FC372" s="52"/>
      <c r="FD372" s="52"/>
      <c r="FE372" s="52"/>
      <c r="FF372" s="52"/>
      <c r="FG372" s="52"/>
      <c r="FH372" s="52"/>
      <c r="FI372" s="52"/>
      <c r="FJ372" s="52"/>
      <c r="FK372" s="52"/>
      <c r="FL372" s="52"/>
      <c r="FM372" s="52"/>
      <c r="FN372" s="52"/>
      <c r="FO372" s="52"/>
      <c r="FP372" s="52"/>
      <c r="FQ372" s="52"/>
      <c r="FR372" s="52"/>
      <c r="FS372" s="52"/>
      <c r="FT372" s="52"/>
    </row>
    <row r="373" spans="1:181" x14ac:dyDescent="0.15">
      <c r="A373" s="104">
        <f t="shared" si="82"/>
        <v>43082</v>
      </c>
      <c r="B373" s="35">
        <f t="shared" ca="1" si="88"/>
        <v>1002.28494</v>
      </c>
      <c r="C373" s="35">
        <f t="shared" si="83"/>
        <v>1000</v>
      </c>
      <c r="D373" s="36">
        <f ca="1">IF(A373&lt;$B$1,VLOOKUP(A373,[1]DI!$A$4:$B$15000,2,FALSE),0)</f>
        <v>6.8900000000000003E-2</v>
      </c>
      <c r="E373" s="35">
        <f t="shared" ca="1" si="77"/>
        <v>2.6444000000000001E-4</v>
      </c>
      <c r="F373" s="54">
        <f t="shared" si="84"/>
        <v>1.0425</v>
      </c>
      <c r="G373" s="38">
        <f t="shared" ca="1" si="78"/>
        <v>1.0002756787</v>
      </c>
      <c r="H373" s="35">
        <f ca="1">TRUNC(PRODUCT(G$10:G372),15)</f>
        <v>1.1070390471810101</v>
      </c>
      <c r="I373" s="35">
        <f t="shared" ca="1" si="85"/>
        <v>1.1045152976163699</v>
      </c>
      <c r="J373" s="35">
        <f t="shared" ca="1" si="79"/>
        <v>1.00228494</v>
      </c>
      <c r="K373" s="35">
        <f t="shared" ca="1" si="80"/>
        <v>2.2849400000000002</v>
      </c>
      <c r="L373" s="55">
        <f>IF(VLOOKUP(A373,$U$12:$AD$125,8)=VLOOKUP(A372,$U$12:$AD$125,8),0,VLOOKUP(A373,U$12:$AD$125,8))</f>
        <v>0</v>
      </c>
      <c r="M373" s="40">
        <f>IF(L373&gt;0,VLOOKUP(L373,T$12:$AC$125,7),0)</f>
        <v>0</v>
      </c>
      <c r="N373" s="41">
        <f t="shared" si="89"/>
        <v>0</v>
      </c>
      <c r="O373" s="41">
        <f t="shared" ca="1" si="81"/>
        <v>2.2849400000000002</v>
      </c>
      <c r="P373" s="56" t="str">
        <f t="shared" si="86"/>
        <v>J=</v>
      </c>
      <c r="Q373" s="43">
        <f t="shared" si="87"/>
        <v>43252</v>
      </c>
      <c r="R373" s="44"/>
      <c r="S373" s="44"/>
      <c r="T373" s="78">
        <v>43529</v>
      </c>
      <c r="U373" s="79" t="s">
        <v>62</v>
      </c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</row>
    <row r="374" spans="1:181" x14ac:dyDescent="0.15">
      <c r="A374" s="104">
        <f t="shared" si="82"/>
        <v>43083</v>
      </c>
      <c r="B374" s="35">
        <f t="shared" ca="1" si="88"/>
        <v>1002.56125</v>
      </c>
      <c r="C374" s="35">
        <f t="shared" si="83"/>
        <v>1000</v>
      </c>
      <c r="D374" s="36">
        <f ca="1">IF(A374&lt;$B$1,VLOOKUP(A374,[1]DI!$A$4:$B$15000,2,FALSE),0)</f>
        <v>6.8900000000000003E-2</v>
      </c>
      <c r="E374" s="35">
        <f t="shared" ca="1" si="77"/>
        <v>2.6444000000000001E-4</v>
      </c>
      <c r="F374" s="54">
        <f t="shared" si="84"/>
        <v>1.0425</v>
      </c>
      <c r="G374" s="38">
        <f t="shared" ca="1" si="78"/>
        <v>1.0002756787</v>
      </c>
      <c r="H374" s="35">
        <f ca="1">TRUNC(PRODUCT(G$10:G373),15)</f>
        <v>1.10734423426638</v>
      </c>
      <c r="I374" s="35">
        <f t="shared" ca="1" si="85"/>
        <v>1.1045152976163699</v>
      </c>
      <c r="J374" s="35">
        <f t="shared" ca="1" si="79"/>
        <v>1.0025612500000001</v>
      </c>
      <c r="K374" s="35">
        <f t="shared" ca="1" si="80"/>
        <v>2.5612499999999998</v>
      </c>
      <c r="L374" s="55">
        <f>IF(VLOOKUP(A374,$U$12:$AD$125,8)=VLOOKUP(A373,$U$12:$AD$125,8),0,VLOOKUP(A374,U$12:$AD$125,8))</f>
        <v>0</v>
      </c>
      <c r="M374" s="40">
        <f>IF(L374&gt;0,VLOOKUP(L374,T$12:$AC$125,7),0)</f>
        <v>0</v>
      </c>
      <c r="N374" s="41">
        <f t="shared" si="89"/>
        <v>0</v>
      </c>
      <c r="O374" s="41">
        <f t="shared" ca="1" si="81"/>
        <v>2.5612499999999998</v>
      </c>
      <c r="P374" s="56" t="str">
        <f t="shared" si="86"/>
        <v>J=</v>
      </c>
      <c r="Q374" s="43">
        <f t="shared" si="87"/>
        <v>43252</v>
      </c>
      <c r="R374" s="44"/>
      <c r="S374" s="50"/>
      <c r="T374" s="78">
        <v>43574</v>
      </c>
      <c r="U374" s="79" t="s">
        <v>79</v>
      </c>
      <c r="V374" s="50"/>
      <c r="W374" s="50"/>
      <c r="X374" s="50"/>
      <c r="Y374" s="50"/>
      <c r="Z374" s="44"/>
      <c r="AA374" s="50"/>
      <c r="AB374" s="50"/>
      <c r="AC374" s="50"/>
      <c r="AD374" s="50"/>
      <c r="AE374" s="50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</row>
    <row r="375" spans="1:181" x14ac:dyDescent="0.15">
      <c r="A375" s="104">
        <f t="shared" si="82"/>
        <v>43084</v>
      </c>
      <c r="B375" s="35">
        <f t="shared" ca="1" si="88"/>
        <v>1002.83762999</v>
      </c>
      <c r="C375" s="35">
        <f t="shared" si="83"/>
        <v>1000</v>
      </c>
      <c r="D375" s="36">
        <f ca="1">IF(A375&lt;$B$1,VLOOKUP(A375,[1]DI!$A$4:$B$15000,2,FALSE),0)</f>
        <v>6.8900000000000003E-2</v>
      </c>
      <c r="E375" s="35">
        <f t="shared" ca="1" si="77"/>
        <v>2.6444000000000001E-4</v>
      </c>
      <c r="F375" s="54">
        <f t="shared" si="84"/>
        <v>1.0425</v>
      </c>
      <c r="G375" s="38">
        <f t="shared" ca="1" si="78"/>
        <v>1.0002756787</v>
      </c>
      <c r="H375" s="35">
        <f ca="1">TRUNC(PRODUCT(G$10:G374),15)</f>
        <v>1.1076495054853399</v>
      </c>
      <c r="I375" s="35">
        <f t="shared" ca="1" si="85"/>
        <v>1.1045152976163699</v>
      </c>
      <c r="J375" s="35">
        <f t="shared" ca="1" si="79"/>
        <v>1.0028376299999999</v>
      </c>
      <c r="K375" s="35">
        <f t="shared" ca="1" si="80"/>
        <v>2.8376299899999999</v>
      </c>
      <c r="L375" s="55">
        <f>IF(VLOOKUP(A375,$U$12:$AD$125,8)=VLOOKUP(A374,$U$12:$AD$125,8),0,VLOOKUP(A375,U$12:$AD$125,8))</f>
        <v>0</v>
      </c>
      <c r="M375" s="40">
        <f>IF(L375&gt;0,VLOOKUP(L375,T$12:$AC$125,7),0)</f>
        <v>0</v>
      </c>
      <c r="N375" s="41">
        <f t="shared" si="89"/>
        <v>0</v>
      </c>
      <c r="O375" s="41">
        <f t="shared" ca="1" si="81"/>
        <v>2.8376299899999999</v>
      </c>
      <c r="P375" s="56" t="str">
        <f t="shared" si="86"/>
        <v>J=</v>
      </c>
      <c r="Q375" s="43">
        <f t="shared" si="87"/>
        <v>43252</v>
      </c>
      <c r="R375" s="44"/>
      <c r="S375" s="82"/>
      <c r="T375" s="78">
        <v>43586</v>
      </c>
      <c r="U375" s="79" t="s">
        <v>81</v>
      </c>
      <c r="V375" s="82"/>
      <c r="W375" s="82"/>
      <c r="X375" s="82"/>
      <c r="Y375" s="82"/>
      <c r="Z375" s="44"/>
      <c r="AA375" s="82"/>
      <c r="AB375" s="82"/>
      <c r="AC375" s="82"/>
      <c r="AD375" s="82"/>
      <c r="AE375" s="82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  <c r="CE375" s="68"/>
      <c r="CF375" s="68"/>
      <c r="CG375" s="68"/>
      <c r="CH375" s="68"/>
      <c r="CI375" s="68"/>
      <c r="CJ375" s="68"/>
      <c r="CK375" s="68"/>
      <c r="CL375" s="68"/>
      <c r="CM375" s="68"/>
      <c r="CN375" s="68"/>
      <c r="CO375" s="68"/>
      <c r="CP375" s="68"/>
      <c r="CQ375" s="68"/>
      <c r="CR375" s="68"/>
      <c r="CS375" s="68"/>
      <c r="CT375" s="68"/>
      <c r="CU375" s="68"/>
      <c r="CV375" s="68"/>
      <c r="CW375" s="68"/>
      <c r="CX375" s="68"/>
      <c r="CY375" s="68"/>
      <c r="CZ375" s="68"/>
      <c r="DA375" s="68"/>
      <c r="DB375" s="68"/>
      <c r="DC375" s="68"/>
      <c r="DD375" s="68"/>
      <c r="DE375" s="68"/>
      <c r="DF375" s="68"/>
      <c r="DG375" s="68"/>
      <c r="DH375" s="68"/>
      <c r="DI375" s="68"/>
      <c r="DJ375" s="68"/>
      <c r="DK375" s="68"/>
      <c r="DL375" s="68"/>
      <c r="DM375" s="68"/>
      <c r="DN375" s="68"/>
      <c r="DO375" s="68"/>
      <c r="DP375" s="68"/>
      <c r="DQ375" s="68"/>
      <c r="DR375" s="68"/>
      <c r="DS375" s="68"/>
      <c r="DT375" s="68"/>
      <c r="DU375" s="68"/>
      <c r="DV375" s="68"/>
      <c r="DW375" s="68"/>
      <c r="DX375" s="68"/>
      <c r="DY375" s="68"/>
      <c r="DZ375" s="68"/>
      <c r="EA375" s="68"/>
      <c r="EB375" s="68"/>
      <c r="EC375" s="68"/>
      <c r="ED375" s="68"/>
      <c r="EE375" s="68"/>
      <c r="EF375" s="68"/>
      <c r="EG375" s="68"/>
      <c r="EH375" s="68"/>
      <c r="EI375" s="68"/>
      <c r="EJ375" s="68"/>
      <c r="EK375" s="68"/>
      <c r="EL375" s="68"/>
      <c r="EM375" s="68"/>
      <c r="EN375" s="68"/>
      <c r="EO375" s="68"/>
      <c r="EP375" s="68"/>
      <c r="EQ375" s="68"/>
      <c r="ER375" s="68"/>
      <c r="ES375" s="68"/>
      <c r="ET375" s="68"/>
      <c r="EU375" s="68"/>
      <c r="EV375" s="68"/>
      <c r="EW375" s="68"/>
      <c r="EX375" s="68"/>
      <c r="EY375" s="68"/>
      <c r="EZ375" s="68"/>
      <c r="FA375" s="68"/>
      <c r="FB375" s="68"/>
      <c r="FC375" s="68"/>
      <c r="FD375" s="68"/>
      <c r="FE375" s="68"/>
      <c r="FF375" s="68"/>
      <c r="FG375" s="68"/>
      <c r="FH375" s="68"/>
      <c r="FI375" s="68"/>
      <c r="FJ375" s="68"/>
      <c r="FK375" s="68"/>
      <c r="FL375" s="68"/>
      <c r="FM375" s="68"/>
      <c r="FN375" s="68"/>
      <c r="FO375" s="68"/>
      <c r="FP375" s="68"/>
      <c r="FQ375" s="68"/>
      <c r="FR375" s="68"/>
      <c r="FS375" s="68"/>
      <c r="FT375" s="68"/>
      <c r="FU375" s="68"/>
      <c r="FV375" s="68"/>
      <c r="FW375" s="68"/>
    </row>
    <row r="376" spans="1:181" x14ac:dyDescent="0.15">
      <c r="A376" s="104">
        <f t="shared" si="82"/>
        <v>43085</v>
      </c>
      <c r="B376" s="35">
        <f t="shared" ca="1" si="88"/>
        <v>1003.11408999</v>
      </c>
      <c r="C376" s="35">
        <f t="shared" si="83"/>
        <v>1000</v>
      </c>
      <c r="D376" s="36">
        <f ca="1">IF(A376&lt;$B$1,VLOOKUP(A376,[1]DI!$A$4:$B$15000,2,FALSE),0)</f>
        <v>0</v>
      </c>
      <c r="E376" s="35">
        <f t="shared" ca="1" si="77"/>
        <v>0</v>
      </c>
      <c r="F376" s="54">
        <f t="shared" si="84"/>
        <v>1.0425</v>
      </c>
      <c r="G376" s="38">
        <f t="shared" ca="1" si="78"/>
        <v>1</v>
      </c>
      <c r="H376" s="35">
        <f ca="1">TRUNC(PRODUCT(G$10:G375),15)</f>
        <v>1.1079548608610701</v>
      </c>
      <c r="I376" s="35">
        <f t="shared" ca="1" si="85"/>
        <v>1.1045152976163699</v>
      </c>
      <c r="J376" s="35">
        <f t="shared" ca="1" si="79"/>
        <v>1.00311409</v>
      </c>
      <c r="K376" s="35">
        <f t="shared" ca="1" si="80"/>
        <v>3.1140899900000001</v>
      </c>
      <c r="L376" s="55">
        <f>IF(VLOOKUP(A376,$U$12:$AD$125,8)=VLOOKUP(A375,$U$12:$AD$125,8),0,VLOOKUP(A376,U$12:$AD$125,8))</f>
        <v>0</v>
      </c>
      <c r="M376" s="40">
        <f>IF(L376&gt;0,VLOOKUP(L376,T$12:$AC$125,7),0)</f>
        <v>0</v>
      </c>
      <c r="N376" s="41">
        <f t="shared" si="89"/>
        <v>0</v>
      </c>
      <c r="O376" s="41">
        <f t="shared" ca="1" si="81"/>
        <v>3.1140899900000001</v>
      </c>
      <c r="P376" s="56" t="str">
        <f t="shared" si="86"/>
        <v>J=</v>
      </c>
      <c r="Q376" s="43">
        <f t="shared" si="87"/>
        <v>43252</v>
      </c>
      <c r="R376" s="44"/>
      <c r="S376" s="51"/>
      <c r="T376" s="78">
        <v>43636</v>
      </c>
      <c r="U376" s="79" t="s">
        <v>80</v>
      </c>
      <c r="V376" s="51"/>
      <c r="W376" s="51"/>
      <c r="X376" s="51"/>
      <c r="Y376" s="51"/>
      <c r="Z376" s="44"/>
      <c r="AA376" s="51"/>
      <c r="AB376" s="51"/>
      <c r="AC376" s="51"/>
      <c r="AD376" s="51"/>
      <c r="AE376" s="51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2"/>
      <c r="DX376" s="52"/>
      <c r="DY376" s="52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  <c r="EY376" s="52"/>
      <c r="EZ376" s="52"/>
      <c r="FA376" s="52"/>
      <c r="FB376" s="52"/>
      <c r="FC376" s="52"/>
      <c r="FD376" s="52"/>
      <c r="FE376" s="52"/>
      <c r="FF376" s="52"/>
      <c r="FG376" s="52"/>
      <c r="FH376" s="52"/>
      <c r="FI376" s="52"/>
      <c r="FJ376" s="52"/>
      <c r="FK376" s="52"/>
      <c r="FL376" s="52"/>
      <c r="FM376" s="52"/>
      <c r="FN376" s="52"/>
      <c r="FO376" s="52"/>
      <c r="FP376" s="52"/>
      <c r="FQ376" s="52"/>
      <c r="FR376" s="52"/>
      <c r="FS376" s="52"/>
      <c r="FT376" s="52"/>
      <c r="FU376" s="52"/>
      <c r="FV376" s="52"/>
      <c r="FW376" s="52"/>
    </row>
    <row r="377" spans="1:181" x14ac:dyDescent="0.15">
      <c r="A377" s="104">
        <f t="shared" si="82"/>
        <v>43086</v>
      </c>
      <c r="B377" s="35">
        <f t="shared" ca="1" si="88"/>
        <v>1003.11408999</v>
      </c>
      <c r="C377" s="35">
        <f t="shared" si="83"/>
        <v>1000</v>
      </c>
      <c r="D377" s="36">
        <f ca="1">IF(A377&lt;$B$1,VLOOKUP(A377,[1]DI!$A$4:$B$15000,2,FALSE),0)</f>
        <v>0</v>
      </c>
      <c r="E377" s="35">
        <f t="shared" ca="1" si="77"/>
        <v>0</v>
      </c>
      <c r="F377" s="54">
        <f t="shared" si="84"/>
        <v>1.0425</v>
      </c>
      <c r="G377" s="38">
        <f t="shared" ca="1" si="78"/>
        <v>1</v>
      </c>
      <c r="H377" s="35">
        <f ca="1">TRUNC(PRODUCT(G$10:G376),15)</f>
        <v>1.1079548608610701</v>
      </c>
      <c r="I377" s="35">
        <f t="shared" ca="1" si="85"/>
        <v>1.1045152976163699</v>
      </c>
      <c r="J377" s="35">
        <f t="shared" ca="1" si="79"/>
        <v>1.00311409</v>
      </c>
      <c r="K377" s="35">
        <f t="shared" ca="1" si="80"/>
        <v>3.1140899900000001</v>
      </c>
      <c r="L377" s="55">
        <f>IF(VLOOKUP(A377,$U$12:$AD$125,8)=VLOOKUP(A376,$U$12:$AD$125,8),0,VLOOKUP(A377,U$12:$AD$125,8))</f>
        <v>0</v>
      </c>
      <c r="M377" s="40">
        <f>IF(L377&gt;0,VLOOKUP(L377,T$12:$AC$125,7),0)</f>
        <v>0</v>
      </c>
      <c r="N377" s="41">
        <f t="shared" si="89"/>
        <v>0</v>
      </c>
      <c r="O377" s="41">
        <f t="shared" ca="1" si="81"/>
        <v>3.1140899900000001</v>
      </c>
      <c r="P377" s="56" t="str">
        <f t="shared" si="86"/>
        <v>J=</v>
      </c>
      <c r="Q377" s="43">
        <f t="shared" si="87"/>
        <v>43252</v>
      </c>
      <c r="R377" s="44"/>
      <c r="S377" s="83"/>
      <c r="T377" s="78">
        <v>43784</v>
      </c>
      <c r="U377" s="79" t="s">
        <v>83</v>
      </c>
      <c r="V377" s="83"/>
      <c r="W377" s="83"/>
      <c r="X377" s="83"/>
      <c r="Y377" s="83"/>
      <c r="Z377" s="44"/>
      <c r="AA377" s="83"/>
      <c r="AB377" s="83"/>
      <c r="AC377" s="83"/>
      <c r="AD377" s="83"/>
      <c r="AE377" s="83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  <c r="CE377" s="68"/>
      <c r="CF377" s="68"/>
      <c r="CG377" s="68"/>
      <c r="CH377" s="68"/>
      <c r="CI377" s="68"/>
      <c r="CJ377" s="68"/>
      <c r="CK377" s="68"/>
      <c r="CL377" s="68"/>
      <c r="CM377" s="68"/>
      <c r="CN377" s="68"/>
      <c r="CO377" s="68"/>
      <c r="CP377" s="68"/>
      <c r="CQ377" s="68"/>
      <c r="CR377" s="68"/>
      <c r="CS377" s="68"/>
      <c r="CT377" s="68"/>
      <c r="CU377" s="68"/>
      <c r="CV377" s="68"/>
      <c r="CW377" s="68"/>
      <c r="CX377" s="68"/>
      <c r="CY377" s="68"/>
      <c r="CZ377" s="68"/>
      <c r="DA377" s="68"/>
      <c r="DB377" s="68"/>
      <c r="DC377" s="68"/>
      <c r="DD377" s="68"/>
      <c r="DE377" s="68"/>
      <c r="DF377" s="68"/>
      <c r="DG377" s="68"/>
      <c r="DH377" s="68"/>
      <c r="DI377" s="68"/>
      <c r="DJ377" s="68"/>
      <c r="DK377" s="68"/>
      <c r="DL377" s="68"/>
      <c r="DM377" s="68"/>
      <c r="DN377" s="68"/>
      <c r="DO377" s="68"/>
      <c r="DP377" s="68"/>
      <c r="DQ377" s="68"/>
      <c r="DR377" s="68"/>
      <c r="DS377" s="68"/>
      <c r="DT377" s="68"/>
      <c r="DU377" s="68"/>
      <c r="DV377" s="68"/>
      <c r="DW377" s="68"/>
      <c r="DX377" s="68"/>
      <c r="DY377" s="68"/>
      <c r="DZ377" s="68"/>
      <c r="EA377" s="68"/>
      <c r="EB377" s="68"/>
      <c r="EC377" s="68"/>
      <c r="ED377" s="68"/>
      <c r="EE377" s="68"/>
      <c r="EF377" s="68"/>
      <c r="EG377" s="68"/>
      <c r="EH377" s="68"/>
      <c r="EI377" s="68"/>
      <c r="EJ377" s="68"/>
      <c r="EK377" s="68"/>
      <c r="EL377" s="68"/>
      <c r="EM377" s="68"/>
      <c r="EN377" s="68"/>
      <c r="EO377" s="68"/>
      <c r="EP377" s="68"/>
      <c r="EQ377" s="68"/>
      <c r="ER377" s="68"/>
      <c r="ES377" s="68"/>
      <c r="ET377" s="68"/>
      <c r="EU377" s="68"/>
      <c r="EV377" s="68"/>
      <c r="EW377" s="68"/>
      <c r="EX377" s="68"/>
      <c r="EY377" s="68"/>
      <c r="EZ377" s="68"/>
      <c r="FA377" s="68"/>
      <c r="FB377" s="68"/>
      <c r="FC377" s="68"/>
      <c r="FD377" s="68"/>
      <c r="FE377" s="68"/>
      <c r="FF377" s="68"/>
      <c r="FG377" s="68"/>
      <c r="FH377" s="68"/>
      <c r="FI377" s="68"/>
      <c r="FJ377" s="68"/>
      <c r="FK377" s="68"/>
      <c r="FL377" s="68"/>
      <c r="FM377" s="68"/>
      <c r="FN377" s="68"/>
      <c r="FO377" s="68"/>
      <c r="FP377" s="68"/>
      <c r="FQ377" s="68"/>
      <c r="FR377" s="68"/>
      <c r="FS377" s="68"/>
      <c r="FT377" s="68"/>
      <c r="FU377" s="68"/>
      <c r="FV377" s="68"/>
      <c r="FW377" s="68"/>
    </row>
    <row r="378" spans="1:181" x14ac:dyDescent="0.15">
      <c r="A378" s="104">
        <f t="shared" si="82"/>
        <v>43087</v>
      </c>
      <c r="B378" s="35">
        <f t="shared" ca="1" si="88"/>
        <v>1003.11408999</v>
      </c>
      <c r="C378" s="35">
        <f t="shared" si="83"/>
        <v>1000</v>
      </c>
      <c r="D378" s="36">
        <f ca="1">IF(A378&lt;$B$1,VLOOKUP(A378,[1]DI!$A$4:$B$15000,2,FALSE),0)</f>
        <v>6.8900000000000003E-2</v>
      </c>
      <c r="E378" s="35">
        <f t="shared" ca="1" si="77"/>
        <v>2.6444000000000001E-4</v>
      </c>
      <c r="F378" s="54">
        <f t="shared" si="84"/>
        <v>1.0425</v>
      </c>
      <c r="G378" s="38">
        <f t="shared" ca="1" si="78"/>
        <v>1.0002756787</v>
      </c>
      <c r="H378" s="35">
        <f ca="1">TRUNC(PRODUCT(G$10:G377),15)</f>
        <v>1.1079548608610701</v>
      </c>
      <c r="I378" s="35">
        <f t="shared" ca="1" si="85"/>
        <v>1.1045152976163699</v>
      </c>
      <c r="J378" s="35">
        <f t="shared" ca="1" si="79"/>
        <v>1.00311409</v>
      </c>
      <c r="K378" s="35">
        <f t="shared" ca="1" si="80"/>
        <v>3.1140899900000001</v>
      </c>
      <c r="L378" s="55">
        <f>IF(VLOOKUP(A378,$U$12:$AD$125,8)=VLOOKUP(A377,$U$12:$AD$125,8),0,VLOOKUP(A378,U$12:$AD$125,8))</f>
        <v>0</v>
      </c>
      <c r="M378" s="40">
        <f>IF(L378&gt;0,VLOOKUP(L378,T$12:$AC$125,7),0)</f>
        <v>0</v>
      </c>
      <c r="N378" s="41">
        <f t="shared" si="89"/>
        <v>0</v>
      </c>
      <c r="O378" s="41">
        <f t="shared" ca="1" si="81"/>
        <v>3.1140899900000001</v>
      </c>
      <c r="P378" s="56" t="str">
        <f t="shared" si="86"/>
        <v>J=</v>
      </c>
      <c r="Q378" s="43">
        <f t="shared" si="87"/>
        <v>43252</v>
      </c>
      <c r="R378" s="44"/>
      <c r="S378" s="51"/>
      <c r="T378" s="78">
        <v>43824</v>
      </c>
      <c r="U378" s="79" t="s">
        <v>76</v>
      </c>
      <c r="V378" s="51"/>
      <c r="W378" s="51"/>
      <c r="X378" s="51"/>
      <c r="Y378" s="51"/>
      <c r="Z378" s="44"/>
      <c r="AA378" s="51"/>
      <c r="AB378" s="51"/>
      <c r="AC378" s="51"/>
      <c r="AD378" s="51"/>
      <c r="AE378" s="51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</row>
    <row r="379" spans="1:181" x14ac:dyDescent="0.15">
      <c r="A379" s="104">
        <f t="shared" si="82"/>
        <v>43088</v>
      </c>
      <c r="B379" s="35">
        <f t="shared" ca="1" si="88"/>
        <v>1003.39062999</v>
      </c>
      <c r="C379" s="35">
        <f t="shared" si="83"/>
        <v>1000</v>
      </c>
      <c r="D379" s="36">
        <f ca="1">IF(A379&lt;$B$1,VLOOKUP(A379,[1]DI!$A$4:$B$15000,2,FALSE),0)</f>
        <v>6.8900000000000003E-2</v>
      </c>
      <c r="E379" s="35">
        <f t="shared" ca="1" si="77"/>
        <v>2.6444000000000001E-4</v>
      </c>
      <c r="F379" s="54">
        <f t="shared" si="84"/>
        <v>1.0425</v>
      </c>
      <c r="G379" s="38">
        <f t="shared" ca="1" si="78"/>
        <v>1.0002756787</v>
      </c>
      <c r="H379" s="35">
        <f ca="1">TRUNC(PRODUCT(G$10:G378),15)</f>
        <v>1.1082603004167699</v>
      </c>
      <c r="I379" s="35">
        <f t="shared" ca="1" si="85"/>
        <v>1.1045152976163699</v>
      </c>
      <c r="J379" s="35">
        <f t="shared" ca="1" si="79"/>
        <v>1.00339063</v>
      </c>
      <c r="K379" s="35">
        <f t="shared" ca="1" si="80"/>
        <v>3.3906299899999999</v>
      </c>
      <c r="L379" s="55">
        <f>IF(VLOOKUP(A379,$U$12:$AD$125,8)=VLOOKUP(A378,$U$12:$AD$125,8),0,VLOOKUP(A379,U$12:$AD$125,8))</f>
        <v>0</v>
      </c>
      <c r="M379" s="40">
        <f>IF(L379&gt;0,VLOOKUP(L379,T$12:$AC$125,7),0)</f>
        <v>0</v>
      </c>
      <c r="N379" s="41">
        <f t="shared" si="89"/>
        <v>0</v>
      </c>
      <c r="O379" s="41">
        <f t="shared" ca="1" si="81"/>
        <v>3.3906299899999999</v>
      </c>
      <c r="P379" s="56" t="str">
        <f t="shared" si="86"/>
        <v>J=</v>
      </c>
      <c r="Q379" s="43">
        <f t="shared" si="87"/>
        <v>43252</v>
      </c>
      <c r="R379" s="74"/>
      <c r="S379" s="83"/>
      <c r="T379" s="80">
        <v>43831</v>
      </c>
      <c r="U379" s="81" t="s">
        <v>78</v>
      </c>
      <c r="V379" s="83"/>
      <c r="W379" s="83"/>
      <c r="X379" s="83"/>
      <c r="Y379" s="83"/>
      <c r="Z379" s="67"/>
      <c r="AA379" s="83"/>
      <c r="AB379" s="83"/>
      <c r="AC379" s="83"/>
      <c r="AD379" s="83"/>
      <c r="AE379" s="83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8"/>
      <c r="CF379" s="68"/>
      <c r="CG379" s="68"/>
      <c r="CH379" s="68"/>
      <c r="CI379" s="68"/>
      <c r="CJ379" s="68"/>
      <c r="CK379" s="68"/>
      <c r="CL379" s="68"/>
      <c r="CM379" s="68"/>
      <c r="CN379" s="68"/>
      <c r="CO379" s="68"/>
      <c r="CP379" s="68"/>
      <c r="CQ379" s="68"/>
      <c r="CR379" s="68"/>
      <c r="CS379" s="68"/>
      <c r="CT379" s="68"/>
      <c r="CU379" s="68"/>
      <c r="CV379" s="68"/>
      <c r="CW379" s="68"/>
      <c r="CX379" s="68"/>
      <c r="CY379" s="68"/>
      <c r="CZ379" s="68"/>
      <c r="DA379" s="68"/>
      <c r="DB379" s="68"/>
      <c r="DC379" s="68"/>
      <c r="DD379" s="68"/>
      <c r="DE379" s="68"/>
      <c r="DF379" s="68"/>
      <c r="DG379" s="68"/>
      <c r="DH379" s="68"/>
      <c r="DI379" s="68"/>
      <c r="DJ379" s="68"/>
      <c r="DK379" s="68"/>
      <c r="DL379" s="68"/>
      <c r="DM379" s="68"/>
      <c r="DN379" s="68"/>
      <c r="DO379" s="68"/>
      <c r="DP379" s="68"/>
      <c r="DQ379" s="68"/>
      <c r="DR379" s="68"/>
      <c r="DS379" s="68"/>
      <c r="DT379" s="68"/>
      <c r="DU379" s="68"/>
      <c r="DV379" s="68"/>
      <c r="DW379" s="68"/>
      <c r="DX379" s="68"/>
      <c r="DY379" s="68"/>
      <c r="DZ379" s="68"/>
      <c r="EA379" s="68"/>
      <c r="EB379" s="68"/>
      <c r="EC379" s="68"/>
      <c r="ED379" s="68"/>
      <c r="EE379" s="68"/>
      <c r="EF379" s="68"/>
      <c r="EG379" s="68"/>
      <c r="EH379" s="68"/>
      <c r="EI379" s="68"/>
      <c r="EJ379" s="68"/>
      <c r="EK379" s="68"/>
      <c r="EL379" s="68"/>
      <c r="EM379" s="68"/>
      <c r="EN379" s="68"/>
      <c r="EO379" s="68"/>
      <c r="EP379" s="68"/>
      <c r="EQ379" s="68"/>
      <c r="ER379" s="68"/>
      <c r="ES379" s="68"/>
      <c r="ET379" s="68"/>
      <c r="EU379" s="68"/>
      <c r="EV379" s="68"/>
      <c r="EW379" s="68"/>
      <c r="EX379" s="68"/>
      <c r="EY379" s="68"/>
      <c r="EZ379" s="68"/>
      <c r="FA379" s="68"/>
      <c r="FB379" s="68"/>
      <c r="FC379" s="68"/>
      <c r="FD379" s="68"/>
      <c r="FE379" s="68"/>
      <c r="FF379" s="68"/>
      <c r="FG379" s="68"/>
      <c r="FH379" s="68"/>
      <c r="FI379" s="68"/>
      <c r="FJ379" s="68"/>
      <c r="FK379" s="68"/>
      <c r="FL379" s="68"/>
      <c r="FM379" s="68"/>
      <c r="FN379" s="68"/>
      <c r="FO379" s="68"/>
      <c r="FP379" s="68"/>
      <c r="FQ379" s="68"/>
      <c r="FR379" s="68"/>
      <c r="FS379" s="68"/>
      <c r="FT379" s="68"/>
      <c r="FU379" s="68"/>
      <c r="FV379" s="68"/>
      <c r="FW379" s="68"/>
      <c r="FX379" s="68"/>
      <c r="FY379" s="68"/>
    </row>
    <row r="380" spans="1:181" x14ac:dyDescent="0.15">
      <c r="A380" s="104">
        <f t="shared" si="82"/>
        <v>43089</v>
      </c>
      <c r="B380" s="35">
        <f t="shared" ca="1" si="88"/>
        <v>1003.66723999</v>
      </c>
      <c r="C380" s="35">
        <f t="shared" si="83"/>
        <v>1000</v>
      </c>
      <c r="D380" s="36">
        <f ca="1">IF(A380&lt;$B$1,VLOOKUP(A380,[1]DI!$A$4:$B$15000,2,FALSE),0)</f>
        <v>6.8900000000000003E-2</v>
      </c>
      <c r="E380" s="35">
        <f t="shared" ca="1" si="77"/>
        <v>2.6444000000000001E-4</v>
      </c>
      <c r="F380" s="54">
        <f t="shared" si="84"/>
        <v>1.0425</v>
      </c>
      <c r="G380" s="38">
        <f t="shared" ca="1" si="78"/>
        <v>1.0002756787</v>
      </c>
      <c r="H380" s="35">
        <f ca="1">TRUNC(PRODUCT(G$10:G379),15)</f>
        <v>1.10856582417565</v>
      </c>
      <c r="I380" s="35">
        <f t="shared" ca="1" si="85"/>
        <v>1.1045152976163699</v>
      </c>
      <c r="J380" s="35">
        <f t="shared" ca="1" si="79"/>
        <v>1.00366724</v>
      </c>
      <c r="K380" s="35">
        <f t="shared" ca="1" si="80"/>
        <v>3.6672399900000001</v>
      </c>
      <c r="L380" s="55">
        <f>IF(VLOOKUP(A380,$U$12:$AD$125,8)=VLOOKUP(A379,$U$12:$AD$125,8),0,VLOOKUP(A380,U$12:$AD$125,8))</f>
        <v>0</v>
      </c>
      <c r="M380" s="40">
        <f>IF(L380&gt;0,VLOOKUP(L380,T$12:$AC$125,7),0)</f>
        <v>0</v>
      </c>
      <c r="N380" s="41">
        <f t="shared" si="89"/>
        <v>0</v>
      </c>
      <c r="O380" s="41">
        <f t="shared" ca="1" si="81"/>
        <v>3.6672399900000001</v>
      </c>
      <c r="P380" s="56" t="str">
        <f t="shared" si="86"/>
        <v>J=</v>
      </c>
      <c r="Q380" s="43">
        <f t="shared" si="87"/>
        <v>43252</v>
      </c>
      <c r="R380" s="44"/>
      <c r="S380" s="44"/>
      <c r="T380" s="78">
        <v>43885</v>
      </c>
      <c r="U380" s="79" t="s">
        <v>62</v>
      </c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</row>
    <row r="381" spans="1:181" x14ac:dyDescent="0.15">
      <c r="A381" s="104">
        <f t="shared" si="82"/>
        <v>43090</v>
      </c>
      <c r="B381" s="35">
        <f t="shared" ca="1" si="88"/>
        <v>1003.94392999</v>
      </c>
      <c r="C381" s="35">
        <f t="shared" si="83"/>
        <v>1000</v>
      </c>
      <c r="D381" s="36">
        <f ca="1">IF(A381&lt;$B$1,VLOOKUP(A381,[1]DI!$A$4:$B$15000,2,FALSE),0)</f>
        <v>6.8900000000000003E-2</v>
      </c>
      <c r="E381" s="35">
        <f t="shared" ca="1" si="77"/>
        <v>2.6444000000000001E-4</v>
      </c>
      <c r="F381" s="54">
        <f t="shared" si="84"/>
        <v>1.0425</v>
      </c>
      <c r="G381" s="38">
        <f t="shared" ca="1" si="78"/>
        <v>1.0002756787</v>
      </c>
      <c r="H381" s="35">
        <f ca="1">TRUNC(PRODUCT(G$10:G380),15)</f>
        <v>1.1088714321609201</v>
      </c>
      <c r="I381" s="35">
        <f t="shared" ca="1" si="85"/>
        <v>1.1045152976163699</v>
      </c>
      <c r="J381" s="35">
        <f t="shared" ca="1" si="79"/>
        <v>1.0039439299999999</v>
      </c>
      <c r="K381" s="35">
        <f t="shared" ca="1" si="80"/>
        <v>3.94392999</v>
      </c>
      <c r="L381" s="55">
        <f>IF(VLOOKUP(A381,$U$12:$AD$125,8)=VLOOKUP(A380,$U$12:$AD$125,8),0,VLOOKUP(A381,U$12:$AD$125,8))</f>
        <v>0</v>
      </c>
      <c r="M381" s="40">
        <f>IF(L381&gt;0,VLOOKUP(L381,T$12:$AC$125,7),0)</f>
        <v>0</v>
      </c>
      <c r="N381" s="41">
        <f t="shared" si="89"/>
        <v>0</v>
      </c>
      <c r="O381" s="41">
        <f t="shared" ca="1" si="81"/>
        <v>3.94392999</v>
      </c>
      <c r="P381" s="56" t="str">
        <f t="shared" si="86"/>
        <v>J=</v>
      </c>
      <c r="Q381" s="43">
        <f t="shared" si="87"/>
        <v>43252</v>
      </c>
      <c r="R381" s="44"/>
      <c r="S381" s="44"/>
      <c r="T381" s="78">
        <v>43886</v>
      </c>
      <c r="U381" s="79" t="s">
        <v>62</v>
      </c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</row>
    <row r="382" spans="1:181" x14ac:dyDescent="0.15">
      <c r="A382" s="104">
        <f t="shared" si="82"/>
        <v>43091</v>
      </c>
      <c r="B382" s="35">
        <f t="shared" ca="1" si="88"/>
        <v>1004.2207</v>
      </c>
      <c r="C382" s="35">
        <f t="shared" si="83"/>
        <v>1000</v>
      </c>
      <c r="D382" s="36">
        <f ca="1">IF(A382&lt;$B$1,VLOOKUP(A382,[1]DI!$A$4:$B$15000,2,FALSE),0)</f>
        <v>6.8900000000000003E-2</v>
      </c>
      <c r="E382" s="35">
        <f t="shared" ca="1" si="77"/>
        <v>2.6444000000000001E-4</v>
      </c>
      <c r="F382" s="54">
        <f t="shared" si="84"/>
        <v>1.0425</v>
      </c>
      <c r="G382" s="38">
        <f t="shared" ca="1" si="78"/>
        <v>1.0002756787</v>
      </c>
      <c r="H382" s="35">
        <f ca="1">TRUNC(PRODUCT(G$10:G381),15)</f>
        <v>1.10917712439581</v>
      </c>
      <c r="I382" s="35">
        <f t="shared" ca="1" si="85"/>
        <v>1.1045152976163699</v>
      </c>
      <c r="J382" s="35">
        <f t="shared" ca="1" si="79"/>
        <v>1.0042207000000001</v>
      </c>
      <c r="K382" s="35">
        <f t="shared" ca="1" si="80"/>
        <v>4.2206999999999999</v>
      </c>
      <c r="L382" s="55">
        <f>IF(VLOOKUP(A382,$U$12:$AD$125,8)=VLOOKUP(A381,$U$12:$AD$125,8),0,VLOOKUP(A382,U$12:$AD$125,8))</f>
        <v>0</v>
      </c>
      <c r="M382" s="40">
        <f>IF(L382&gt;0,VLOOKUP(L382,T$12:$AC$125,7),0)</f>
        <v>0</v>
      </c>
      <c r="N382" s="41">
        <f t="shared" si="89"/>
        <v>0</v>
      </c>
      <c r="O382" s="41">
        <f t="shared" ca="1" si="81"/>
        <v>4.2206999999999999</v>
      </c>
      <c r="P382" s="56" t="str">
        <f t="shared" si="86"/>
        <v>J=</v>
      </c>
      <c r="Q382" s="43">
        <f t="shared" si="87"/>
        <v>43252</v>
      </c>
      <c r="R382" s="44"/>
      <c r="S382" s="44"/>
      <c r="T382" s="78">
        <v>43931</v>
      </c>
      <c r="U382" s="79" t="s">
        <v>79</v>
      </c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2"/>
      <c r="DX382" s="52"/>
      <c r="DY382" s="52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</row>
    <row r="383" spans="1:181" x14ac:dyDescent="0.15">
      <c r="A383" s="104">
        <f t="shared" si="82"/>
        <v>43092</v>
      </c>
      <c r="B383" s="35">
        <f t="shared" ca="1" si="88"/>
        <v>1004.49754</v>
      </c>
      <c r="C383" s="35">
        <f t="shared" si="83"/>
        <v>1000</v>
      </c>
      <c r="D383" s="36">
        <f ca="1">IF(A383&lt;$B$1,VLOOKUP(A383,[1]DI!$A$4:$B$15000,2,FALSE),0)</f>
        <v>0</v>
      </c>
      <c r="E383" s="35">
        <f t="shared" ca="1" si="77"/>
        <v>0</v>
      </c>
      <c r="F383" s="54">
        <f t="shared" si="84"/>
        <v>1.0425</v>
      </c>
      <c r="G383" s="38">
        <f t="shared" ca="1" si="78"/>
        <v>1</v>
      </c>
      <c r="H383" s="35">
        <f ca="1">TRUNC(PRODUCT(G$10:G382),15)</f>
        <v>1.1094829009035301</v>
      </c>
      <c r="I383" s="35">
        <f t="shared" ca="1" si="85"/>
        <v>1.1045152976163699</v>
      </c>
      <c r="J383" s="35">
        <f t="shared" ca="1" si="79"/>
        <v>1.00449754</v>
      </c>
      <c r="K383" s="35">
        <f t="shared" ca="1" si="80"/>
        <v>4.4975399999999999</v>
      </c>
      <c r="L383" s="55">
        <f>IF(VLOOKUP(A383,$U$12:$AD$125,8)=VLOOKUP(A382,$U$12:$AD$125,8),0,VLOOKUP(A383,U$12:$AD$125,8))</f>
        <v>0</v>
      </c>
      <c r="M383" s="40">
        <f>IF(L383&gt;0,VLOOKUP(L383,T$12:$AC$125,7),0)</f>
        <v>0</v>
      </c>
      <c r="N383" s="41">
        <f t="shared" si="89"/>
        <v>0</v>
      </c>
      <c r="O383" s="41">
        <f t="shared" ca="1" si="81"/>
        <v>4.4975399999999999</v>
      </c>
      <c r="P383" s="56" t="str">
        <f t="shared" si="86"/>
        <v>J=</v>
      </c>
      <c r="Q383" s="43">
        <f t="shared" si="87"/>
        <v>43252</v>
      </c>
      <c r="R383" s="44"/>
      <c r="S383" s="44"/>
      <c r="T383" s="78">
        <v>43942</v>
      </c>
      <c r="U383" s="79" t="s">
        <v>64</v>
      </c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</row>
    <row r="384" spans="1:181" x14ac:dyDescent="0.15">
      <c r="A384" s="104">
        <f t="shared" si="82"/>
        <v>43093</v>
      </c>
      <c r="B384" s="35">
        <f t="shared" ca="1" si="88"/>
        <v>1004.49754</v>
      </c>
      <c r="C384" s="35">
        <f t="shared" si="83"/>
        <v>1000</v>
      </c>
      <c r="D384" s="36">
        <f ca="1">IF(A384&lt;$B$1,VLOOKUP(A384,[1]DI!$A$4:$B$15000,2,FALSE),0)</f>
        <v>0</v>
      </c>
      <c r="E384" s="35">
        <f t="shared" ca="1" si="77"/>
        <v>0</v>
      </c>
      <c r="F384" s="54">
        <f t="shared" si="84"/>
        <v>1.0425</v>
      </c>
      <c r="G384" s="38">
        <f t="shared" ca="1" si="78"/>
        <v>1</v>
      </c>
      <c r="H384" s="35">
        <f ca="1">TRUNC(PRODUCT(G$10:G383),15)</f>
        <v>1.1094829009035301</v>
      </c>
      <c r="I384" s="35">
        <f t="shared" ca="1" si="85"/>
        <v>1.1045152976163699</v>
      </c>
      <c r="J384" s="35">
        <f t="shared" ca="1" si="79"/>
        <v>1.00449754</v>
      </c>
      <c r="K384" s="35">
        <f t="shared" ca="1" si="80"/>
        <v>4.4975399999999999</v>
      </c>
      <c r="L384" s="55">
        <f>IF(VLOOKUP(A384,$U$12:$AD$125,8)=VLOOKUP(A383,$U$12:$AD$125,8),0,VLOOKUP(A384,U$12:$AD$125,8))</f>
        <v>0</v>
      </c>
      <c r="M384" s="40">
        <f>IF(L384&gt;0,VLOOKUP(L384,T$12:$AC$125,7),0)</f>
        <v>0</v>
      </c>
      <c r="N384" s="41">
        <f t="shared" si="89"/>
        <v>0</v>
      </c>
      <c r="O384" s="41">
        <f t="shared" ca="1" si="81"/>
        <v>4.4975399999999999</v>
      </c>
      <c r="P384" s="56" t="str">
        <f t="shared" si="86"/>
        <v>J=</v>
      </c>
      <c r="Q384" s="43">
        <f t="shared" si="87"/>
        <v>43252</v>
      </c>
      <c r="R384" s="44"/>
      <c r="S384" s="44"/>
      <c r="T384" s="78">
        <v>43952</v>
      </c>
      <c r="U384" s="79" t="s">
        <v>81</v>
      </c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</row>
    <row r="385" spans="1:176" x14ac:dyDescent="0.15">
      <c r="A385" s="104">
        <f t="shared" si="82"/>
        <v>43094</v>
      </c>
      <c r="B385" s="35">
        <f t="shared" ca="1" si="88"/>
        <v>1004.49754</v>
      </c>
      <c r="C385" s="35">
        <f t="shared" si="83"/>
        <v>1000</v>
      </c>
      <c r="D385" s="36">
        <f ca="1">IF(A385&lt;$B$1,VLOOKUP(A385,[1]DI!$A$4:$B$15000,2,FALSE),0)</f>
        <v>0</v>
      </c>
      <c r="E385" s="35">
        <f t="shared" ca="1" si="77"/>
        <v>0</v>
      </c>
      <c r="F385" s="54">
        <f t="shared" si="84"/>
        <v>1.0425</v>
      </c>
      <c r="G385" s="38">
        <f t="shared" ca="1" si="78"/>
        <v>1</v>
      </c>
      <c r="H385" s="35">
        <f ca="1">TRUNC(PRODUCT(G$10:G384),15)</f>
        <v>1.1094829009035301</v>
      </c>
      <c r="I385" s="35">
        <f t="shared" ca="1" si="85"/>
        <v>1.1045152976163699</v>
      </c>
      <c r="J385" s="35">
        <f t="shared" ca="1" si="79"/>
        <v>1.00449754</v>
      </c>
      <c r="K385" s="35">
        <f t="shared" ca="1" si="80"/>
        <v>4.4975399999999999</v>
      </c>
      <c r="L385" s="55">
        <f>IF(VLOOKUP(A385,$U$12:$AD$125,8)=VLOOKUP(A384,$U$12:$AD$125,8),0,VLOOKUP(A385,U$12:$AD$125,8))</f>
        <v>0</v>
      </c>
      <c r="M385" s="40">
        <f>IF(L385&gt;0,VLOOKUP(L385,T$12:$AC$125,7),0)</f>
        <v>0</v>
      </c>
      <c r="N385" s="41">
        <f t="shared" si="89"/>
        <v>0</v>
      </c>
      <c r="O385" s="41">
        <f t="shared" ca="1" si="81"/>
        <v>4.4975399999999999</v>
      </c>
      <c r="P385" s="56" t="str">
        <f t="shared" si="86"/>
        <v>J=</v>
      </c>
      <c r="Q385" s="43">
        <f t="shared" si="87"/>
        <v>43252</v>
      </c>
      <c r="R385" s="44"/>
      <c r="S385" s="67"/>
      <c r="T385" s="78">
        <v>43993</v>
      </c>
      <c r="U385" s="79" t="s">
        <v>72</v>
      </c>
      <c r="V385" s="67"/>
      <c r="W385" s="67"/>
      <c r="X385" s="67"/>
      <c r="Y385" s="67"/>
      <c r="Z385" s="44"/>
      <c r="AA385" s="67"/>
      <c r="AB385" s="67"/>
      <c r="AC385" s="67"/>
      <c r="AD385" s="67"/>
      <c r="AE385" s="67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/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</row>
    <row r="386" spans="1:176" x14ac:dyDescent="0.15">
      <c r="A386" s="104">
        <f t="shared" si="82"/>
        <v>43095</v>
      </c>
      <c r="B386" s="35">
        <f t="shared" ca="1" si="88"/>
        <v>1004.49754</v>
      </c>
      <c r="C386" s="35">
        <f t="shared" si="83"/>
        <v>1000</v>
      </c>
      <c r="D386" s="36">
        <f ca="1">IF(A386&lt;$B$1,VLOOKUP(A386,[1]DI!$A$4:$B$15000,2,FALSE),0)</f>
        <v>6.8900000000000003E-2</v>
      </c>
      <c r="E386" s="35">
        <f t="shared" ca="1" si="77"/>
        <v>2.6444000000000001E-4</v>
      </c>
      <c r="F386" s="54">
        <f t="shared" si="84"/>
        <v>1.0425</v>
      </c>
      <c r="G386" s="38">
        <f t="shared" ca="1" si="78"/>
        <v>1.0002756787</v>
      </c>
      <c r="H386" s="35">
        <f ca="1">TRUNC(PRODUCT(G$10:G385),15)</f>
        <v>1.1094829009035301</v>
      </c>
      <c r="I386" s="35">
        <f t="shared" ca="1" si="85"/>
        <v>1.1045152976163699</v>
      </c>
      <c r="J386" s="35">
        <f t="shared" ca="1" si="79"/>
        <v>1.00449754</v>
      </c>
      <c r="K386" s="35">
        <f t="shared" ca="1" si="80"/>
        <v>4.4975399999999999</v>
      </c>
      <c r="L386" s="55">
        <f>IF(VLOOKUP(A386,$U$12:$AD$125,8)=VLOOKUP(A385,$U$12:$AD$125,8),0,VLOOKUP(A386,U$12:$AD$125,8))</f>
        <v>0</v>
      </c>
      <c r="M386" s="40">
        <f>IF(L386&gt;0,VLOOKUP(L386,T$12:$AC$125,7),0)</f>
        <v>0</v>
      </c>
      <c r="N386" s="41">
        <f t="shared" si="89"/>
        <v>0</v>
      </c>
      <c r="O386" s="41">
        <f t="shared" ca="1" si="81"/>
        <v>4.4975399999999999</v>
      </c>
      <c r="P386" s="56" t="str">
        <f t="shared" si="86"/>
        <v>J=</v>
      </c>
      <c r="Q386" s="43">
        <f t="shared" si="87"/>
        <v>43252</v>
      </c>
      <c r="R386" s="44"/>
      <c r="S386" s="44"/>
      <c r="T386" s="78">
        <v>44081</v>
      </c>
      <c r="U386" s="79" t="s">
        <v>82</v>
      </c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</row>
    <row r="387" spans="1:176" x14ac:dyDescent="0.15">
      <c r="A387" s="104">
        <f t="shared" si="82"/>
        <v>43096</v>
      </c>
      <c r="B387" s="35">
        <f t="shared" ca="1" si="88"/>
        <v>1004.77445999</v>
      </c>
      <c r="C387" s="35">
        <f t="shared" si="83"/>
        <v>1000</v>
      </c>
      <c r="D387" s="36">
        <f ca="1">IF(A387&lt;$B$1,VLOOKUP(A387,[1]DI!$A$4:$B$15000,2,FALSE),0)</f>
        <v>6.8900000000000003E-2</v>
      </c>
      <c r="E387" s="35">
        <f t="shared" ca="1" si="77"/>
        <v>2.6444000000000001E-4</v>
      </c>
      <c r="F387" s="54">
        <f t="shared" si="84"/>
        <v>1.0425</v>
      </c>
      <c r="G387" s="38">
        <f t="shared" ca="1" si="78"/>
        <v>1.0002756787</v>
      </c>
      <c r="H387" s="35">
        <f ca="1">TRUNC(PRODUCT(G$10:G386),15)</f>
        <v>1.1097887617073201</v>
      </c>
      <c r="I387" s="35">
        <f t="shared" ca="1" si="85"/>
        <v>1.1045152976163699</v>
      </c>
      <c r="J387" s="35">
        <f t="shared" ca="1" si="79"/>
        <v>1.0047744599999999</v>
      </c>
      <c r="K387" s="35">
        <f t="shared" ca="1" si="80"/>
        <v>4.7744599900000004</v>
      </c>
      <c r="L387" s="55">
        <f>IF(VLOOKUP(A387,$U$12:$AD$125,8)=VLOOKUP(A386,$U$12:$AD$125,8),0,VLOOKUP(A387,U$12:$AD$125,8))</f>
        <v>0</v>
      </c>
      <c r="M387" s="40">
        <f>IF(L387&gt;0,VLOOKUP(L387,T$12:$AC$125,7),0)</f>
        <v>0</v>
      </c>
      <c r="N387" s="41">
        <f t="shared" si="89"/>
        <v>0</v>
      </c>
      <c r="O387" s="41">
        <f t="shared" ca="1" si="81"/>
        <v>4.7744599900000004</v>
      </c>
      <c r="P387" s="56" t="str">
        <f t="shared" si="86"/>
        <v>J=</v>
      </c>
      <c r="Q387" s="43">
        <f t="shared" si="87"/>
        <v>43252</v>
      </c>
      <c r="R387" s="44"/>
      <c r="S387" s="44"/>
      <c r="T387" s="78">
        <v>44116</v>
      </c>
      <c r="U387" s="58" t="s">
        <v>68</v>
      </c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2"/>
      <c r="DX387" s="52"/>
      <c r="DY387" s="52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</row>
    <row r="388" spans="1:176" x14ac:dyDescent="0.15">
      <c r="A388" s="104">
        <f t="shared" si="82"/>
        <v>43097</v>
      </c>
      <c r="B388" s="35">
        <f t="shared" ca="1" si="88"/>
        <v>1005.05145</v>
      </c>
      <c r="C388" s="35">
        <f t="shared" si="83"/>
        <v>1000</v>
      </c>
      <c r="D388" s="36">
        <f ca="1">IF(A388&lt;$B$1,VLOOKUP(A388,[1]DI!$A$4:$B$15000,2,FALSE),0)</f>
        <v>6.8900000000000003E-2</v>
      </c>
      <c r="E388" s="35">
        <f t="shared" ca="1" si="77"/>
        <v>2.6444000000000001E-4</v>
      </c>
      <c r="F388" s="54">
        <f t="shared" si="84"/>
        <v>1.0425</v>
      </c>
      <c r="G388" s="38">
        <f t="shared" ca="1" si="78"/>
        <v>1.0002756787</v>
      </c>
      <c r="H388" s="35">
        <f ca="1">TRUNC(PRODUCT(G$10:G387),15)</f>
        <v>1.1100947068304301</v>
      </c>
      <c r="I388" s="35">
        <f t="shared" ca="1" si="85"/>
        <v>1.1045152976163699</v>
      </c>
      <c r="J388" s="35">
        <f t="shared" ca="1" si="79"/>
        <v>1.0050514500000001</v>
      </c>
      <c r="K388" s="35">
        <f t="shared" ca="1" si="80"/>
        <v>5.05145</v>
      </c>
      <c r="L388" s="55">
        <f>IF(VLOOKUP(A388,$U$12:$AD$125,8)=VLOOKUP(A387,$U$12:$AD$125,8),0,VLOOKUP(A388,U$12:$AD$125,8))</f>
        <v>0</v>
      </c>
      <c r="M388" s="40">
        <f>IF(L388&gt;0,VLOOKUP(L388,T$12:$AC$125,7),0)</f>
        <v>0</v>
      </c>
      <c r="N388" s="41">
        <f t="shared" si="89"/>
        <v>0</v>
      </c>
      <c r="O388" s="41">
        <f t="shared" ca="1" si="81"/>
        <v>5.05145</v>
      </c>
      <c r="P388" s="56" t="str">
        <f t="shared" si="86"/>
        <v>J=</v>
      </c>
      <c r="Q388" s="43">
        <f t="shared" si="87"/>
        <v>43252</v>
      </c>
      <c r="R388" s="44"/>
      <c r="S388" s="44"/>
      <c r="T388" s="78">
        <v>44137</v>
      </c>
      <c r="U388" s="79" t="s">
        <v>74</v>
      </c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2"/>
      <c r="DX388" s="52"/>
      <c r="DY388" s="52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</row>
    <row r="389" spans="1:176" x14ac:dyDescent="0.15">
      <c r="A389" s="104">
        <f t="shared" si="82"/>
        <v>43098</v>
      </c>
      <c r="B389" s="35">
        <f t="shared" ca="1" si="88"/>
        <v>1005.32853</v>
      </c>
      <c r="C389" s="35">
        <f t="shared" si="83"/>
        <v>1000</v>
      </c>
      <c r="D389" s="36">
        <f ca="1">IF(A389&lt;$B$1,VLOOKUP(A389,[1]DI!$A$4:$B$15000,2,FALSE),0)</f>
        <v>6.8900000000000003E-2</v>
      </c>
      <c r="E389" s="35">
        <f t="shared" ca="1" si="77"/>
        <v>2.6444000000000001E-4</v>
      </c>
      <c r="F389" s="54">
        <f t="shared" si="84"/>
        <v>1.0425</v>
      </c>
      <c r="G389" s="38">
        <f t="shared" ca="1" si="78"/>
        <v>1.0002756787</v>
      </c>
      <c r="H389" s="35">
        <f ca="1">TRUNC(PRODUCT(G$10:G388),15)</f>
        <v>1.1104007362960799</v>
      </c>
      <c r="I389" s="35">
        <f t="shared" ca="1" si="85"/>
        <v>1.1045152976163699</v>
      </c>
      <c r="J389" s="35">
        <f t="shared" ca="1" si="79"/>
        <v>1.0053285300000001</v>
      </c>
      <c r="K389" s="35">
        <f t="shared" ca="1" si="80"/>
        <v>5.3285299999999998</v>
      </c>
      <c r="L389" s="55">
        <f>IF(VLOOKUP(A389,$U$12:$AD$125,8)=VLOOKUP(A388,$U$12:$AD$125,8),0,VLOOKUP(A389,U$12:$AD$125,8))</f>
        <v>0</v>
      </c>
      <c r="M389" s="40">
        <f>IF(L389&gt;0,VLOOKUP(L389,T$12:$AC$125,7),0)</f>
        <v>0</v>
      </c>
      <c r="N389" s="41">
        <f t="shared" si="89"/>
        <v>0</v>
      </c>
      <c r="O389" s="41">
        <f t="shared" ca="1" si="81"/>
        <v>5.3285299999999998</v>
      </c>
      <c r="P389" s="56" t="str">
        <f t="shared" si="86"/>
        <v>J=</v>
      </c>
      <c r="Q389" s="43">
        <f t="shared" si="87"/>
        <v>43252</v>
      </c>
      <c r="R389" s="44"/>
      <c r="S389" s="44"/>
      <c r="T389" s="78">
        <v>44190</v>
      </c>
      <c r="U389" s="79" t="s">
        <v>76</v>
      </c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</row>
    <row r="390" spans="1:176" x14ac:dyDescent="0.15">
      <c r="A390" s="104">
        <f t="shared" si="82"/>
        <v>43099</v>
      </c>
      <c r="B390" s="35">
        <f t="shared" ca="1" si="88"/>
        <v>1005.60567</v>
      </c>
      <c r="C390" s="35">
        <f t="shared" si="83"/>
        <v>1000</v>
      </c>
      <c r="D390" s="36">
        <f ca="1">IF(A390&lt;$B$1,VLOOKUP(A390,[1]DI!$A$4:$B$15000,2,FALSE),0)</f>
        <v>0</v>
      </c>
      <c r="E390" s="35">
        <f t="shared" ca="1" si="77"/>
        <v>0</v>
      </c>
      <c r="F390" s="54">
        <f t="shared" si="84"/>
        <v>1.0425</v>
      </c>
      <c r="G390" s="38">
        <f t="shared" ca="1" si="78"/>
        <v>1</v>
      </c>
      <c r="H390" s="35">
        <f ca="1">TRUNC(PRODUCT(G$10:G389),15)</f>
        <v>1.1107068501275399</v>
      </c>
      <c r="I390" s="35">
        <f t="shared" ca="1" si="85"/>
        <v>1.1045152976163699</v>
      </c>
      <c r="J390" s="35">
        <f t="shared" ca="1" si="79"/>
        <v>1.00560567</v>
      </c>
      <c r="K390" s="35">
        <f t="shared" ca="1" si="80"/>
        <v>5.6056699999999999</v>
      </c>
      <c r="L390" s="55">
        <f>IF(VLOOKUP(A390,$U$12:$AD$125,8)=VLOOKUP(A389,$U$12:$AD$125,8),0,VLOOKUP(A390,U$12:$AD$125,8))</f>
        <v>0</v>
      </c>
      <c r="M390" s="40">
        <f>IF(L390&gt;0,VLOOKUP(L390,T$12:$AC$125,7),0)</f>
        <v>0</v>
      </c>
      <c r="N390" s="41">
        <f t="shared" si="89"/>
        <v>0</v>
      </c>
      <c r="O390" s="41">
        <f t="shared" ca="1" si="81"/>
        <v>5.6056699999999999</v>
      </c>
      <c r="P390" s="56" t="str">
        <f t="shared" si="86"/>
        <v>J=</v>
      </c>
      <c r="Q390" s="43">
        <f t="shared" si="87"/>
        <v>43252</v>
      </c>
      <c r="R390" s="44"/>
      <c r="S390" s="44"/>
      <c r="T390" s="78">
        <v>44197</v>
      </c>
      <c r="U390" s="79" t="s">
        <v>78</v>
      </c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</row>
    <row r="391" spans="1:176" x14ac:dyDescent="0.15">
      <c r="A391" s="104">
        <f t="shared" si="82"/>
        <v>43100</v>
      </c>
      <c r="B391" s="35">
        <f t="shared" ca="1" si="88"/>
        <v>1005.60567</v>
      </c>
      <c r="C391" s="35">
        <f t="shared" si="83"/>
        <v>1000</v>
      </c>
      <c r="D391" s="36">
        <f ca="1">IF(A391&lt;$B$1,VLOOKUP(A391,[1]DI!$A$4:$B$15000,2,FALSE),0)</f>
        <v>0</v>
      </c>
      <c r="E391" s="35">
        <f t="shared" ca="1" si="77"/>
        <v>0</v>
      </c>
      <c r="F391" s="54">
        <f t="shared" si="84"/>
        <v>1.0425</v>
      </c>
      <c r="G391" s="38">
        <f t="shared" ca="1" si="78"/>
        <v>1</v>
      </c>
      <c r="H391" s="35">
        <f ca="1">TRUNC(PRODUCT(G$10:G390),15)</f>
        <v>1.1107068501275399</v>
      </c>
      <c r="I391" s="35">
        <f t="shared" ca="1" si="85"/>
        <v>1.1045152976163699</v>
      </c>
      <c r="J391" s="35">
        <f t="shared" ca="1" si="79"/>
        <v>1.00560567</v>
      </c>
      <c r="K391" s="35">
        <f t="shared" ca="1" si="80"/>
        <v>5.6056699999999999</v>
      </c>
      <c r="L391" s="55">
        <f>IF(VLOOKUP(A391,$U$12:$AD$125,8)=VLOOKUP(A390,$U$12:$AD$125,8),0,VLOOKUP(A391,U$12:$AD$125,8))</f>
        <v>0</v>
      </c>
      <c r="M391" s="40">
        <f>IF(L391&gt;0,VLOOKUP(L391,T$12:$AC$125,7),0)</f>
        <v>0</v>
      </c>
      <c r="N391" s="41">
        <f t="shared" si="89"/>
        <v>0</v>
      </c>
      <c r="O391" s="41">
        <f t="shared" ca="1" si="81"/>
        <v>5.6056699999999999</v>
      </c>
      <c r="P391" s="56" t="str">
        <f t="shared" si="86"/>
        <v>J=</v>
      </c>
      <c r="Q391" s="43">
        <f t="shared" si="87"/>
        <v>43252</v>
      </c>
      <c r="R391" s="44"/>
      <c r="S391" s="44"/>
      <c r="T391" s="78">
        <v>44242</v>
      </c>
      <c r="U391" s="79" t="s">
        <v>62</v>
      </c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</row>
    <row r="392" spans="1:176" x14ac:dyDescent="0.15">
      <c r="A392" s="104">
        <f t="shared" si="82"/>
        <v>43101</v>
      </c>
      <c r="B392" s="35">
        <f t="shared" ca="1" si="88"/>
        <v>1005.60567</v>
      </c>
      <c r="C392" s="35">
        <f t="shared" si="83"/>
        <v>1000</v>
      </c>
      <c r="D392" s="36">
        <f ca="1">IF(A392&lt;$B$1,VLOOKUP(A392,[1]DI!$A$4:$B$15000,2,FALSE),0)</f>
        <v>0</v>
      </c>
      <c r="E392" s="35">
        <f t="shared" ca="1" si="77"/>
        <v>0</v>
      </c>
      <c r="F392" s="54">
        <f t="shared" si="84"/>
        <v>1.0425</v>
      </c>
      <c r="G392" s="38">
        <f t="shared" ca="1" si="78"/>
        <v>1</v>
      </c>
      <c r="H392" s="35">
        <f ca="1">TRUNC(PRODUCT(G$10:G391),15)</f>
        <v>1.1107068501275399</v>
      </c>
      <c r="I392" s="35">
        <f t="shared" ca="1" si="85"/>
        <v>1.1045152976163699</v>
      </c>
      <c r="J392" s="35">
        <f t="shared" ca="1" si="79"/>
        <v>1.00560567</v>
      </c>
      <c r="K392" s="35">
        <f t="shared" ca="1" si="80"/>
        <v>5.6056699999999999</v>
      </c>
      <c r="L392" s="55">
        <f>IF(VLOOKUP(A392,$U$12:$AD$125,8)=VLOOKUP(A391,$U$12:$AD$125,8),0,VLOOKUP(A392,U$12:$AD$125,8))</f>
        <v>0</v>
      </c>
      <c r="M392" s="40">
        <f>IF(L392&gt;0,VLOOKUP(L392,T$12:$AC$125,7),0)</f>
        <v>0</v>
      </c>
      <c r="N392" s="41">
        <f t="shared" si="89"/>
        <v>0</v>
      </c>
      <c r="O392" s="41">
        <f t="shared" ca="1" si="81"/>
        <v>5.6056699999999999</v>
      </c>
      <c r="P392" s="56" t="str">
        <f t="shared" si="86"/>
        <v>J=</v>
      </c>
      <c r="Q392" s="43">
        <f t="shared" si="87"/>
        <v>43252</v>
      </c>
      <c r="R392" s="44"/>
      <c r="S392" s="44"/>
      <c r="T392" s="78">
        <v>44243</v>
      </c>
      <c r="U392" s="79" t="s">
        <v>62</v>
      </c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</row>
    <row r="393" spans="1:176" x14ac:dyDescent="0.15">
      <c r="A393" s="104">
        <f t="shared" si="82"/>
        <v>43102</v>
      </c>
      <c r="B393" s="35">
        <f t="shared" ca="1" si="88"/>
        <v>1005.60567</v>
      </c>
      <c r="C393" s="35">
        <f t="shared" si="83"/>
        <v>1000</v>
      </c>
      <c r="D393" s="36">
        <f ca="1">IF(A393&lt;$B$1,VLOOKUP(A393,[1]DI!$A$4:$B$15000,2,FALSE),0)</f>
        <v>6.8900000000000003E-2</v>
      </c>
      <c r="E393" s="35">
        <f t="shared" ca="1" si="77"/>
        <v>2.6444000000000001E-4</v>
      </c>
      <c r="F393" s="54">
        <f t="shared" si="84"/>
        <v>1.0425</v>
      </c>
      <c r="G393" s="38">
        <f t="shared" ca="1" si="78"/>
        <v>1.0002756787</v>
      </c>
      <c r="H393" s="35">
        <f ca="1">TRUNC(PRODUCT(G$10:G392),15)</f>
        <v>1.1107068501275399</v>
      </c>
      <c r="I393" s="35">
        <f t="shared" ca="1" si="85"/>
        <v>1.1045152976163699</v>
      </c>
      <c r="J393" s="35">
        <f t="shared" ca="1" si="79"/>
        <v>1.00560567</v>
      </c>
      <c r="K393" s="35">
        <f t="shared" ca="1" si="80"/>
        <v>5.6056699999999999</v>
      </c>
      <c r="L393" s="55">
        <f>IF(VLOOKUP(A393,$U$12:$AD$125,8)=VLOOKUP(A392,$U$12:$AD$125,8),0,VLOOKUP(A393,U$12:$AD$125,8))</f>
        <v>0</v>
      </c>
      <c r="M393" s="40">
        <f>IF(L393&gt;0,VLOOKUP(L393,T$12:$AC$125,7),0)</f>
        <v>0</v>
      </c>
      <c r="N393" s="41">
        <f t="shared" si="89"/>
        <v>0</v>
      </c>
      <c r="O393" s="41">
        <f t="shared" ca="1" si="81"/>
        <v>5.6056699999999999</v>
      </c>
      <c r="P393" s="56" t="str">
        <f t="shared" si="86"/>
        <v>J=</v>
      </c>
      <c r="Q393" s="43">
        <f t="shared" si="87"/>
        <v>43252</v>
      </c>
      <c r="R393" s="44"/>
      <c r="S393" s="44"/>
      <c r="T393" s="78">
        <v>44288</v>
      </c>
      <c r="U393" s="79" t="s">
        <v>79</v>
      </c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</row>
    <row r="394" spans="1:176" x14ac:dyDescent="0.15">
      <c r="A394" s="104">
        <f t="shared" si="82"/>
        <v>43103</v>
      </c>
      <c r="B394" s="35">
        <f t="shared" ca="1" si="88"/>
        <v>1005.8828999999999</v>
      </c>
      <c r="C394" s="35">
        <f t="shared" si="83"/>
        <v>1000</v>
      </c>
      <c r="D394" s="36">
        <f ca="1">IF(A394&lt;$B$1,VLOOKUP(A394,[1]DI!$A$4:$B$15000,2,FALSE),0)</f>
        <v>6.8900000000000003E-2</v>
      </c>
      <c r="E394" s="35">
        <f t="shared" ref="E394:E457" ca="1" si="90">ROUND((((1+D394)^(1/252)-1)),8)</f>
        <v>2.6444000000000001E-4</v>
      </c>
      <c r="F394" s="54">
        <f t="shared" si="84"/>
        <v>1.0425</v>
      </c>
      <c r="G394" s="38">
        <f t="shared" ref="G394:G457" ca="1" si="91">TRUNC((1+(E394*F394)),15)</f>
        <v>1.0002756787</v>
      </c>
      <c r="H394" s="35">
        <f ca="1">TRUNC(PRODUCT(G$10:G393),15)</f>
        <v>1.11101304834807</v>
      </c>
      <c r="I394" s="35">
        <f t="shared" ca="1" si="85"/>
        <v>1.1045152976163699</v>
      </c>
      <c r="J394" s="35">
        <f t="shared" ref="J394:J457" ca="1" si="92">ROUND(TRUNC(H394/I394,15),8)</f>
        <v>1.0058829</v>
      </c>
      <c r="K394" s="35">
        <f t="shared" ref="K394:K457" ca="1" si="93">TRUNC((C394*(J394-1)),8)</f>
        <v>5.8829000000000002</v>
      </c>
      <c r="L394" s="55">
        <f>IF(VLOOKUP(A394,$U$12:$AD$125,8)=VLOOKUP(A393,$U$12:$AD$125,8),0,VLOOKUP(A394,U$12:$AD$125,8))</f>
        <v>0</v>
      </c>
      <c r="M394" s="40">
        <f>IF(L394&gt;0,VLOOKUP(L394,T$12:$AC$125,7),0)</f>
        <v>0</v>
      </c>
      <c r="N394" s="41">
        <f t="shared" si="89"/>
        <v>0</v>
      </c>
      <c r="O394" s="41">
        <f t="shared" ref="O394:O457" ca="1" si="94">(K394+N394)</f>
        <v>5.8829000000000002</v>
      </c>
      <c r="P394" s="56" t="str">
        <f t="shared" si="86"/>
        <v>J=</v>
      </c>
      <c r="Q394" s="43">
        <f t="shared" si="87"/>
        <v>43252</v>
      </c>
      <c r="R394" s="44"/>
      <c r="S394" s="44"/>
      <c r="T394" s="78">
        <v>44307</v>
      </c>
      <c r="U394" s="79" t="s">
        <v>64</v>
      </c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</row>
    <row r="395" spans="1:176" x14ac:dyDescent="0.15">
      <c r="A395" s="104">
        <f t="shared" ref="A395:A458" si="95">(A394+1)</f>
        <v>43104</v>
      </c>
      <c r="B395" s="35">
        <f t="shared" ca="1" si="88"/>
        <v>1006.1602</v>
      </c>
      <c r="C395" s="35">
        <f t="shared" ref="C395:C458" si="96">TRUNC(C394-N394,6)</f>
        <v>1000</v>
      </c>
      <c r="D395" s="36">
        <f ca="1">IF(A395&lt;$B$1,VLOOKUP(A395,[1]DI!$A$4:$B$15000,2,FALSE),0)</f>
        <v>6.8900000000000003E-2</v>
      </c>
      <c r="E395" s="35">
        <f t="shared" ca="1" si="90"/>
        <v>2.6444000000000001E-4</v>
      </c>
      <c r="F395" s="54">
        <f t="shared" ref="F395:F458" si="97">F394</f>
        <v>1.0425</v>
      </c>
      <c r="G395" s="38">
        <f t="shared" ca="1" si="91"/>
        <v>1.0002756787</v>
      </c>
      <c r="H395" s="35">
        <f ca="1">TRUNC(PRODUCT(G$10:G394),15)</f>
        <v>1.11131933098092</v>
      </c>
      <c r="I395" s="35">
        <f t="shared" ref="I395:I458" ca="1" si="98">IF(OR(L394&gt;0,L394="E"),H394,I394)</f>
        <v>1.1045152976163699</v>
      </c>
      <c r="J395" s="35">
        <f t="shared" ca="1" si="92"/>
        <v>1.0061602000000001</v>
      </c>
      <c r="K395" s="35">
        <f t="shared" ca="1" si="93"/>
        <v>6.1601999999999997</v>
      </c>
      <c r="L395" s="55">
        <f>IF(VLOOKUP(A395,$U$12:$AD$125,8)=VLOOKUP(A394,$U$12:$AD$125,8),0,VLOOKUP(A395,U$12:$AD$125,8))</f>
        <v>0</v>
      </c>
      <c r="M395" s="40">
        <f>IF(L395&gt;0,VLOOKUP(L395,T$12:$AC$125,7),0)</f>
        <v>0</v>
      </c>
      <c r="N395" s="41">
        <f t="shared" si="89"/>
        <v>0</v>
      </c>
      <c r="O395" s="41">
        <f t="shared" ca="1" si="94"/>
        <v>6.1601999999999997</v>
      </c>
      <c r="P395" s="56" t="str">
        <f t="shared" ref="P395:P458" si="99">IF(L394&gt;0,VLOOKUP(A394,$U$12:$AD$125,9),P394)</f>
        <v>J=</v>
      </c>
      <c r="Q395" s="43">
        <f t="shared" ref="Q395:Q458" si="100">IF(L394&gt;0,VLOOKUP(A394,$U$12:$AD$125,10),Q394)</f>
        <v>43252</v>
      </c>
      <c r="R395" s="44"/>
      <c r="S395" s="44"/>
      <c r="T395" s="78">
        <v>44350</v>
      </c>
      <c r="U395" s="79" t="s">
        <v>80</v>
      </c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2"/>
      <c r="DX395" s="52"/>
      <c r="DY395" s="52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</row>
    <row r="396" spans="1:176" x14ac:dyDescent="0.15">
      <c r="A396" s="104">
        <f t="shared" si="95"/>
        <v>43105</v>
      </c>
      <c r="B396" s="35">
        <f t="shared" ref="B396:B459" ca="1" si="101">IF(A396&lt;=TODAY(),C396+K396,IF(AND(A396&gt;TODAY(),A396&lt;=$B$1),IF(VLOOKUP(TODAY(),$A$10:$D$10000,4,FALSE)=0,"n.d",C396+K396),"n.d"))</f>
        <v>1006.43758</v>
      </c>
      <c r="C396" s="35">
        <f t="shared" si="96"/>
        <v>1000</v>
      </c>
      <c r="D396" s="36">
        <f ca="1">IF(A396&lt;$B$1,VLOOKUP(A396,[1]DI!$A$4:$B$15000,2,FALSE),0)</f>
        <v>6.8900000000000003E-2</v>
      </c>
      <c r="E396" s="35">
        <f t="shared" ca="1" si="90"/>
        <v>2.6444000000000001E-4</v>
      </c>
      <c r="F396" s="54">
        <f t="shared" si="97"/>
        <v>1.0425</v>
      </c>
      <c r="G396" s="38">
        <f t="shared" ca="1" si="91"/>
        <v>1.0002756787</v>
      </c>
      <c r="H396" s="35">
        <f ca="1">TRUNC(PRODUCT(G$10:G395),15)</f>
        <v>1.1116256980493699</v>
      </c>
      <c r="I396" s="35">
        <f t="shared" ca="1" si="98"/>
        <v>1.1045152976163699</v>
      </c>
      <c r="J396" s="35">
        <f t="shared" ca="1" si="92"/>
        <v>1.0064375800000001</v>
      </c>
      <c r="K396" s="35">
        <f t="shared" ca="1" si="93"/>
        <v>6.4375799999999996</v>
      </c>
      <c r="L396" s="55">
        <f>IF(VLOOKUP(A396,$U$12:$AD$125,8)=VLOOKUP(A395,$U$12:$AD$125,8),0,VLOOKUP(A396,U$12:$AD$125,8))</f>
        <v>0</v>
      </c>
      <c r="M396" s="40">
        <f>IF(L396&gt;0,VLOOKUP(L396,T$12:$AC$125,7),0)</f>
        <v>0</v>
      </c>
      <c r="N396" s="41">
        <f t="shared" ref="N396:N459" si="102">IF(M396&gt;0,(C$10*M396),0)</f>
        <v>0</v>
      </c>
      <c r="O396" s="41">
        <f t="shared" ca="1" si="94"/>
        <v>6.4375799999999996</v>
      </c>
      <c r="P396" s="56" t="str">
        <f t="shared" si="99"/>
        <v>J=</v>
      </c>
      <c r="Q396" s="43">
        <f t="shared" si="100"/>
        <v>43252</v>
      </c>
      <c r="R396" s="44"/>
      <c r="S396" s="44"/>
      <c r="T396" s="78">
        <v>44446</v>
      </c>
      <c r="U396" s="79" t="s">
        <v>82</v>
      </c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</row>
    <row r="397" spans="1:176" x14ac:dyDescent="0.15">
      <c r="A397" s="104">
        <f t="shared" si="95"/>
        <v>43106</v>
      </c>
      <c r="B397" s="35">
        <f t="shared" ca="1" si="101"/>
        <v>1006.71503</v>
      </c>
      <c r="C397" s="35">
        <f t="shared" si="96"/>
        <v>1000</v>
      </c>
      <c r="D397" s="36">
        <f ca="1">IF(A397&lt;$B$1,VLOOKUP(A397,[1]DI!$A$4:$B$15000,2,FALSE),0)</f>
        <v>0</v>
      </c>
      <c r="E397" s="35">
        <f t="shared" ca="1" si="90"/>
        <v>0</v>
      </c>
      <c r="F397" s="54">
        <f t="shared" si="97"/>
        <v>1.0425</v>
      </c>
      <c r="G397" s="38">
        <f t="shared" ca="1" si="91"/>
        <v>1</v>
      </c>
      <c r="H397" s="35">
        <f ca="1">TRUNC(PRODUCT(G$10:G396),15)</f>
        <v>1.1119321495766901</v>
      </c>
      <c r="I397" s="35">
        <f t="shared" ca="1" si="98"/>
        <v>1.1045152976163699</v>
      </c>
      <c r="J397" s="35">
        <f t="shared" ca="1" si="92"/>
        <v>1.0067150300000001</v>
      </c>
      <c r="K397" s="35">
        <f t="shared" ca="1" si="93"/>
        <v>6.7150299999999996</v>
      </c>
      <c r="L397" s="55">
        <f>IF(VLOOKUP(A397,$U$12:$AD$125,8)=VLOOKUP(A396,$U$12:$AD$125,8),0,VLOOKUP(A397,U$12:$AD$125,8))</f>
        <v>0</v>
      </c>
      <c r="M397" s="40">
        <f>IF(L397&gt;0,VLOOKUP(L397,T$12:$AC$125,7),0)</f>
        <v>0</v>
      </c>
      <c r="N397" s="41">
        <f t="shared" si="102"/>
        <v>0</v>
      </c>
      <c r="O397" s="41">
        <f t="shared" ca="1" si="94"/>
        <v>6.7150299999999996</v>
      </c>
      <c r="P397" s="56" t="str">
        <f t="shared" si="99"/>
        <v>J=</v>
      </c>
      <c r="Q397" s="43">
        <f t="shared" si="100"/>
        <v>43252</v>
      </c>
      <c r="R397" s="44"/>
      <c r="S397" s="44"/>
      <c r="T397" s="78">
        <v>44481</v>
      </c>
      <c r="U397" s="58" t="s">
        <v>68</v>
      </c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</row>
    <row r="398" spans="1:176" x14ac:dyDescent="0.15">
      <c r="A398" s="104">
        <f t="shared" si="95"/>
        <v>43107</v>
      </c>
      <c r="B398" s="35">
        <f t="shared" ca="1" si="101"/>
        <v>1006.71503</v>
      </c>
      <c r="C398" s="35">
        <f t="shared" si="96"/>
        <v>1000</v>
      </c>
      <c r="D398" s="36">
        <f ca="1">IF(A398&lt;$B$1,VLOOKUP(A398,[1]DI!$A$4:$B$15000,2,FALSE),0)</f>
        <v>0</v>
      </c>
      <c r="E398" s="35">
        <f t="shared" ca="1" si="90"/>
        <v>0</v>
      </c>
      <c r="F398" s="54">
        <f t="shared" si="97"/>
        <v>1.0425</v>
      </c>
      <c r="G398" s="38">
        <f t="shared" ca="1" si="91"/>
        <v>1</v>
      </c>
      <c r="H398" s="35">
        <f ca="1">TRUNC(PRODUCT(G$10:G397),15)</f>
        <v>1.1119321495766901</v>
      </c>
      <c r="I398" s="35">
        <f t="shared" ca="1" si="98"/>
        <v>1.1045152976163699</v>
      </c>
      <c r="J398" s="35">
        <f t="shared" ca="1" si="92"/>
        <v>1.0067150300000001</v>
      </c>
      <c r="K398" s="35">
        <f t="shared" ca="1" si="93"/>
        <v>6.7150299999999996</v>
      </c>
      <c r="L398" s="55">
        <f>IF(VLOOKUP(A398,$U$12:$AD$125,8)=VLOOKUP(A397,$U$12:$AD$125,8),0,VLOOKUP(A398,U$12:$AD$125,8))</f>
        <v>0</v>
      </c>
      <c r="M398" s="40">
        <f>IF(L398&gt;0,VLOOKUP(L398,T$12:$AC$125,7),0)</f>
        <v>0</v>
      </c>
      <c r="N398" s="41">
        <f t="shared" si="102"/>
        <v>0</v>
      </c>
      <c r="O398" s="41">
        <f t="shared" ca="1" si="94"/>
        <v>6.7150299999999996</v>
      </c>
      <c r="P398" s="56" t="str">
        <f t="shared" si="99"/>
        <v>J=</v>
      </c>
      <c r="Q398" s="43">
        <f t="shared" si="100"/>
        <v>43252</v>
      </c>
      <c r="R398" s="44"/>
      <c r="S398" s="44"/>
      <c r="T398" s="78">
        <v>44502</v>
      </c>
      <c r="U398" s="79" t="s">
        <v>74</v>
      </c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</row>
    <row r="399" spans="1:176" x14ac:dyDescent="0.15">
      <c r="A399" s="104">
        <f t="shared" si="95"/>
        <v>43108</v>
      </c>
      <c r="B399" s="35">
        <f t="shared" ca="1" si="101"/>
        <v>1006.71503</v>
      </c>
      <c r="C399" s="35">
        <f t="shared" si="96"/>
        <v>1000</v>
      </c>
      <c r="D399" s="36">
        <f ca="1">IF(A399&lt;$B$1,VLOOKUP(A399,[1]DI!$A$4:$B$15000,2,FALSE),0)</f>
        <v>6.8900000000000003E-2</v>
      </c>
      <c r="E399" s="35">
        <f t="shared" ca="1" si="90"/>
        <v>2.6444000000000001E-4</v>
      </c>
      <c r="F399" s="54">
        <f t="shared" si="97"/>
        <v>1.0425</v>
      </c>
      <c r="G399" s="38">
        <f t="shared" ca="1" si="91"/>
        <v>1.0002756787</v>
      </c>
      <c r="H399" s="35">
        <f ca="1">TRUNC(PRODUCT(G$10:G398),15)</f>
        <v>1.1119321495766901</v>
      </c>
      <c r="I399" s="35">
        <f t="shared" ca="1" si="98"/>
        <v>1.1045152976163699</v>
      </c>
      <c r="J399" s="35">
        <f t="shared" ca="1" si="92"/>
        <v>1.0067150300000001</v>
      </c>
      <c r="K399" s="35">
        <f t="shared" ca="1" si="93"/>
        <v>6.7150299999999996</v>
      </c>
      <c r="L399" s="55">
        <f>IF(VLOOKUP(A399,$U$12:$AD$125,8)=VLOOKUP(A398,$U$12:$AD$125,8),0,VLOOKUP(A399,U$12:$AD$125,8))</f>
        <v>0</v>
      </c>
      <c r="M399" s="40">
        <f>IF(L399&gt;0,VLOOKUP(L399,T$12:$AC$125,7),0)</f>
        <v>0</v>
      </c>
      <c r="N399" s="41">
        <f t="shared" si="102"/>
        <v>0</v>
      </c>
      <c r="O399" s="41">
        <f t="shared" ca="1" si="94"/>
        <v>6.7150299999999996</v>
      </c>
      <c r="P399" s="56" t="str">
        <f t="shared" si="99"/>
        <v>J=</v>
      </c>
      <c r="Q399" s="43">
        <f t="shared" si="100"/>
        <v>43252</v>
      </c>
      <c r="R399" s="44"/>
      <c r="S399" s="44"/>
      <c r="T399" s="78">
        <v>44515</v>
      </c>
      <c r="U399" s="79" t="s">
        <v>83</v>
      </c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</row>
    <row r="400" spans="1:176" x14ac:dyDescent="0.15">
      <c r="A400" s="104">
        <f t="shared" si="95"/>
        <v>43109</v>
      </c>
      <c r="B400" s="35">
        <f t="shared" ca="1" si="101"/>
        <v>1006.99256</v>
      </c>
      <c r="C400" s="35">
        <f t="shared" si="96"/>
        <v>1000</v>
      </c>
      <c r="D400" s="36">
        <f ca="1">IF(A400&lt;$B$1,VLOOKUP(A400,[1]DI!$A$4:$B$15000,2,FALSE),0)</f>
        <v>6.8900000000000003E-2</v>
      </c>
      <c r="E400" s="35">
        <f t="shared" ca="1" si="90"/>
        <v>2.6444000000000001E-4</v>
      </c>
      <c r="F400" s="54">
        <f t="shared" si="97"/>
        <v>1.0425</v>
      </c>
      <c r="G400" s="38">
        <f t="shared" ca="1" si="91"/>
        <v>1.0002756787</v>
      </c>
      <c r="H400" s="35">
        <f ca="1">TRUNC(PRODUCT(G$10:G399),15)</f>
        <v>1.1122386855861801</v>
      </c>
      <c r="I400" s="35">
        <f t="shared" ca="1" si="98"/>
        <v>1.1045152976163699</v>
      </c>
      <c r="J400" s="35">
        <f t="shared" ca="1" si="92"/>
        <v>1.00699256</v>
      </c>
      <c r="K400" s="35">
        <f t="shared" ca="1" si="93"/>
        <v>6.9925600000000001</v>
      </c>
      <c r="L400" s="55">
        <f>IF(VLOOKUP(A400,$U$12:$AD$125,8)=VLOOKUP(A399,$U$12:$AD$125,8),0,VLOOKUP(A400,U$12:$AD$125,8))</f>
        <v>0</v>
      </c>
      <c r="M400" s="40">
        <f>IF(L400&gt;0,VLOOKUP(L400,T$12:$AC$125,7),0)</f>
        <v>0</v>
      </c>
      <c r="N400" s="41">
        <f t="shared" si="102"/>
        <v>0</v>
      </c>
      <c r="O400" s="41">
        <f t="shared" ca="1" si="94"/>
        <v>6.9925600000000001</v>
      </c>
      <c r="P400" s="56" t="str">
        <f t="shared" si="99"/>
        <v>J=</v>
      </c>
      <c r="Q400" s="43">
        <f t="shared" si="100"/>
        <v>43252</v>
      </c>
      <c r="R400" s="44"/>
      <c r="S400" s="44"/>
      <c r="T400" s="78">
        <v>44620</v>
      </c>
      <c r="U400" s="79" t="s">
        <v>62</v>
      </c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</row>
    <row r="401" spans="1:176" x14ac:dyDescent="0.15">
      <c r="A401" s="104">
        <f t="shared" si="95"/>
        <v>43110</v>
      </c>
      <c r="B401" s="35">
        <f t="shared" ca="1" si="101"/>
        <v>1007.27016999</v>
      </c>
      <c r="C401" s="35">
        <f t="shared" si="96"/>
        <v>1000</v>
      </c>
      <c r="D401" s="36">
        <f ca="1">IF(A401&lt;$B$1,VLOOKUP(A401,[1]DI!$A$4:$B$15000,2,FALSE),0)</f>
        <v>6.8900000000000003E-2</v>
      </c>
      <c r="E401" s="35">
        <f t="shared" ca="1" si="90"/>
        <v>2.6444000000000001E-4</v>
      </c>
      <c r="F401" s="54">
        <f t="shared" si="97"/>
        <v>1.0425</v>
      </c>
      <c r="G401" s="38">
        <f t="shared" ca="1" si="91"/>
        <v>1.0002756787</v>
      </c>
      <c r="H401" s="35">
        <f ca="1">TRUNC(PRODUCT(G$10:G400),15)</f>
        <v>1.1125453061011099</v>
      </c>
      <c r="I401" s="35">
        <f t="shared" ca="1" si="98"/>
        <v>1.1045152976163699</v>
      </c>
      <c r="J401" s="35">
        <f t="shared" ca="1" si="92"/>
        <v>1.00727017</v>
      </c>
      <c r="K401" s="35">
        <f t="shared" ca="1" si="93"/>
        <v>7.2701699900000003</v>
      </c>
      <c r="L401" s="55">
        <f>IF(VLOOKUP(A401,$U$12:$AD$125,8)=VLOOKUP(A400,$U$12:$AD$125,8),0,VLOOKUP(A401,U$12:$AD$125,8))</f>
        <v>0</v>
      </c>
      <c r="M401" s="40">
        <f>IF(L401&gt;0,VLOOKUP(L401,T$12:$AC$125,7),0)</f>
        <v>0</v>
      </c>
      <c r="N401" s="41">
        <f t="shared" si="102"/>
        <v>0</v>
      </c>
      <c r="O401" s="41">
        <f t="shared" ca="1" si="94"/>
        <v>7.2701699900000003</v>
      </c>
      <c r="P401" s="56" t="str">
        <f t="shared" si="99"/>
        <v>J=</v>
      </c>
      <c r="Q401" s="43">
        <f t="shared" si="100"/>
        <v>43252</v>
      </c>
      <c r="R401" s="44"/>
      <c r="S401" s="44"/>
      <c r="T401" s="78">
        <v>44621</v>
      </c>
      <c r="U401" s="79" t="s">
        <v>62</v>
      </c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</row>
    <row r="402" spans="1:176" x14ac:dyDescent="0.15">
      <c r="A402" s="104">
        <f t="shared" si="95"/>
        <v>43111</v>
      </c>
      <c r="B402" s="35">
        <f t="shared" ca="1" si="101"/>
        <v>1007.54784999</v>
      </c>
      <c r="C402" s="35">
        <f t="shared" si="96"/>
        <v>1000</v>
      </c>
      <c r="D402" s="36">
        <f ca="1">IF(A402&lt;$B$1,VLOOKUP(A402,[1]DI!$A$4:$B$15000,2,FALSE),0)</f>
        <v>6.8900000000000003E-2</v>
      </c>
      <c r="E402" s="35">
        <f t="shared" ca="1" si="90"/>
        <v>2.6444000000000001E-4</v>
      </c>
      <c r="F402" s="54">
        <f t="shared" si="97"/>
        <v>1.0425</v>
      </c>
      <c r="G402" s="38">
        <f t="shared" ca="1" si="91"/>
        <v>1.0002756787</v>
      </c>
      <c r="H402" s="35">
        <f ca="1">TRUNC(PRODUCT(G$10:G401),15)</f>
        <v>1.1128520111447899</v>
      </c>
      <c r="I402" s="35">
        <f t="shared" ca="1" si="98"/>
        <v>1.1045152976163699</v>
      </c>
      <c r="J402" s="35">
        <f t="shared" ca="1" si="92"/>
        <v>1.0075478499999999</v>
      </c>
      <c r="K402" s="35">
        <f t="shared" ca="1" si="93"/>
        <v>7.5478499899999996</v>
      </c>
      <c r="L402" s="55">
        <f>IF(VLOOKUP(A402,$U$12:$AD$125,8)=VLOOKUP(A401,$U$12:$AD$125,8),0,VLOOKUP(A402,U$12:$AD$125,8))</f>
        <v>0</v>
      </c>
      <c r="M402" s="40">
        <f>IF(L402&gt;0,VLOOKUP(L402,T$12:$AC$125,7),0)</f>
        <v>0</v>
      </c>
      <c r="N402" s="41">
        <f t="shared" si="102"/>
        <v>0</v>
      </c>
      <c r="O402" s="41">
        <f t="shared" ca="1" si="94"/>
        <v>7.5478499899999996</v>
      </c>
      <c r="P402" s="56" t="str">
        <f t="shared" si="99"/>
        <v>J=</v>
      </c>
      <c r="Q402" s="43">
        <f t="shared" si="100"/>
        <v>43252</v>
      </c>
      <c r="R402" s="44"/>
      <c r="S402" s="44"/>
      <c r="T402" s="78">
        <v>44666</v>
      </c>
      <c r="U402" s="79" t="s">
        <v>79</v>
      </c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</row>
    <row r="403" spans="1:176" x14ac:dyDescent="0.15">
      <c r="A403" s="104">
        <f t="shared" si="95"/>
        <v>43112</v>
      </c>
      <c r="B403" s="35">
        <f t="shared" ca="1" si="101"/>
        <v>1007.82561</v>
      </c>
      <c r="C403" s="35">
        <f t="shared" si="96"/>
        <v>1000</v>
      </c>
      <c r="D403" s="36">
        <f ca="1">IF(A403&lt;$B$1,VLOOKUP(A403,[1]DI!$A$4:$B$15000,2,FALSE),0)</f>
        <v>6.8900000000000003E-2</v>
      </c>
      <c r="E403" s="35">
        <f t="shared" ca="1" si="90"/>
        <v>2.6444000000000001E-4</v>
      </c>
      <c r="F403" s="54">
        <f t="shared" si="97"/>
        <v>1.0425</v>
      </c>
      <c r="G403" s="38">
        <f t="shared" ca="1" si="91"/>
        <v>1.0002756787</v>
      </c>
      <c r="H403" s="35">
        <f ca="1">TRUNC(PRODUCT(G$10:G402),15)</f>
        <v>1.11315880074051</v>
      </c>
      <c r="I403" s="35">
        <f t="shared" ca="1" si="98"/>
        <v>1.1045152976163699</v>
      </c>
      <c r="J403" s="35">
        <f t="shared" ca="1" si="92"/>
        <v>1.00782561</v>
      </c>
      <c r="K403" s="35">
        <f t="shared" ca="1" si="93"/>
        <v>7.8256100000000002</v>
      </c>
      <c r="L403" s="55">
        <f>IF(VLOOKUP(A403,$U$12:$AD$125,8)=VLOOKUP(A402,$U$12:$AD$125,8),0,VLOOKUP(A403,U$12:$AD$125,8))</f>
        <v>0</v>
      </c>
      <c r="M403" s="40">
        <f>IF(L403&gt;0,VLOOKUP(L403,T$12:$AC$125,7),0)</f>
        <v>0</v>
      </c>
      <c r="N403" s="41">
        <f t="shared" si="102"/>
        <v>0</v>
      </c>
      <c r="O403" s="41">
        <f t="shared" ca="1" si="94"/>
        <v>7.8256100000000002</v>
      </c>
      <c r="P403" s="56" t="str">
        <f t="shared" si="99"/>
        <v>J=</v>
      </c>
      <c r="Q403" s="43">
        <f t="shared" si="100"/>
        <v>43252</v>
      </c>
      <c r="R403" s="44"/>
      <c r="S403" s="44"/>
      <c r="T403" s="78">
        <v>44672</v>
      </c>
      <c r="U403" s="79" t="s">
        <v>64</v>
      </c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</row>
    <row r="404" spans="1:176" x14ac:dyDescent="0.15">
      <c r="A404" s="104">
        <f t="shared" si="95"/>
        <v>43113</v>
      </c>
      <c r="B404" s="35">
        <f t="shared" ca="1" si="101"/>
        <v>1008.10343999</v>
      </c>
      <c r="C404" s="35">
        <f t="shared" si="96"/>
        <v>1000</v>
      </c>
      <c r="D404" s="36">
        <f ca="1">IF(A404&lt;$B$1,VLOOKUP(A404,[1]DI!$A$4:$B$15000,2,FALSE),0)</f>
        <v>0</v>
      </c>
      <c r="E404" s="35">
        <f t="shared" ca="1" si="90"/>
        <v>0</v>
      </c>
      <c r="F404" s="54">
        <f t="shared" si="97"/>
        <v>1.0425</v>
      </c>
      <c r="G404" s="38">
        <f t="shared" ca="1" si="91"/>
        <v>1</v>
      </c>
      <c r="H404" s="35">
        <f ca="1">TRUNC(PRODUCT(G$10:G403),15)</f>
        <v>1.1134656749115901</v>
      </c>
      <c r="I404" s="35">
        <f t="shared" ca="1" si="98"/>
        <v>1.1045152976163699</v>
      </c>
      <c r="J404" s="35">
        <f t="shared" ca="1" si="92"/>
        <v>1.00810344</v>
      </c>
      <c r="K404" s="35">
        <f t="shared" ca="1" si="93"/>
        <v>8.10343999</v>
      </c>
      <c r="L404" s="55">
        <f>IF(VLOOKUP(A404,$U$12:$AD$125,8)=VLOOKUP(A403,$U$12:$AD$125,8),0,VLOOKUP(A404,U$12:$AD$125,8))</f>
        <v>0</v>
      </c>
      <c r="M404" s="40">
        <f>IF(L404&gt;0,VLOOKUP(L404,T$12:$AC$125,7),0)</f>
        <v>0</v>
      </c>
      <c r="N404" s="41">
        <f t="shared" si="102"/>
        <v>0</v>
      </c>
      <c r="O404" s="41">
        <f t="shared" ca="1" si="94"/>
        <v>8.10343999</v>
      </c>
      <c r="P404" s="56" t="str">
        <f t="shared" si="99"/>
        <v>J=</v>
      </c>
      <c r="Q404" s="43">
        <f t="shared" si="100"/>
        <v>43252</v>
      </c>
      <c r="R404" s="44"/>
      <c r="S404" s="44"/>
      <c r="T404" s="78">
        <v>44728</v>
      </c>
      <c r="U404" s="79" t="s">
        <v>80</v>
      </c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</row>
    <row r="405" spans="1:176" x14ac:dyDescent="0.15">
      <c r="A405" s="104">
        <f t="shared" si="95"/>
        <v>43114</v>
      </c>
      <c r="B405" s="35">
        <f t="shared" ca="1" si="101"/>
        <v>1008.10343999</v>
      </c>
      <c r="C405" s="35">
        <f t="shared" si="96"/>
        <v>1000</v>
      </c>
      <c r="D405" s="36">
        <f ca="1">IF(A405&lt;$B$1,VLOOKUP(A405,[1]DI!$A$4:$B$15000,2,FALSE),0)</f>
        <v>0</v>
      </c>
      <c r="E405" s="35">
        <f t="shared" ca="1" si="90"/>
        <v>0</v>
      </c>
      <c r="F405" s="54">
        <f t="shared" si="97"/>
        <v>1.0425</v>
      </c>
      <c r="G405" s="38">
        <f t="shared" ca="1" si="91"/>
        <v>1</v>
      </c>
      <c r="H405" s="35">
        <f ca="1">TRUNC(PRODUCT(G$10:G404),15)</f>
        <v>1.1134656749115901</v>
      </c>
      <c r="I405" s="35">
        <f t="shared" ca="1" si="98"/>
        <v>1.1045152976163699</v>
      </c>
      <c r="J405" s="35">
        <f t="shared" ca="1" si="92"/>
        <v>1.00810344</v>
      </c>
      <c r="K405" s="35">
        <f t="shared" ca="1" si="93"/>
        <v>8.10343999</v>
      </c>
      <c r="L405" s="55">
        <f>IF(VLOOKUP(A405,$U$12:$AD$125,8)=VLOOKUP(A404,$U$12:$AD$125,8),0,VLOOKUP(A405,U$12:$AD$125,8))</f>
        <v>0</v>
      </c>
      <c r="M405" s="40">
        <f>IF(L405&gt;0,VLOOKUP(L405,T$12:$AC$125,7),0)</f>
        <v>0</v>
      </c>
      <c r="N405" s="41">
        <f t="shared" si="102"/>
        <v>0</v>
      </c>
      <c r="O405" s="41">
        <f t="shared" ca="1" si="94"/>
        <v>8.10343999</v>
      </c>
      <c r="P405" s="56" t="str">
        <f t="shared" si="99"/>
        <v>J=</v>
      </c>
      <c r="Q405" s="43">
        <f t="shared" si="100"/>
        <v>43252</v>
      </c>
      <c r="R405" s="44"/>
      <c r="S405" s="44"/>
      <c r="T405" s="78">
        <v>44811</v>
      </c>
      <c r="U405" s="79" t="s">
        <v>82</v>
      </c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/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  <c r="EY405" s="52"/>
      <c r="EZ405" s="52"/>
      <c r="FA405" s="52"/>
      <c r="FB405" s="52"/>
      <c r="FC405" s="52"/>
      <c r="FD405" s="52"/>
      <c r="FE405" s="52"/>
      <c r="FF405" s="52"/>
      <c r="FG405" s="52"/>
      <c r="FH405" s="52"/>
      <c r="FI405" s="52"/>
      <c r="FJ405" s="52"/>
      <c r="FK405" s="52"/>
      <c r="FL405" s="52"/>
      <c r="FM405" s="52"/>
      <c r="FN405" s="52"/>
      <c r="FO405" s="52"/>
      <c r="FP405" s="52"/>
      <c r="FQ405" s="52"/>
      <c r="FR405" s="52"/>
      <c r="FS405" s="52"/>
      <c r="FT405" s="52"/>
    </row>
    <row r="406" spans="1:176" x14ac:dyDescent="0.15">
      <c r="A406" s="104">
        <f t="shared" si="95"/>
        <v>43115</v>
      </c>
      <c r="B406" s="35">
        <f t="shared" ca="1" si="101"/>
        <v>1008.10343999</v>
      </c>
      <c r="C406" s="35">
        <f t="shared" si="96"/>
        <v>1000</v>
      </c>
      <c r="D406" s="36">
        <f ca="1">IF(A406&lt;$B$1,VLOOKUP(A406,[1]DI!$A$4:$B$15000,2,FALSE),0)</f>
        <v>6.8900000000000003E-2</v>
      </c>
      <c r="E406" s="35">
        <f t="shared" ca="1" si="90"/>
        <v>2.6444000000000001E-4</v>
      </c>
      <c r="F406" s="54">
        <f t="shared" si="97"/>
        <v>1.0425</v>
      </c>
      <c r="G406" s="38">
        <f t="shared" ca="1" si="91"/>
        <v>1.0002756787</v>
      </c>
      <c r="H406" s="35">
        <f ca="1">TRUNC(PRODUCT(G$10:G405),15)</f>
        <v>1.1134656749115901</v>
      </c>
      <c r="I406" s="35">
        <f t="shared" ca="1" si="98"/>
        <v>1.1045152976163699</v>
      </c>
      <c r="J406" s="35">
        <f t="shared" ca="1" si="92"/>
        <v>1.00810344</v>
      </c>
      <c r="K406" s="35">
        <f t="shared" ca="1" si="93"/>
        <v>8.10343999</v>
      </c>
      <c r="L406" s="55">
        <f>IF(VLOOKUP(A406,$U$12:$AD$125,8)=VLOOKUP(A405,$U$12:$AD$125,8),0,VLOOKUP(A406,U$12:$AD$125,8))</f>
        <v>0</v>
      </c>
      <c r="M406" s="40">
        <f>IF(L406&gt;0,VLOOKUP(L406,T$12:$AC$125,7),0)</f>
        <v>0</v>
      </c>
      <c r="N406" s="41">
        <f t="shared" si="102"/>
        <v>0</v>
      </c>
      <c r="O406" s="41">
        <f t="shared" ca="1" si="94"/>
        <v>8.10343999</v>
      </c>
      <c r="P406" s="56" t="str">
        <f t="shared" si="99"/>
        <v>J=</v>
      </c>
      <c r="Q406" s="43">
        <f t="shared" si="100"/>
        <v>43252</v>
      </c>
      <c r="R406" s="44"/>
      <c r="S406" s="44"/>
      <c r="T406" s="78">
        <v>44846</v>
      </c>
      <c r="U406" s="58" t="s">
        <v>68</v>
      </c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2"/>
      <c r="DX406" s="52"/>
      <c r="DY406" s="52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  <c r="EY406" s="52"/>
      <c r="EZ406" s="52"/>
      <c r="FA406" s="52"/>
      <c r="FB406" s="52"/>
      <c r="FC406" s="52"/>
      <c r="FD406" s="52"/>
      <c r="FE406" s="52"/>
      <c r="FF406" s="52"/>
      <c r="FG406" s="52"/>
      <c r="FH406" s="52"/>
      <c r="FI406" s="52"/>
      <c r="FJ406" s="52"/>
      <c r="FK406" s="52"/>
      <c r="FL406" s="52"/>
      <c r="FM406" s="52"/>
      <c r="FN406" s="52"/>
      <c r="FO406" s="52"/>
      <c r="FP406" s="52"/>
      <c r="FQ406" s="52"/>
      <c r="FR406" s="52"/>
      <c r="FS406" s="52"/>
      <c r="FT406" s="52"/>
    </row>
    <row r="407" spans="1:176" x14ac:dyDescent="0.15">
      <c r="A407" s="104">
        <f t="shared" si="95"/>
        <v>43116</v>
      </c>
      <c r="B407" s="35">
        <f t="shared" ca="1" si="101"/>
        <v>1008.38136</v>
      </c>
      <c r="C407" s="35">
        <f t="shared" si="96"/>
        <v>1000</v>
      </c>
      <c r="D407" s="36">
        <f ca="1">IF(A407&lt;$B$1,VLOOKUP(A407,[1]DI!$A$4:$B$15000,2,FALSE),0)</f>
        <v>6.8900000000000003E-2</v>
      </c>
      <c r="E407" s="35">
        <f t="shared" ca="1" si="90"/>
        <v>2.6444000000000001E-4</v>
      </c>
      <c r="F407" s="54">
        <f t="shared" si="97"/>
        <v>1.0425</v>
      </c>
      <c r="G407" s="38">
        <f t="shared" ca="1" si="91"/>
        <v>1.0002756787</v>
      </c>
      <c r="H407" s="35">
        <f ca="1">TRUNC(PRODUCT(G$10:G406),15)</f>
        <v>1.11377263368135</v>
      </c>
      <c r="I407" s="35">
        <f t="shared" ca="1" si="98"/>
        <v>1.1045152976163699</v>
      </c>
      <c r="J407" s="35">
        <f t="shared" ca="1" si="92"/>
        <v>1.00838136</v>
      </c>
      <c r="K407" s="35">
        <f t="shared" ca="1" si="93"/>
        <v>8.3813600000000008</v>
      </c>
      <c r="L407" s="55">
        <f>IF(VLOOKUP(A407,$U$12:$AD$125,8)=VLOOKUP(A406,$U$12:$AD$125,8),0,VLOOKUP(A407,U$12:$AD$125,8))</f>
        <v>0</v>
      </c>
      <c r="M407" s="40">
        <f>IF(L407&gt;0,VLOOKUP(L407,T$12:$AC$125,7),0)</f>
        <v>0</v>
      </c>
      <c r="N407" s="41">
        <f t="shared" si="102"/>
        <v>0</v>
      </c>
      <c r="O407" s="41">
        <f t="shared" ca="1" si="94"/>
        <v>8.3813600000000008</v>
      </c>
      <c r="P407" s="56" t="str">
        <f t="shared" si="99"/>
        <v>J=</v>
      </c>
      <c r="Q407" s="43">
        <f t="shared" si="100"/>
        <v>43252</v>
      </c>
      <c r="R407" s="44"/>
      <c r="S407" s="44"/>
      <c r="T407" s="78">
        <v>44867</v>
      </c>
      <c r="U407" s="79" t="s">
        <v>74</v>
      </c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2"/>
      <c r="DX407" s="52"/>
      <c r="DY407" s="52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  <c r="EY407" s="52"/>
      <c r="EZ407" s="52"/>
      <c r="FA407" s="52"/>
      <c r="FB407" s="52"/>
      <c r="FC407" s="52"/>
      <c r="FD407" s="52"/>
      <c r="FE407" s="52"/>
      <c r="FF407" s="52"/>
      <c r="FG407" s="52"/>
      <c r="FH407" s="52"/>
      <c r="FI407" s="52"/>
      <c r="FJ407" s="52"/>
      <c r="FK407" s="52"/>
      <c r="FL407" s="52"/>
      <c r="FM407" s="52"/>
      <c r="FN407" s="52"/>
      <c r="FO407" s="52"/>
      <c r="FP407" s="52"/>
      <c r="FQ407" s="52"/>
      <c r="FR407" s="52"/>
      <c r="FS407" s="52"/>
      <c r="FT407" s="52"/>
    </row>
    <row r="408" spans="1:176" x14ac:dyDescent="0.15">
      <c r="A408" s="104">
        <f t="shared" si="95"/>
        <v>43117</v>
      </c>
      <c r="B408" s="35">
        <f t="shared" ca="1" si="101"/>
        <v>1008.65935</v>
      </c>
      <c r="C408" s="35">
        <f t="shared" si="96"/>
        <v>1000</v>
      </c>
      <c r="D408" s="36">
        <f ca="1">IF(A408&lt;$B$1,VLOOKUP(A408,[1]DI!$A$4:$B$15000,2,FALSE),0)</f>
        <v>6.8900000000000003E-2</v>
      </c>
      <c r="E408" s="35">
        <f t="shared" ca="1" si="90"/>
        <v>2.6444000000000001E-4</v>
      </c>
      <c r="F408" s="54">
        <f t="shared" si="97"/>
        <v>1.0425</v>
      </c>
      <c r="G408" s="38">
        <f t="shared" ca="1" si="91"/>
        <v>1.0002756787</v>
      </c>
      <c r="H408" s="35">
        <f ca="1">TRUNC(PRODUCT(G$10:G407),15)</f>
        <v>1.1140796770731001</v>
      </c>
      <c r="I408" s="35">
        <f t="shared" ca="1" si="98"/>
        <v>1.1045152976163699</v>
      </c>
      <c r="J408" s="35">
        <f t="shared" ca="1" si="92"/>
        <v>1.0086593500000001</v>
      </c>
      <c r="K408" s="35">
        <f t="shared" ca="1" si="93"/>
        <v>8.6593499999999999</v>
      </c>
      <c r="L408" s="55">
        <f>IF(VLOOKUP(A408,$U$12:$AD$125,8)=VLOOKUP(A407,$U$12:$AD$125,8),0,VLOOKUP(A408,U$12:$AD$125,8))</f>
        <v>0</v>
      </c>
      <c r="M408" s="40">
        <f>IF(L408&gt;0,VLOOKUP(L408,T$12:$AC$125,7),0)</f>
        <v>0</v>
      </c>
      <c r="N408" s="41">
        <f t="shared" si="102"/>
        <v>0</v>
      </c>
      <c r="O408" s="41">
        <f t="shared" ca="1" si="94"/>
        <v>8.6593499999999999</v>
      </c>
      <c r="P408" s="56" t="str">
        <f t="shared" si="99"/>
        <v>J=</v>
      </c>
      <c r="Q408" s="43">
        <f t="shared" si="100"/>
        <v>43252</v>
      </c>
      <c r="R408" s="44"/>
      <c r="S408" s="44"/>
      <c r="T408" s="78">
        <v>44880</v>
      </c>
      <c r="U408" s="79" t="s">
        <v>83</v>
      </c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  <c r="CS408" s="52"/>
      <c r="CT408" s="52"/>
      <c r="CU408" s="52"/>
      <c r="CV408" s="52"/>
      <c r="CW408" s="52"/>
      <c r="CX408" s="52"/>
      <c r="CY408" s="52"/>
      <c r="CZ408" s="52"/>
      <c r="DA408" s="52"/>
      <c r="DB408" s="52"/>
      <c r="DC408" s="52"/>
      <c r="DD408" s="52"/>
      <c r="DE408" s="52"/>
      <c r="DF408" s="52"/>
      <c r="DG408" s="52"/>
      <c r="DH408" s="52"/>
      <c r="DI408" s="52"/>
      <c r="DJ408" s="52"/>
      <c r="DK408" s="52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2"/>
      <c r="DX408" s="52"/>
      <c r="DY408" s="52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  <c r="EY408" s="52"/>
      <c r="EZ408" s="52"/>
      <c r="FA408" s="52"/>
      <c r="FB408" s="52"/>
      <c r="FC408" s="52"/>
      <c r="FD408" s="52"/>
      <c r="FE408" s="52"/>
      <c r="FF408" s="52"/>
      <c r="FG408" s="52"/>
      <c r="FH408" s="52"/>
      <c r="FI408" s="52"/>
      <c r="FJ408" s="52"/>
      <c r="FK408" s="52"/>
      <c r="FL408" s="52"/>
      <c r="FM408" s="52"/>
      <c r="FN408" s="52"/>
      <c r="FO408" s="52"/>
      <c r="FP408" s="52"/>
      <c r="FQ408" s="52"/>
      <c r="FR408" s="52"/>
      <c r="FS408" s="52"/>
      <c r="FT408" s="52"/>
    </row>
    <row r="409" spans="1:176" x14ac:dyDescent="0.15">
      <c r="A409" s="104">
        <f t="shared" si="95"/>
        <v>43118</v>
      </c>
      <c r="B409" s="35">
        <f t="shared" ca="1" si="101"/>
        <v>1008.93740999</v>
      </c>
      <c r="C409" s="35">
        <f t="shared" si="96"/>
        <v>1000</v>
      </c>
      <c r="D409" s="36">
        <f ca="1">IF(A409&lt;$B$1,VLOOKUP(A409,[1]DI!$A$4:$B$15000,2,FALSE),0)</f>
        <v>6.8900000000000003E-2</v>
      </c>
      <c r="E409" s="35">
        <f t="shared" ca="1" si="90"/>
        <v>2.6444000000000001E-4</v>
      </c>
      <c r="F409" s="54">
        <f t="shared" si="97"/>
        <v>1.0425</v>
      </c>
      <c r="G409" s="38">
        <f t="shared" ca="1" si="91"/>
        <v>1.0002756787</v>
      </c>
      <c r="H409" s="35">
        <f ca="1">TRUNC(PRODUCT(G$10:G408),15)</f>
        <v>1.11438680511017</v>
      </c>
      <c r="I409" s="35">
        <f t="shared" ca="1" si="98"/>
        <v>1.1045152976163699</v>
      </c>
      <c r="J409" s="35">
        <f t="shared" ca="1" si="92"/>
        <v>1.0089374099999999</v>
      </c>
      <c r="K409" s="35">
        <f t="shared" ca="1" si="93"/>
        <v>8.9374099900000008</v>
      </c>
      <c r="L409" s="55">
        <f>IF(VLOOKUP(A409,$U$12:$AD$125,8)=VLOOKUP(A408,$U$12:$AD$125,8),0,VLOOKUP(A409,U$12:$AD$125,8))</f>
        <v>0</v>
      </c>
      <c r="M409" s="40">
        <f>IF(L409&gt;0,VLOOKUP(L409,T$12:$AC$125,7),0)</f>
        <v>0</v>
      </c>
      <c r="N409" s="41">
        <f t="shared" si="102"/>
        <v>0</v>
      </c>
      <c r="O409" s="41">
        <f t="shared" ca="1" si="94"/>
        <v>8.9374099900000008</v>
      </c>
      <c r="P409" s="56" t="str">
        <f t="shared" si="99"/>
        <v>J=</v>
      </c>
      <c r="Q409" s="43">
        <f t="shared" si="100"/>
        <v>43252</v>
      </c>
      <c r="R409" s="44"/>
      <c r="S409" s="44"/>
      <c r="T409" s="78">
        <v>44977</v>
      </c>
      <c r="U409" s="79" t="s">
        <v>62</v>
      </c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/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  <c r="DF409" s="52"/>
      <c r="DG409" s="52"/>
      <c r="DH409" s="52"/>
      <c r="DI409" s="52"/>
      <c r="DJ409" s="52"/>
      <c r="DK409" s="52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2"/>
      <c r="DX409" s="52"/>
      <c r="DY409" s="52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2"/>
      <c r="FD409" s="52"/>
      <c r="FE409" s="52"/>
      <c r="FF409" s="52"/>
      <c r="FG409" s="52"/>
      <c r="FH409" s="52"/>
      <c r="FI409" s="52"/>
      <c r="FJ409" s="52"/>
      <c r="FK409" s="52"/>
      <c r="FL409" s="52"/>
      <c r="FM409" s="52"/>
      <c r="FN409" s="52"/>
      <c r="FO409" s="52"/>
      <c r="FP409" s="52"/>
      <c r="FQ409" s="52"/>
      <c r="FR409" s="52"/>
      <c r="FS409" s="52"/>
      <c r="FT409" s="52"/>
    </row>
    <row r="410" spans="1:176" x14ac:dyDescent="0.15">
      <c r="A410" s="104">
        <f t="shared" si="95"/>
        <v>43119</v>
      </c>
      <c r="B410" s="35">
        <f t="shared" ca="1" si="101"/>
        <v>1009.21554999</v>
      </c>
      <c r="C410" s="35">
        <f t="shared" si="96"/>
        <v>1000</v>
      </c>
      <c r="D410" s="36">
        <f ca="1">IF(A410&lt;$B$1,VLOOKUP(A410,[1]DI!$A$4:$B$15000,2,FALSE),0)</f>
        <v>6.8900000000000003E-2</v>
      </c>
      <c r="E410" s="35">
        <f t="shared" ca="1" si="90"/>
        <v>2.6444000000000001E-4</v>
      </c>
      <c r="F410" s="54">
        <f t="shared" si="97"/>
        <v>1.0425</v>
      </c>
      <c r="G410" s="38">
        <f t="shared" ca="1" si="91"/>
        <v>1.0002756787</v>
      </c>
      <c r="H410" s="35">
        <f ca="1">TRUNC(PRODUCT(G$10:G409),15)</f>
        <v>1.1146940178158999</v>
      </c>
      <c r="I410" s="35">
        <f t="shared" ca="1" si="98"/>
        <v>1.1045152976163699</v>
      </c>
      <c r="J410" s="35">
        <f t="shared" ca="1" si="92"/>
        <v>1.00921555</v>
      </c>
      <c r="K410" s="35">
        <f t="shared" ca="1" si="93"/>
        <v>9.2155499899999995</v>
      </c>
      <c r="L410" s="55">
        <f>IF(VLOOKUP(A410,$U$12:$AD$125,8)=VLOOKUP(A409,$U$12:$AD$125,8),0,VLOOKUP(A410,U$12:$AD$125,8))</f>
        <v>0</v>
      </c>
      <c r="M410" s="40">
        <f>IF(L410&gt;0,VLOOKUP(L410,T$12:$AC$125,7),0)</f>
        <v>0</v>
      </c>
      <c r="N410" s="41">
        <f t="shared" si="102"/>
        <v>0</v>
      </c>
      <c r="O410" s="41">
        <f t="shared" ca="1" si="94"/>
        <v>9.2155499899999995</v>
      </c>
      <c r="P410" s="56" t="str">
        <f t="shared" si="99"/>
        <v>J=</v>
      </c>
      <c r="Q410" s="43">
        <f t="shared" si="100"/>
        <v>43252</v>
      </c>
      <c r="R410" s="44"/>
      <c r="S410" s="44"/>
      <c r="T410" s="78">
        <v>44978</v>
      </c>
      <c r="U410" s="79" t="s">
        <v>62</v>
      </c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2"/>
      <c r="DX410" s="52"/>
      <c r="DY410" s="52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  <c r="EY410" s="52"/>
      <c r="EZ410" s="52"/>
      <c r="FA410" s="52"/>
      <c r="FB410" s="52"/>
      <c r="FC410" s="52"/>
      <c r="FD410" s="52"/>
      <c r="FE410" s="52"/>
      <c r="FF410" s="52"/>
      <c r="FG410" s="52"/>
      <c r="FH410" s="52"/>
      <c r="FI410" s="52"/>
      <c r="FJ410" s="52"/>
      <c r="FK410" s="52"/>
      <c r="FL410" s="52"/>
      <c r="FM410" s="52"/>
      <c r="FN410" s="52"/>
      <c r="FO410" s="52"/>
      <c r="FP410" s="52"/>
      <c r="FQ410" s="52"/>
      <c r="FR410" s="52"/>
      <c r="FS410" s="52"/>
      <c r="FT410" s="52"/>
    </row>
    <row r="411" spans="1:176" x14ac:dyDescent="0.15">
      <c r="A411" s="104">
        <f t="shared" si="95"/>
        <v>43120</v>
      </c>
      <c r="B411" s="35">
        <f t="shared" ca="1" si="101"/>
        <v>1009.49376999</v>
      </c>
      <c r="C411" s="35">
        <f t="shared" si="96"/>
        <v>1000</v>
      </c>
      <c r="D411" s="36">
        <f ca="1">IF(A411&lt;$B$1,VLOOKUP(A411,[1]DI!$A$4:$B$15000,2,FALSE),0)</f>
        <v>0</v>
      </c>
      <c r="E411" s="35">
        <f t="shared" ca="1" si="90"/>
        <v>0</v>
      </c>
      <c r="F411" s="54">
        <f t="shared" si="97"/>
        <v>1.0425</v>
      </c>
      <c r="G411" s="38">
        <f t="shared" ca="1" si="91"/>
        <v>1</v>
      </c>
      <c r="H411" s="35">
        <f ca="1">TRUNC(PRODUCT(G$10:G410),15)</f>
        <v>1.11500131521363</v>
      </c>
      <c r="I411" s="35">
        <f t="shared" ca="1" si="98"/>
        <v>1.1045152976163699</v>
      </c>
      <c r="J411" s="35">
        <f t="shared" ca="1" si="92"/>
        <v>1.00949377</v>
      </c>
      <c r="K411" s="35">
        <f t="shared" ca="1" si="93"/>
        <v>9.4937699900000005</v>
      </c>
      <c r="L411" s="55">
        <f>IF(VLOOKUP(A411,$U$12:$AD$125,8)=VLOOKUP(A410,$U$12:$AD$125,8),0,VLOOKUP(A411,U$12:$AD$125,8))</f>
        <v>0</v>
      </c>
      <c r="M411" s="40">
        <f>IF(L411&gt;0,VLOOKUP(L411,T$12:$AC$125,7),0)</f>
        <v>0</v>
      </c>
      <c r="N411" s="41">
        <f t="shared" si="102"/>
        <v>0</v>
      </c>
      <c r="O411" s="41">
        <f t="shared" ca="1" si="94"/>
        <v>9.4937699900000005</v>
      </c>
      <c r="P411" s="56" t="str">
        <f t="shared" si="99"/>
        <v>J=</v>
      </c>
      <c r="Q411" s="43">
        <f t="shared" si="100"/>
        <v>43252</v>
      </c>
      <c r="R411" s="44"/>
      <c r="S411" s="44"/>
      <c r="T411" s="78">
        <v>45023</v>
      </c>
      <c r="U411" s="79" t="s">
        <v>79</v>
      </c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  <c r="CS411" s="52"/>
      <c r="CT411" s="52"/>
      <c r="CU411" s="52"/>
      <c r="CV411" s="52"/>
      <c r="CW411" s="52"/>
      <c r="CX411" s="52"/>
      <c r="CY411" s="52"/>
      <c r="CZ411" s="52"/>
      <c r="DA411" s="52"/>
      <c r="DB411" s="52"/>
      <c r="DC411" s="52"/>
      <c r="DD411" s="52"/>
      <c r="DE411" s="52"/>
      <c r="DF411" s="52"/>
      <c r="DG411" s="52"/>
      <c r="DH411" s="52"/>
      <c r="DI411" s="52"/>
      <c r="DJ411" s="52"/>
      <c r="DK411" s="52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2"/>
      <c r="DX411" s="52"/>
      <c r="DY411" s="52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  <c r="EY411" s="52"/>
      <c r="EZ411" s="52"/>
      <c r="FA411" s="52"/>
      <c r="FB411" s="52"/>
      <c r="FC411" s="52"/>
      <c r="FD411" s="52"/>
      <c r="FE411" s="52"/>
      <c r="FF411" s="52"/>
      <c r="FG411" s="52"/>
      <c r="FH411" s="52"/>
      <c r="FI411" s="52"/>
      <c r="FJ411" s="52"/>
      <c r="FK411" s="52"/>
      <c r="FL411" s="52"/>
      <c r="FM411" s="52"/>
      <c r="FN411" s="52"/>
      <c r="FO411" s="52"/>
      <c r="FP411" s="52"/>
      <c r="FQ411" s="52"/>
      <c r="FR411" s="52"/>
      <c r="FS411" s="52"/>
      <c r="FT411" s="52"/>
    </row>
    <row r="412" spans="1:176" x14ac:dyDescent="0.15">
      <c r="A412" s="104">
        <f t="shared" si="95"/>
        <v>43121</v>
      </c>
      <c r="B412" s="35">
        <f t="shared" ca="1" si="101"/>
        <v>1009.49376999</v>
      </c>
      <c r="C412" s="35">
        <f t="shared" si="96"/>
        <v>1000</v>
      </c>
      <c r="D412" s="36">
        <f ca="1">IF(A412&lt;$B$1,VLOOKUP(A412,[1]DI!$A$4:$B$15000,2,FALSE),0)</f>
        <v>0</v>
      </c>
      <c r="E412" s="35">
        <f t="shared" ca="1" si="90"/>
        <v>0</v>
      </c>
      <c r="F412" s="54">
        <f t="shared" si="97"/>
        <v>1.0425</v>
      </c>
      <c r="G412" s="38">
        <f t="shared" ca="1" si="91"/>
        <v>1</v>
      </c>
      <c r="H412" s="35">
        <f ca="1">TRUNC(PRODUCT(G$10:G411),15)</f>
        <v>1.11500131521363</v>
      </c>
      <c r="I412" s="35">
        <f t="shared" ca="1" si="98"/>
        <v>1.1045152976163699</v>
      </c>
      <c r="J412" s="35">
        <f t="shared" ca="1" si="92"/>
        <v>1.00949377</v>
      </c>
      <c r="K412" s="35">
        <f t="shared" ca="1" si="93"/>
        <v>9.4937699900000005</v>
      </c>
      <c r="L412" s="55">
        <f>IF(VLOOKUP(A412,$U$12:$AD$125,8)=VLOOKUP(A411,$U$12:$AD$125,8),0,VLOOKUP(A412,U$12:$AD$125,8))</f>
        <v>0</v>
      </c>
      <c r="M412" s="40">
        <f>IF(L412&gt;0,VLOOKUP(L412,T$12:$AC$125,7),0)</f>
        <v>0</v>
      </c>
      <c r="N412" s="41">
        <f t="shared" si="102"/>
        <v>0</v>
      </c>
      <c r="O412" s="41">
        <f t="shared" ca="1" si="94"/>
        <v>9.4937699900000005</v>
      </c>
      <c r="P412" s="56" t="str">
        <f t="shared" si="99"/>
        <v>J=</v>
      </c>
      <c r="Q412" s="43">
        <f t="shared" si="100"/>
        <v>43252</v>
      </c>
      <c r="R412" s="44"/>
      <c r="S412" s="44"/>
      <c r="T412" s="78">
        <v>45037</v>
      </c>
      <c r="U412" s="79" t="s">
        <v>64</v>
      </c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2"/>
      <c r="DX412" s="52"/>
      <c r="DY412" s="52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  <c r="EY412" s="52"/>
      <c r="EZ412" s="52"/>
      <c r="FA412" s="52"/>
      <c r="FB412" s="52"/>
      <c r="FC412" s="52"/>
      <c r="FD412" s="52"/>
      <c r="FE412" s="52"/>
      <c r="FF412" s="52"/>
      <c r="FG412" s="52"/>
      <c r="FH412" s="52"/>
      <c r="FI412" s="52"/>
      <c r="FJ412" s="52"/>
      <c r="FK412" s="52"/>
      <c r="FL412" s="52"/>
      <c r="FM412" s="52"/>
      <c r="FN412" s="52"/>
      <c r="FO412" s="52"/>
      <c r="FP412" s="52"/>
      <c r="FQ412" s="52"/>
      <c r="FR412" s="52"/>
      <c r="FS412" s="52"/>
      <c r="FT412" s="52"/>
    </row>
    <row r="413" spans="1:176" x14ac:dyDescent="0.15">
      <c r="A413" s="104">
        <f t="shared" si="95"/>
        <v>43122</v>
      </c>
      <c r="B413" s="35">
        <f t="shared" ca="1" si="101"/>
        <v>1009.49376999</v>
      </c>
      <c r="C413" s="35">
        <f t="shared" si="96"/>
        <v>1000</v>
      </c>
      <c r="D413" s="36">
        <f ca="1">IF(A413&lt;$B$1,VLOOKUP(A413,[1]DI!$A$4:$B$15000,2,FALSE),0)</f>
        <v>6.8900000000000003E-2</v>
      </c>
      <c r="E413" s="35">
        <f t="shared" ca="1" si="90"/>
        <v>2.6444000000000001E-4</v>
      </c>
      <c r="F413" s="54">
        <f t="shared" si="97"/>
        <v>1.0425</v>
      </c>
      <c r="G413" s="38">
        <f t="shared" ca="1" si="91"/>
        <v>1.0002756787</v>
      </c>
      <c r="H413" s="35">
        <f ca="1">TRUNC(PRODUCT(G$10:G412),15)</f>
        <v>1.11500131521363</v>
      </c>
      <c r="I413" s="35">
        <f t="shared" ca="1" si="98"/>
        <v>1.1045152976163699</v>
      </c>
      <c r="J413" s="35">
        <f t="shared" ca="1" si="92"/>
        <v>1.00949377</v>
      </c>
      <c r="K413" s="35">
        <f t="shared" ca="1" si="93"/>
        <v>9.4937699900000005</v>
      </c>
      <c r="L413" s="55">
        <f>IF(VLOOKUP(A413,$U$12:$AD$125,8)=VLOOKUP(A412,$U$12:$AD$125,8),0,VLOOKUP(A413,U$12:$AD$125,8))</f>
        <v>0</v>
      </c>
      <c r="M413" s="40">
        <f>IF(L413&gt;0,VLOOKUP(L413,T$12:$AC$125,7),0)</f>
        <v>0</v>
      </c>
      <c r="N413" s="41">
        <f t="shared" si="102"/>
        <v>0</v>
      </c>
      <c r="O413" s="41">
        <f t="shared" ca="1" si="94"/>
        <v>9.4937699900000005</v>
      </c>
      <c r="P413" s="56" t="str">
        <f t="shared" si="99"/>
        <v>J=</v>
      </c>
      <c r="Q413" s="43">
        <f t="shared" si="100"/>
        <v>43252</v>
      </c>
      <c r="R413" s="44"/>
      <c r="S413" s="44"/>
      <c r="T413" s="78">
        <v>45047</v>
      </c>
      <c r="U413" s="79" t="s">
        <v>81</v>
      </c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</row>
    <row r="414" spans="1:176" x14ac:dyDescent="0.15">
      <c r="A414" s="104">
        <f t="shared" si="95"/>
        <v>43123</v>
      </c>
      <c r="B414" s="35">
        <f t="shared" ca="1" si="101"/>
        <v>1009.77206999</v>
      </c>
      <c r="C414" s="35">
        <f t="shared" si="96"/>
        <v>1000</v>
      </c>
      <c r="D414" s="36">
        <f ca="1">IF(A414&lt;$B$1,VLOOKUP(A414,[1]DI!$A$4:$B$15000,2,FALSE),0)</f>
        <v>6.8900000000000003E-2</v>
      </c>
      <c r="E414" s="35">
        <f t="shared" ca="1" si="90"/>
        <v>2.6444000000000001E-4</v>
      </c>
      <c r="F414" s="54">
        <f t="shared" si="97"/>
        <v>1.0425</v>
      </c>
      <c r="G414" s="38">
        <f t="shared" ca="1" si="91"/>
        <v>1.0002756787</v>
      </c>
      <c r="H414" s="35">
        <f ca="1">TRUNC(PRODUCT(G$10:G413),15)</f>
        <v>1.1153086973266999</v>
      </c>
      <c r="I414" s="35">
        <f t="shared" ca="1" si="98"/>
        <v>1.1045152976163699</v>
      </c>
      <c r="J414" s="35">
        <f t="shared" ca="1" si="92"/>
        <v>1.0097720699999999</v>
      </c>
      <c r="K414" s="35">
        <f t="shared" ca="1" si="93"/>
        <v>9.7720699900000003</v>
      </c>
      <c r="L414" s="55">
        <f>IF(VLOOKUP(A414,$U$12:$AD$125,8)=VLOOKUP(A413,$U$12:$AD$125,8),0,VLOOKUP(A414,U$12:$AD$125,8))</f>
        <v>0</v>
      </c>
      <c r="M414" s="40">
        <f>IF(L414&gt;0,VLOOKUP(L414,T$12:$AC$125,7),0)</f>
        <v>0</v>
      </c>
      <c r="N414" s="41">
        <f t="shared" si="102"/>
        <v>0</v>
      </c>
      <c r="O414" s="41">
        <f t="shared" ca="1" si="94"/>
        <v>9.7720699900000003</v>
      </c>
      <c r="P414" s="56" t="str">
        <f t="shared" si="99"/>
        <v>J=</v>
      </c>
      <c r="Q414" s="43">
        <f t="shared" si="100"/>
        <v>43252</v>
      </c>
      <c r="R414" s="44"/>
      <c r="S414" s="44"/>
      <c r="T414" s="78">
        <v>45085</v>
      </c>
      <c r="U414" s="79" t="s">
        <v>80</v>
      </c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</row>
    <row r="415" spans="1:176" x14ac:dyDescent="0.15">
      <c r="A415" s="104">
        <f t="shared" si="95"/>
        <v>43124</v>
      </c>
      <c r="B415" s="35">
        <f t="shared" ca="1" si="101"/>
        <v>1010.05044</v>
      </c>
      <c r="C415" s="35">
        <f t="shared" si="96"/>
        <v>1000</v>
      </c>
      <c r="D415" s="36">
        <f ca="1">IF(A415&lt;$B$1,VLOOKUP(A415,[1]DI!$A$4:$B$15000,2,FALSE),0)</f>
        <v>6.8900000000000003E-2</v>
      </c>
      <c r="E415" s="35">
        <f t="shared" ca="1" si="90"/>
        <v>2.6444000000000001E-4</v>
      </c>
      <c r="F415" s="54">
        <f t="shared" si="97"/>
        <v>1.0425</v>
      </c>
      <c r="G415" s="38">
        <f t="shared" ca="1" si="91"/>
        <v>1.0002756787</v>
      </c>
      <c r="H415" s="35">
        <f ca="1">TRUNC(PRODUCT(G$10:G414),15)</f>
        <v>1.1156161641784801</v>
      </c>
      <c r="I415" s="35">
        <f t="shared" ca="1" si="98"/>
        <v>1.1045152976163699</v>
      </c>
      <c r="J415" s="35">
        <f t="shared" ca="1" si="92"/>
        <v>1.0100504400000001</v>
      </c>
      <c r="K415" s="35">
        <f t="shared" ca="1" si="93"/>
        <v>10.05044</v>
      </c>
      <c r="L415" s="55">
        <f>IF(VLOOKUP(A415,$U$12:$AD$125,8)=VLOOKUP(A414,$U$12:$AD$125,8),0,VLOOKUP(A415,U$12:$AD$125,8))</f>
        <v>0</v>
      </c>
      <c r="M415" s="40">
        <f>IF(L415&gt;0,VLOOKUP(L415,T$12:$AC$125,7),0)</f>
        <v>0</v>
      </c>
      <c r="N415" s="41">
        <f t="shared" si="102"/>
        <v>0</v>
      </c>
      <c r="O415" s="41">
        <f t="shared" ca="1" si="94"/>
        <v>10.05044</v>
      </c>
      <c r="P415" s="56" t="str">
        <f t="shared" si="99"/>
        <v>J=</v>
      </c>
      <c r="Q415" s="43">
        <f t="shared" si="100"/>
        <v>43252</v>
      </c>
      <c r="R415" s="44"/>
      <c r="S415" s="44"/>
      <c r="T415" s="78">
        <v>45176</v>
      </c>
      <c r="U415" s="79" t="s">
        <v>82</v>
      </c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</row>
    <row r="416" spans="1:176" x14ac:dyDescent="0.15">
      <c r="A416" s="104">
        <f t="shared" si="95"/>
        <v>43125</v>
      </c>
      <c r="B416" s="35">
        <f t="shared" ca="1" si="101"/>
        <v>1010.32889</v>
      </c>
      <c r="C416" s="35">
        <f t="shared" si="96"/>
        <v>1000</v>
      </c>
      <c r="D416" s="36">
        <f ca="1">IF(A416&lt;$B$1,VLOOKUP(A416,[1]DI!$A$4:$B$15000,2,FALSE),0)</f>
        <v>6.8900000000000003E-2</v>
      </c>
      <c r="E416" s="35">
        <f t="shared" ca="1" si="90"/>
        <v>2.6444000000000001E-4</v>
      </c>
      <c r="F416" s="54">
        <f t="shared" si="97"/>
        <v>1.0425</v>
      </c>
      <c r="G416" s="38">
        <f t="shared" ca="1" si="91"/>
        <v>1.0002756787</v>
      </c>
      <c r="H416" s="35">
        <f ca="1">TRUNC(PRODUCT(G$10:G415),15)</f>
        <v>1.1159237157923201</v>
      </c>
      <c r="I416" s="35">
        <f t="shared" ca="1" si="98"/>
        <v>1.1045152976163699</v>
      </c>
      <c r="J416" s="35">
        <f t="shared" ca="1" si="92"/>
        <v>1.01032889</v>
      </c>
      <c r="K416" s="35">
        <f t="shared" ca="1" si="93"/>
        <v>10.328889999999999</v>
      </c>
      <c r="L416" s="55">
        <f>IF(VLOOKUP(A416,$U$12:$AD$125,8)=VLOOKUP(A415,$U$12:$AD$125,8),0,VLOOKUP(A416,U$12:$AD$125,8))</f>
        <v>0</v>
      </c>
      <c r="M416" s="40">
        <f>IF(L416&gt;0,VLOOKUP(L416,T$12:$AC$125,7),0)</f>
        <v>0</v>
      </c>
      <c r="N416" s="41">
        <f t="shared" si="102"/>
        <v>0</v>
      </c>
      <c r="O416" s="41">
        <f t="shared" ca="1" si="94"/>
        <v>10.328889999999999</v>
      </c>
      <c r="P416" s="56" t="str">
        <f t="shared" si="99"/>
        <v>J=</v>
      </c>
      <c r="Q416" s="43">
        <f t="shared" si="100"/>
        <v>43252</v>
      </c>
      <c r="R416" s="44"/>
      <c r="S416" s="44"/>
      <c r="T416" s="78">
        <v>45211</v>
      </c>
      <c r="U416" s="58" t="s">
        <v>68</v>
      </c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</row>
    <row r="417" spans="1:179" x14ac:dyDescent="0.15">
      <c r="A417" s="104">
        <f t="shared" si="95"/>
        <v>43126</v>
      </c>
      <c r="B417" s="35">
        <f t="shared" ca="1" si="101"/>
        <v>1010.60741999</v>
      </c>
      <c r="C417" s="35">
        <f t="shared" si="96"/>
        <v>1000</v>
      </c>
      <c r="D417" s="36">
        <f ca="1">IF(A417&lt;$B$1,VLOOKUP(A417,[1]DI!$A$4:$B$15000,2,FALSE),0)</f>
        <v>6.8900000000000003E-2</v>
      </c>
      <c r="E417" s="35">
        <f t="shared" ca="1" si="90"/>
        <v>2.6444000000000001E-4</v>
      </c>
      <c r="F417" s="54">
        <f t="shared" si="97"/>
        <v>1.0425</v>
      </c>
      <c r="G417" s="38">
        <f t="shared" ca="1" si="91"/>
        <v>1.0002756787</v>
      </c>
      <c r="H417" s="35">
        <f ca="1">TRUNC(PRODUCT(G$10:G416),15)</f>
        <v>1.1162313521915901</v>
      </c>
      <c r="I417" s="35">
        <f t="shared" ca="1" si="98"/>
        <v>1.1045152976163699</v>
      </c>
      <c r="J417" s="35">
        <f t="shared" ca="1" si="92"/>
        <v>1.0106074199999999</v>
      </c>
      <c r="K417" s="35">
        <f t="shared" ca="1" si="93"/>
        <v>10.60741999</v>
      </c>
      <c r="L417" s="55">
        <f>IF(VLOOKUP(A417,$U$12:$AD$125,8)=VLOOKUP(A416,$U$12:$AD$125,8),0,VLOOKUP(A417,U$12:$AD$125,8))</f>
        <v>0</v>
      </c>
      <c r="M417" s="40">
        <f>IF(L417&gt;0,VLOOKUP(L417,T$12:$AC$125,7),0)</f>
        <v>0</v>
      </c>
      <c r="N417" s="41">
        <f t="shared" si="102"/>
        <v>0</v>
      </c>
      <c r="O417" s="41">
        <f t="shared" ca="1" si="94"/>
        <v>10.60741999</v>
      </c>
      <c r="P417" s="56" t="str">
        <f t="shared" si="99"/>
        <v>J=</v>
      </c>
      <c r="Q417" s="43">
        <f t="shared" si="100"/>
        <v>43252</v>
      </c>
      <c r="R417" s="44"/>
      <c r="S417" s="44"/>
      <c r="T417" s="78">
        <v>45232</v>
      </c>
      <c r="U417" s="79" t="s">
        <v>74</v>
      </c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</row>
    <row r="418" spans="1:179" x14ac:dyDescent="0.15">
      <c r="A418" s="104">
        <f t="shared" si="95"/>
        <v>43127</v>
      </c>
      <c r="B418" s="35">
        <f t="shared" ca="1" si="101"/>
        <v>1010.88602</v>
      </c>
      <c r="C418" s="35">
        <f t="shared" si="96"/>
        <v>1000</v>
      </c>
      <c r="D418" s="36">
        <f ca="1">IF(A418&lt;$B$1,VLOOKUP(A418,[1]DI!$A$4:$B$15000,2,FALSE),0)</f>
        <v>0</v>
      </c>
      <c r="E418" s="35">
        <f t="shared" ca="1" si="90"/>
        <v>0</v>
      </c>
      <c r="F418" s="54">
        <f t="shared" si="97"/>
        <v>1.0425</v>
      </c>
      <c r="G418" s="38">
        <f t="shared" ca="1" si="91"/>
        <v>1</v>
      </c>
      <c r="H418" s="35">
        <f ca="1">TRUNC(PRODUCT(G$10:G417),15)</f>
        <v>1.1165390733996601</v>
      </c>
      <c r="I418" s="35">
        <f t="shared" ca="1" si="98"/>
        <v>1.1045152976163699</v>
      </c>
      <c r="J418" s="35">
        <f t="shared" ca="1" si="92"/>
        <v>1.0108860200000001</v>
      </c>
      <c r="K418" s="35">
        <f t="shared" ca="1" si="93"/>
        <v>10.88602</v>
      </c>
      <c r="L418" s="55">
        <f>IF(VLOOKUP(A418,$U$12:$AD$125,8)=VLOOKUP(A417,$U$12:$AD$125,8),0,VLOOKUP(A418,U$12:$AD$125,8))</f>
        <v>0</v>
      </c>
      <c r="M418" s="40">
        <f>IF(L418&gt;0,VLOOKUP(L418,T$12:$AC$125,7),0)</f>
        <v>0</v>
      </c>
      <c r="N418" s="41">
        <f t="shared" si="102"/>
        <v>0</v>
      </c>
      <c r="O418" s="41">
        <f t="shared" ca="1" si="94"/>
        <v>10.88602</v>
      </c>
      <c r="P418" s="56" t="str">
        <f t="shared" si="99"/>
        <v>J=</v>
      </c>
      <c r="Q418" s="43">
        <f t="shared" si="100"/>
        <v>43252</v>
      </c>
      <c r="R418" s="44"/>
      <c r="S418" s="44"/>
      <c r="T418" s="78">
        <v>45245</v>
      </c>
      <c r="U418" s="79" t="s">
        <v>83</v>
      </c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</row>
    <row r="419" spans="1:179" x14ac:dyDescent="0.15">
      <c r="A419" s="104">
        <f t="shared" si="95"/>
        <v>43128</v>
      </c>
      <c r="B419" s="35">
        <f t="shared" ca="1" si="101"/>
        <v>1010.88602</v>
      </c>
      <c r="C419" s="35">
        <f t="shared" si="96"/>
        <v>1000</v>
      </c>
      <c r="D419" s="36">
        <f ca="1">IF(A419&lt;$B$1,VLOOKUP(A419,[1]DI!$A$4:$B$15000,2,FALSE),0)</f>
        <v>0</v>
      </c>
      <c r="E419" s="35">
        <f t="shared" ca="1" si="90"/>
        <v>0</v>
      </c>
      <c r="F419" s="54">
        <f t="shared" si="97"/>
        <v>1.0425</v>
      </c>
      <c r="G419" s="38">
        <f t="shared" ca="1" si="91"/>
        <v>1</v>
      </c>
      <c r="H419" s="35">
        <f ca="1">TRUNC(PRODUCT(G$10:G418),15)</f>
        <v>1.1165390733996601</v>
      </c>
      <c r="I419" s="35">
        <f t="shared" ca="1" si="98"/>
        <v>1.1045152976163699</v>
      </c>
      <c r="J419" s="35">
        <f t="shared" ca="1" si="92"/>
        <v>1.0108860200000001</v>
      </c>
      <c r="K419" s="35">
        <f t="shared" ca="1" si="93"/>
        <v>10.88602</v>
      </c>
      <c r="L419" s="55">
        <f>IF(VLOOKUP(A419,$U$12:$AD$125,8)=VLOOKUP(A418,$U$12:$AD$125,8),0,VLOOKUP(A419,U$12:$AD$125,8))</f>
        <v>0</v>
      </c>
      <c r="M419" s="40">
        <f>IF(L419&gt;0,VLOOKUP(L419,T$12:$AC$125,7),0)</f>
        <v>0</v>
      </c>
      <c r="N419" s="41">
        <f t="shared" si="102"/>
        <v>0</v>
      </c>
      <c r="O419" s="41">
        <f t="shared" ca="1" si="94"/>
        <v>10.88602</v>
      </c>
      <c r="P419" s="56" t="str">
        <f t="shared" si="99"/>
        <v>J=</v>
      </c>
      <c r="Q419" s="43">
        <f t="shared" si="100"/>
        <v>43252</v>
      </c>
      <c r="R419" s="44"/>
      <c r="S419" s="44"/>
      <c r="T419" s="78">
        <v>45285</v>
      </c>
      <c r="U419" s="79" t="s">
        <v>76</v>
      </c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</row>
    <row r="420" spans="1:179" x14ac:dyDescent="0.15">
      <c r="A420" s="104">
        <f t="shared" si="95"/>
        <v>43129</v>
      </c>
      <c r="B420" s="35">
        <f t="shared" ca="1" si="101"/>
        <v>1010.88602</v>
      </c>
      <c r="C420" s="35">
        <f t="shared" si="96"/>
        <v>1000</v>
      </c>
      <c r="D420" s="36">
        <f ca="1">IF(A420&lt;$B$1,VLOOKUP(A420,[1]DI!$A$4:$B$15000,2,FALSE),0)</f>
        <v>6.8900000000000003E-2</v>
      </c>
      <c r="E420" s="35">
        <f t="shared" ca="1" si="90"/>
        <v>2.6444000000000001E-4</v>
      </c>
      <c r="F420" s="54">
        <f t="shared" si="97"/>
        <v>1.0425</v>
      </c>
      <c r="G420" s="38">
        <f t="shared" ca="1" si="91"/>
        <v>1.0002756787</v>
      </c>
      <c r="H420" s="35">
        <f ca="1">TRUNC(PRODUCT(G$10:G419),15)</f>
        <v>1.1165390733996601</v>
      </c>
      <c r="I420" s="35">
        <f t="shared" ca="1" si="98"/>
        <v>1.1045152976163699</v>
      </c>
      <c r="J420" s="35">
        <f t="shared" ca="1" si="92"/>
        <v>1.0108860200000001</v>
      </c>
      <c r="K420" s="35">
        <f t="shared" ca="1" si="93"/>
        <v>10.88602</v>
      </c>
      <c r="L420" s="55">
        <f>IF(VLOOKUP(A420,$U$12:$AD$125,8)=VLOOKUP(A419,$U$12:$AD$125,8),0,VLOOKUP(A420,U$12:$AD$125,8))</f>
        <v>0</v>
      </c>
      <c r="M420" s="40">
        <f>IF(L420&gt;0,VLOOKUP(L420,T$12:$AC$125,7),0)</f>
        <v>0</v>
      </c>
      <c r="N420" s="41">
        <f t="shared" si="102"/>
        <v>0</v>
      </c>
      <c r="O420" s="41">
        <f t="shared" ca="1" si="94"/>
        <v>10.88602</v>
      </c>
      <c r="P420" s="56" t="str">
        <f t="shared" si="99"/>
        <v>J=</v>
      </c>
      <c r="Q420" s="43">
        <f t="shared" si="100"/>
        <v>43252</v>
      </c>
      <c r="R420" s="44"/>
      <c r="S420" s="44"/>
      <c r="T420" s="78">
        <v>45292</v>
      </c>
      <c r="U420" s="79" t="s">
        <v>78</v>
      </c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</row>
    <row r="421" spans="1:179" x14ac:dyDescent="0.15">
      <c r="A421" s="104">
        <f t="shared" si="95"/>
        <v>43130</v>
      </c>
      <c r="B421" s="35">
        <f t="shared" ca="1" si="101"/>
        <v>1011.16469999</v>
      </c>
      <c r="C421" s="35">
        <f t="shared" si="96"/>
        <v>1000</v>
      </c>
      <c r="D421" s="36">
        <f ca="1">IF(A421&lt;$B$1,VLOOKUP(A421,[1]DI!$A$4:$B$15000,2,FALSE),0)</f>
        <v>6.8900000000000003E-2</v>
      </c>
      <c r="E421" s="35">
        <f t="shared" ca="1" si="90"/>
        <v>2.6444000000000001E-4</v>
      </c>
      <c r="F421" s="54">
        <f t="shared" si="97"/>
        <v>1.0425</v>
      </c>
      <c r="G421" s="38">
        <f t="shared" ca="1" si="91"/>
        <v>1.0002756787</v>
      </c>
      <c r="H421" s="35">
        <f ca="1">TRUNC(PRODUCT(G$10:G420),15)</f>
        <v>1.11684687943991</v>
      </c>
      <c r="I421" s="35">
        <f t="shared" ca="1" si="98"/>
        <v>1.1045152976163699</v>
      </c>
      <c r="J421" s="35">
        <f t="shared" ca="1" si="92"/>
        <v>1.0111646999999999</v>
      </c>
      <c r="K421" s="35">
        <f t="shared" ca="1" si="93"/>
        <v>11.164699990000001</v>
      </c>
      <c r="L421" s="55">
        <f>IF(VLOOKUP(A421,$U$12:$AD$125,8)=VLOOKUP(A420,$U$12:$AD$125,8),0,VLOOKUP(A421,U$12:$AD$125,8))</f>
        <v>0</v>
      </c>
      <c r="M421" s="40">
        <f>IF(L421&gt;0,VLOOKUP(L421,T$12:$AC$125,7),0)</f>
        <v>0</v>
      </c>
      <c r="N421" s="41">
        <f t="shared" si="102"/>
        <v>0</v>
      </c>
      <c r="O421" s="41">
        <f t="shared" ca="1" si="94"/>
        <v>11.164699990000001</v>
      </c>
      <c r="P421" s="56" t="str">
        <f t="shared" si="99"/>
        <v>J=</v>
      </c>
      <c r="Q421" s="43">
        <f t="shared" si="100"/>
        <v>43252</v>
      </c>
      <c r="R421" s="44"/>
      <c r="S421" s="44"/>
      <c r="T421" s="78">
        <v>45334</v>
      </c>
      <c r="U421" s="79" t="s">
        <v>62</v>
      </c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</row>
    <row r="422" spans="1:179" x14ac:dyDescent="0.15">
      <c r="A422" s="104">
        <f t="shared" si="95"/>
        <v>43131</v>
      </c>
      <c r="B422" s="35">
        <f t="shared" ca="1" si="101"/>
        <v>1011.44346</v>
      </c>
      <c r="C422" s="35">
        <f t="shared" si="96"/>
        <v>1000</v>
      </c>
      <c r="D422" s="36">
        <f ca="1">IF(A422&lt;$B$1,VLOOKUP(A422,[1]DI!$A$4:$B$15000,2,FALSE),0)</f>
        <v>6.8900000000000003E-2</v>
      </c>
      <c r="E422" s="35">
        <f t="shared" ca="1" si="90"/>
        <v>2.6444000000000001E-4</v>
      </c>
      <c r="F422" s="54">
        <f t="shared" si="97"/>
        <v>1.0425</v>
      </c>
      <c r="G422" s="38">
        <f t="shared" ca="1" si="91"/>
        <v>1.0002756787</v>
      </c>
      <c r="H422" s="35">
        <f ca="1">TRUNC(PRODUCT(G$10:G421),15)</f>
        <v>1.1171547703357401</v>
      </c>
      <c r="I422" s="35">
        <f t="shared" ca="1" si="98"/>
        <v>1.1045152976163699</v>
      </c>
      <c r="J422" s="35">
        <f t="shared" ca="1" si="92"/>
        <v>1.01144346</v>
      </c>
      <c r="K422" s="35">
        <f t="shared" ca="1" si="93"/>
        <v>11.44346</v>
      </c>
      <c r="L422" s="55">
        <f>IF(VLOOKUP(A422,$U$12:$AD$125,8)=VLOOKUP(A421,$U$12:$AD$125,8),0,VLOOKUP(A422,U$12:$AD$125,8))</f>
        <v>0</v>
      </c>
      <c r="M422" s="40">
        <f>IF(L422&gt;0,VLOOKUP(L422,T$12:$AC$125,7),0)</f>
        <v>0</v>
      </c>
      <c r="N422" s="41">
        <f t="shared" si="102"/>
        <v>0</v>
      </c>
      <c r="O422" s="41">
        <f t="shared" ca="1" si="94"/>
        <v>11.44346</v>
      </c>
      <c r="P422" s="56" t="str">
        <f t="shared" si="99"/>
        <v>J=</v>
      </c>
      <c r="Q422" s="43">
        <f t="shared" si="100"/>
        <v>43252</v>
      </c>
      <c r="R422" s="44"/>
      <c r="S422" s="44"/>
      <c r="T422" s="78">
        <v>45335</v>
      </c>
      <c r="U422" s="79" t="s">
        <v>62</v>
      </c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</row>
    <row r="423" spans="1:179" x14ac:dyDescent="0.15">
      <c r="A423" s="104">
        <f t="shared" si="95"/>
        <v>43132</v>
      </c>
      <c r="B423" s="35">
        <f t="shared" ca="1" si="101"/>
        <v>1011.72229</v>
      </c>
      <c r="C423" s="35">
        <f t="shared" si="96"/>
        <v>1000</v>
      </c>
      <c r="D423" s="36">
        <f ca="1">IF(A423&lt;$B$1,VLOOKUP(A423,[1]DI!$A$4:$B$15000,2,FALSE),0)</f>
        <v>6.8900000000000003E-2</v>
      </c>
      <c r="E423" s="35">
        <f t="shared" ca="1" si="90"/>
        <v>2.6444000000000001E-4</v>
      </c>
      <c r="F423" s="54">
        <f t="shared" si="97"/>
        <v>1.0425</v>
      </c>
      <c r="G423" s="38">
        <f t="shared" ca="1" si="91"/>
        <v>1.0002756787</v>
      </c>
      <c r="H423" s="35">
        <f ca="1">TRUNC(PRODUCT(G$10:G422),15)</f>
        <v>1.11746274611052</v>
      </c>
      <c r="I423" s="35">
        <f t="shared" ca="1" si="98"/>
        <v>1.1045152976163699</v>
      </c>
      <c r="J423" s="35">
        <f t="shared" ca="1" si="92"/>
        <v>1.01172229</v>
      </c>
      <c r="K423" s="35">
        <f t="shared" ca="1" si="93"/>
        <v>11.722289999999999</v>
      </c>
      <c r="L423" s="55">
        <f>IF(VLOOKUP(A423,$U$12:$AD$125,8)=VLOOKUP(A422,$U$12:$AD$125,8),0,VLOOKUP(A423,U$12:$AD$125,8))</f>
        <v>0</v>
      </c>
      <c r="M423" s="40">
        <f>IF(L423&gt;0,VLOOKUP(L423,T$12:$AC$125,7),0)</f>
        <v>0</v>
      </c>
      <c r="N423" s="41">
        <f t="shared" si="102"/>
        <v>0</v>
      </c>
      <c r="O423" s="41">
        <f t="shared" ca="1" si="94"/>
        <v>11.722289999999999</v>
      </c>
      <c r="P423" s="56" t="str">
        <f t="shared" si="99"/>
        <v>J=</v>
      </c>
      <c r="Q423" s="43">
        <f t="shared" si="100"/>
        <v>43252</v>
      </c>
      <c r="R423" s="44"/>
      <c r="S423" s="44"/>
      <c r="T423" s="78">
        <v>45380</v>
      </c>
      <c r="U423" s="79" t="s">
        <v>79</v>
      </c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</row>
    <row r="424" spans="1:179" x14ac:dyDescent="0.15">
      <c r="A424" s="104">
        <f t="shared" si="95"/>
        <v>43133</v>
      </c>
      <c r="B424" s="35">
        <f t="shared" ca="1" si="101"/>
        <v>1012.0012</v>
      </c>
      <c r="C424" s="35">
        <f t="shared" si="96"/>
        <v>1000</v>
      </c>
      <c r="D424" s="36">
        <f ca="1">IF(A424&lt;$B$1,VLOOKUP(A424,[1]DI!$A$4:$B$15000,2,FALSE),0)</f>
        <v>6.8900000000000003E-2</v>
      </c>
      <c r="E424" s="35">
        <f t="shared" ca="1" si="90"/>
        <v>2.6444000000000001E-4</v>
      </c>
      <c r="F424" s="54">
        <f t="shared" si="97"/>
        <v>1.0425</v>
      </c>
      <c r="G424" s="38">
        <f t="shared" ca="1" si="91"/>
        <v>1.0002756787</v>
      </c>
      <c r="H424" s="35">
        <f ca="1">TRUNC(PRODUCT(G$10:G423),15)</f>
        <v>1.1177708067876699</v>
      </c>
      <c r="I424" s="35">
        <f t="shared" ca="1" si="98"/>
        <v>1.1045152976163699</v>
      </c>
      <c r="J424" s="35">
        <f t="shared" ca="1" si="92"/>
        <v>1.0120012</v>
      </c>
      <c r="K424" s="35">
        <f t="shared" ca="1" si="93"/>
        <v>12.001200000000001</v>
      </c>
      <c r="L424" s="55">
        <f>IF(VLOOKUP(A424,$U$12:$AD$125,8)=VLOOKUP(A423,$U$12:$AD$125,8),0,VLOOKUP(A424,U$12:$AD$125,8))</f>
        <v>0</v>
      </c>
      <c r="M424" s="40">
        <f>IF(L424&gt;0,VLOOKUP(L424,T$12:$AC$125,7),0)</f>
        <v>0</v>
      </c>
      <c r="N424" s="41">
        <f t="shared" si="102"/>
        <v>0</v>
      </c>
      <c r="O424" s="41">
        <f t="shared" ca="1" si="94"/>
        <v>12.001200000000001</v>
      </c>
      <c r="P424" s="56" t="str">
        <f t="shared" si="99"/>
        <v>J=</v>
      </c>
      <c r="Q424" s="43">
        <f t="shared" si="100"/>
        <v>43252</v>
      </c>
      <c r="R424" s="44"/>
      <c r="S424" s="44"/>
      <c r="T424" s="78">
        <v>45413</v>
      </c>
      <c r="U424" s="79" t="s">
        <v>81</v>
      </c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</row>
    <row r="425" spans="1:179" x14ac:dyDescent="0.15">
      <c r="A425" s="104">
        <f t="shared" si="95"/>
        <v>43134</v>
      </c>
      <c r="B425" s="35">
        <f t="shared" ca="1" si="101"/>
        <v>1012.2801899999999</v>
      </c>
      <c r="C425" s="35">
        <f t="shared" si="96"/>
        <v>1000</v>
      </c>
      <c r="D425" s="36">
        <f ca="1">IF(A425&lt;$B$1,VLOOKUP(A425,[1]DI!$A$4:$B$15000,2,FALSE),0)</f>
        <v>0</v>
      </c>
      <c r="E425" s="35">
        <f t="shared" ca="1" si="90"/>
        <v>0</v>
      </c>
      <c r="F425" s="54">
        <f t="shared" si="97"/>
        <v>1.0425</v>
      </c>
      <c r="G425" s="38">
        <f t="shared" ca="1" si="91"/>
        <v>1</v>
      </c>
      <c r="H425" s="35">
        <f ca="1">TRUNC(PRODUCT(G$10:G424),15)</f>
        <v>1.1180789523905801</v>
      </c>
      <c r="I425" s="35">
        <f t="shared" ca="1" si="98"/>
        <v>1.1045152976163699</v>
      </c>
      <c r="J425" s="35">
        <f t="shared" ca="1" si="92"/>
        <v>1.01228019</v>
      </c>
      <c r="K425" s="35">
        <f t="shared" ca="1" si="93"/>
        <v>12.280189999999999</v>
      </c>
      <c r="L425" s="55">
        <f>IF(VLOOKUP(A425,$U$12:$AD$125,8)=VLOOKUP(A424,$U$12:$AD$125,8),0,VLOOKUP(A425,U$12:$AD$125,8))</f>
        <v>0</v>
      </c>
      <c r="M425" s="40">
        <f>IF(L425&gt;0,VLOOKUP(L425,T$12:$AC$125,7),0)</f>
        <v>0</v>
      </c>
      <c r="N425" s="41">
        <f t="shared" si="102"/>
        <v>0</v>
      </c>
      <c r="O425" s="41">
        <f t="shared" ca="1" si="94"/>
        <v>12.280189999999999</v>
      </c>
      <c r="P425" s="56" t="str">
        <f t="shared" si="99"/>
        <v>J=</v>
      </c>
      <c r="Q425" s="43">
        <f t="shared" si="100"/>
        <v>43252</v>
      </c>
      <c r="R425" s="44"/>
      <c r="S425" s="44"/>
      <c r="T425" s="78">
        <v>45442</v>
      </c>
      <c r="U425" s="79" t="s">
        <v>80</v>
      </c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</row>
    <row r="426" spans="1:179" x14ac:dyDescent="0.15">
      <c r="A426" s="104">
        <f t="shared" si="95"/>
        <v>43135</v>
      </c>
      <c r="B426" s="35">
        <f t="shared" ca="1" si="101"/>
        <v>1012.2801899999999</v>
      </c>
      <c r="C426" s="35">
        <f t="shared" si="96"/>
        <v>1000</v>
      </c>
      <c r="D426" s="36">
        <f ca="1">IF(A426&lt;$B$1,VLOOKUP(A426,[1]DI!$A$4:$B$15000,2,FALSE),0)</f>
        <v>0</v>
      </c>
      <c r="E426" s="35">
        <f t="shared" ca="1" si="90"/>
        <v>0</v>
      </c>
      <c r="F426" s="54">
        <f t="shared" si="97"/>
        <v>1.0425</v>
      </c>
      <c r="G426" s="38">
        <f t="shared" ca="1" si="91"/>
        <v>1</v>
      </c>
      <c r="H426" s="35">
        <f ca="1">TRUNC(PRODUCT(G$10:G425),15)</f>
        <v>1.1180789523905801</v>
      </c>
      <c r="I426" s="35">
        <f t="shared" ca="1" si="98"/>
        <v>1.1045152976163699</v>
      </c>
      <c r="J426" s="35">
        <f t="shared" ca="1" si="92"/>
        <v>1.01228019</v>
      </c>
      <c r="K426" s="35">
        <f t="shared" ca="1" si="93"/>
        <v>12.280189999999999</v>
      </c>
      <c r="L426" s="55">
        <f>IF(VLOOKUP(A426,$U$12:$AD$125,8)=VLOOKUP(A425,$U$12:$AD$125,8),0,VLOOKUP(A426,U$12:$AD$125,8))</f>
        <v>0</v>
      </c>
      <c r="M426" s="40">
        <f>IF(L426&gt;0,VLOOKUP(L426,T$12:$AC$125,7),0)</f>
        <v>0</v>
      </c>
      <c r="N426" s="41">
        <f t="shared" si="102"/>
        <v>0</v>
      </c>
      <c r="O426" s="41">
        <f t="shared" ca="1" si="94"/>
        <v>12.280189999999999</v>
      </c>
      <c r="P426" s="56" t="str">
        <f t="shared" si="99"/>
        <v>J=</v>
      </c>
      <c r="Q426" s="43">
        <f t="shared" si="100"/>
        <v>43252</v>
      </c>
      <c r="R426" s="44"/>
      <c r="S426" s="44"/>
      <c r="T426" s="78">
        <v>45611</v>
      </c>
      <c r="U426" s="79" t="s">
        <v>83</v>
      </c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</row>
    <row r="427" spans="1:179" x14ac:dyDescent="0.15">
      <c r="A427" s="104">
        <f t="shared" si="95"/>
        <v>43136</v>
      </c>
      <c r="B427" s="35">
        <f t="shared" ca="1" si="101"/>
        <v>1012.2801899999999</v>
      </c>
      <c r="C427" s="35">
        <f t="shared" si="96"/>
        <v>1000</v>
      </c>
      <c r="D427" s="36">
        <f ca="1">IF(A427&lt;$B$1,VLOOKUP(A427,[1]DI!$A$4:$B$15000,2,FALSE),0)</f>
        <v>6.8900000000000003E-2</v>
      </c>
      <c r="E427" s="35">
        <f t="shared" ca="1" si="90"/>
        <v>2.6444000000000001E-4</v>
      </c>
      <c r="F427" s="54">
        <f t="shared" si="97"/>
        <v>1.0425</v>
      </c>
      <c r="G427" s="38">
        <f t="shared" ca="1" si="91"/>
        <v>1.0002756787</v>
      </c>
      <c r="H427" s="35">
        <f ca="1">TRUNC(PRODUCT(G$10:G426),15)</f>
        <v>1.1180789523905801</v>
      </c>
      <c r="I427" s="35">
        <f t="shared" ca="1" si="98"/>
        <v>1.1045152976163699</v>
      </c>
      <c r="J427" s="35">
        <f t="shared" ca="1" si="92"/>
        <v>1.01228019</v>
      </c>
      <c r="K427" s="35">
        <f t="shared" ca="1" si="93"/>
        <v>12.280189999999999</v>
      </c>
      <c r="L427" s="55">
        <f>IF(VLOOKUP(A427,$U$12:$AD$125,8)=VLOOKUP(A426,$U$12:$AD$125,8),0,VLOOKUP(A427,U$12:$AD$125,8))</f>
        <v>0</v>
      </c>
      <c r="M427" s="40">
        <f>IF(L427&gt;0,VLOOKUP(L427,T$12:$AC$125,7),0)</f>
        <v>0</v>
      </c>
      <c r="N427" s="41">
        <f t="shared" si="102"/>
        <v>0</v>
      </c>
      <c r="O427" s="41">
        <f t="shared" ca="1" si="94"/>
        <v>12.280189999999999</v>
      </c>
      <c r="P427" s="56" t="str">
        <f t="shared" si="99"/>
        <v>J=</v>
      </c>
      <c r="Q427" s="43">
        <f t="shared" si="100"/>
        <v>43252</v>
      </c>
      <c r="R427" s="44"/>
      <c r="S427" s="44"/>
      <c r="T427" s="78">
        <v>45651</v>
      </c>
      <c r="U427" s="79" t="s">
        <v>76</v>
      </c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  <c r="CS427" s="52"/>
      <c r="CT427" s="52"/>
      <c r="CU427" s="52"/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2"/>
      <c r="DX427" s="52"/>
      <c r="DY427" s="52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  <c r="EY427" s="52"/>
      <c r="EZ427" s="52"/>
      <c r="FA427" s="52"/>
      <c r="FB427" s="52"/>
      <c r="FC427" s="52"/>
      <c r="FD427" s="52"/>
      <c r="FE427" s="52"/>
      <c r="FF427" s="52"/>
      <c r="FG427" s="52"/>
      <c r="FH427" s="52"/>
      <c r="FI427" s="52"/>
      <c r="FJ427" s="52"/>
      <c r="FK427" s="52"/>
      <c r="FL427" s="52"/>
      <c r="FM427" s="52"/>
      <c r="FN427" s="52"/>
      <c r="FO427" s="52"/>
      <c r="FP427" s="52"/>
      <c r="FQ427" s="52"/>
      <c r="FR427" s="52"/>
      <c r="FS427" s="52"/>
      <c r="FT427" s="52"/>
    </row>
    <row r="428" spans="1:179" x14ac:dyDescent="0.15">
      <c r="A428" s="104">
        <f t="shared" si="95"/>
        <v>43137</v>
      </c>
      <c r="B428" s="35">
        <f t="shared" ca="1" si="101"/>
        <v>1012.55925</v>
      </c>
      <c r="C428" s="35">
        <f t="shared" si="96"/>
        <v>1000</v>
      </c>
      <c r="D428" s="36">
        <f ca="1">IF(A428&lt;$B$1,VLOOKUP(A428,[1]DI!$A$4:$B$15000,2,FALSE),0)</f>
        <v>6.8900000000000003E-2</v>
      </c>
      <c r="E428" s="35">
        <f t="shared" ca="1" si="90"/>
        <v>2.6444000000000001E-4</v>
      </c>
      <c r="F428" s="54">
        <f t="shared" si="97"/>
        <v>1.0425</v>
      </c>
      <c r="G428" s="38">
        <f t="shared" ca="1" si="91"/>
        <v>1.0002756787</v>
      </c>
      <c r="H428" s="35">
        <f ca="1">TRUNC(PRODUCT(G$10:G427),15)</f>
        <v>1.1183871829426699</v>
      </c>
      <c r="I428" s="35">
        <f t="shared" ca="1" si="98"/>
        <v>1.1045152976163699</v>
      </c>
      <c r="J428" s="35">
        <f t="shared" ca="1" si="92"/>
        <v>1.01255925</v>
      </c>
      <c r="K428" s="35">
        <f t="shared" ca="1" si="93"/>
        <v>12.55925</v>
      </c>
      <c r="L428" s="55">
        <f>IF(VLOOKUP(A428,$U$12:$AD$125,8)=VLOOKUP(A427,$U$12:$AD$125,8),0,VLOOKUP(A428,U$12:$AD$125,8))</f>
        <v>0</v>
      </c>
      <c r="M428" s="40">
        <f>IF(L428&gt;0,VLOOKUP(L428,T$12:$AC$125,7),0)</f>
        <v>0</v>
      </c>
      <c r="N428" s="41">
        <f t="shared" si="102"/>
        <v>0</v>
      </c>
      <c r="O428" s="41">
        <f t="shared" ca="1" si="94"/>
        <v>12.55925</v>
      </c>
      <c r="P428" s="56" t="str">
        <f t="shared" si="99"/>
        <v>J=</v>
      </c>
      <c r="Q428" s="43">
        <f t="shared" si="100"/>
        <v>43252</v>
      </c>
      <c r="R428" s="44"/>
      <c r="S428" s="44"/>
      <c r="T428" s="78">
        <v>45658</v>
      </c>
      <c r="U428" s="79" t="s">
        <v>78</v>
      </c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  <c r="CS428" s="52"/>
      <c r="CT428" s="52"/>
      <c r="CU428" s="52"/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2"/>
      <c r="DX428" s="52"/>
      <c r="DY428" s="52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  <c r="EY428" s="52"/>
      <c r="EZ428" s="52"/>
      <c r="FA428" s="52"/>
      <c r="FB428" s="52"/>
      <c r="FC428" s="52"/>
      <c r="FD428" s="52"/>
      <c r="FE428" s="52"/>
      <c r="FF428" s="52"/>
      <c r="FG428" s="52"/>
      <c r="FH428" s="52"/>
      <c r="FI428" s="52"/>
      <c r="FJ428" s="52"/>
      <c r="FK428" s="52"/>
      <c r="FL428" s="52"/>
      <c r="FM428" s="52"/>
      <c r="FN428" s="52"/>
      <c r="FO428" s="52"/>
      <c r="FP428" s="52"/>
      <c r="FQ428" s="52"/>
      <c r="FR428" s="52"/>
      <c r="FS428" s="52"/>
      <c r="FT428" s="52"/>
    </row>
    <row r="429" spans="1:179" x14ac:dyDescent="0.15">
      <c r="A429" s="104">
        <f t="shared" si="95"/>
        <v>43138</v>
      </c>
      <c r="B429" s="35">
        <f t="shared" ca="1" si="101"/>
        <v>1012.83839</v>
      </c>
      <c r="C429" s="35">
        <f t="shared" si="96"/>
        <v>1000</v>
      </c>
      <c r="D429" s="36">
        <f ca="1">IF(A429&lt;$B$1,VLOOKUP(A429,[1]DI!$A$4:$B$15000,2,FALSE),0)</f>
        <v>6.8900000000000003E-2</v>
      </c>
      <c r="E429" s="35">
        <f t="shared" ca="1" si="90"/>
        <v>2.6444000000000001E-4</v>
      </c>
      <c r="F429" s="54">
        <f t="shared" si="97"/>
        <v>1.0425</v>
      </c>
      <c r="G429" s="38">
        <f t="shared" ca="1" si="91"/>
        <v>1.0002756787</v>
      </c>
      <c r="H429" s="35">
        <f ca="1">TRUNC(PRODUCT(G$10:G428),15)</f>
        <v>1.11869549846736</v>
      </c>
      <c r="I429" s="35">
        <f t="shared" ca="1" si="98"/>
        <v>1.1045152976163699</v>
      </c>
      <c r="J429" s="35">
        <f t="shared" ca="1" si="92"/>
        <v>1.01283839</v>
      </c>
      <c r="K429" s="35">
        <f t="shared" ca="1" si="93"/>
        <v>12.83839</v>
      </c>
      <c r="L429" s="55">
        <f>IF(VLOOKUP(A429,$U$12:$AD$125,8)=VLOOKUP(A428,$U$12:$AD$125,8),0,VLOOKUP(A429,U$12:$AD$125,8))</f>
        <v>0</v>
      </c>
      <c r="M429" s="40">
        <f>IF(L429&gt;0,VLOOKUP(L429,T$12:$AC$125,7),0)</f>
        <v>0</v>
      </c>
      <c r="N429" s="41">
        <f t="shared" si="102"/>
        <v>0</v>
      </c>
      <c r="O429" s="41">
        <f t="shared" ca="1" si="94"/>
        <v>12.83839</v>
      </c>
      <c r="P429" s="56" t="str">
        <f t="shared" si="99"/>
        <v>J=</v>
      </c>
      <c r="Q429" s="43">
        <f t="shared" si="100"/>
        <v>43252</v>
      </c>
      <c r="R429" s="44"/>
      <c r="S429" s="67"/>
      <c r="T429" s="78">
        <v>45719</v>
      </c>
      <c r="U429" s="79" t="s">
        <v>62</v>
      </c>
      <c r="V429" s="67"/>
      <c r="W429" s="67"/>
      <c r="X429" s="67"/>
      <c r="Y429" s="67"/>
      <c r="Z429" s="44"/>
      <c r="AA429" s="67"/>
      <c r="AB429" s="67"/>
      <c r="AC429" s="67"/>
      <c r="AD429" s="67"/>
      <c r="AE429" s="67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  <c r="BZ429" s="68"/>
      <c r="CA429" s="68"/>
      <c r="CB429" s="68"/>
      <c r="CC429" s="68"/>
      <c r="CD429" s="68"/>
      <c r="CE429" s="68"/>
      <c r="CF429" s="68"/>
      <c r="CG429" s="68"/>
      <c r="CH429" s="68"/>
      <c r="CI429" s="68"/>
      <c r="CJ429" s="68"/>
      <c r="CK429" s="68"/>
      <c r="CL429" s="68"/>
      <c r="CM429" s="68"/>
      <c r="CN429" s="68"/>
      <c r="CO429" s="68"/>
      <c r="CP429" s="68"/>
      <c r="CQ429" s="68"/>
      <c r="CR429" s="68"/>
      <c r="CS429" s="68"/>
      <c r="CT429" s="68"/>
      <c r="CU429" s="68"/>
      <c r="CV429" s="68"/>
      <c r="CW429" s="68"/>
      <c r="CX429" s="68"/>
      <c r="CY429" s="68"/>
      <c r="CZ429" s="68"/>
      <c r="DA429" s="68"/>
      <c r="DB429" s="68"/>
      <c r="DC429" s="68"/>
      <c r="DD429" s="68"/>
      <c r="DE429" s="68"/>
      <c r="DF429" s="68"/>
      <c r="DG429" s="68"/>
      <c r="DH429" s="68"/>
      <c r="DI429" s="68"/>
      <c r="DJ429" s="68"/>
      <c r="DK429" s="68"/>
      <c r="DL429" s="68"/>
      <c r="DM429" s="68"/>
      <c r="DN429" s="68"/>
      <c r="DO429" s="68"/>
      <c r="DP429" s="68"/>
      <c r="DQ429" s="68"/>
      <c r="DR429" s="68"/>
      <c r="DS429" s="68"/>
      <c r="DT429" s="68"/>
      <c r="DU429" s="68"/>
      <c r="DV429" s="68"/>
      <c r="DW429" s="68"/>
      <c r="DX429" s="68"/>
      <c r="DY429" s="68"/>
      <c r="DZ429" s="68"/>
      <c r="EA429" s="68"/>
      <c r="EB429" s="68"/>
      <c r="EC429" s="68"/>
      <c r="ED429" s="68"/>
      <c r="EE429" s="68"/>
      <c r="EF429" s="68"/>
      <c r="EG429" s="68"/>
      <c r="EH429" s="68"/>
      <c r="EI429" s="68"/>
      <c r="EJ429" s="68"/>
      <c r="EK429" s="68"/>
      <c r="EL429" s="68"/>
      <c r="EM429" s="68"/>
      <c r="EN429" s="68"/>
      <c r="EO429" s="68"/>
      <c r="EP429" s="68"/>
      <c r="EQ429" s="68"/>
      <c r="ER429" s="68"/>
      <c r="ES429" s="68"/>
      <c r="ET429" s="68"/>
      <c r="EU429" s="68"/>
      <c r="EV429" s="68"/>
      <c r="EW429" s="68"/>
      <c r="EX429" s="68"/>
      <c r="EY429" s="68"/>
      <c r="EZ429" s="68"/>
      <c r="FA429" s="68"/>
      <c r="FB429" s="68"/>
      <c r="FC429" s="68"/>
      <c r="FD429" s="68"/>
      <c r="FE429" s="68"/>
      <c r="FF429" s="68"/>
      <c r="FG429" s="68"/>
      <c r="FH429" s="68"/>
      <c r="FI429" s="68"/>
      <c r="FJ429" s="68"/>
      <c r="FK429" s="68"/>
      <c r="FL429" s="68"/>
      <c r="FM429" s="68"/>
      <c r="FN429" s="68"/>
      <c r="FO429" s="68"/>
      <c r="FP429" s="68"/>
      <c r="FQ429" s="68"/>
      <c r="FR429" s="68"/>
      <c r="FS429" s="68"/>
      <c r="FT429" s="68"/>
      <c r="FU429" s="68"/>
      <c r="FV429" s="68"/>
      <c r="FW429" s="68"/>
    </row>
    <row r="430" spans="1:179" x14ac:dyDescent="0.15">
      <c r="A430" s="104">
        <f t="shared" si="95"/>
        <v>43139</v>
      </c>
      <c r="B430" s="35">
        <f t="shared" ca="1" si="101"/>
        <v>1013.11760999</v>
      </c>
      <c r="C430" s="35">
        <f t="shared" si="96"/>
        <v>1000</v>
      </c>
      <c r="D430" s="36">
        <f ca="1">IF(A430&lt;$B$1,VLOOKUP(A430,[1]DI!$A$4:$B$15000,2,FALSE),0)</f>
        <v>6.6400000000000001E-2</v>
      </c>
      <c r="E430" s="35">
        <f t="shared" ca="1" si="90"/>
        <v>2.5514999999999999E-4</v>
      </c>
      <c r="F430" s="54">
        <f t="shared" si="97"/>
        <v>1.0425</v>
      </c>
      <c r="G430" s="38">
        <f t="shared" ca="1" si="91"/>
        <v>1.000265993875</v>
      </c>
      <c r="H430" s="35">
        <f ca="1">TRUNC(PRODUCT(G$10:G429),15)</f>
        <v>1.1190038989880799</v>
      </c>
      <c r="I430" s="35">
        <f t="shared" ca="1" si="98"/>
        <v>1.1045152976163699</v>
      </c>
      <c r="J430" s="35">
        <f t="shared" ca="1" si="92"/>
        <v>1.0131176099999999</v>
      </c>
      <c r="K430" s="35">
        <f t="shared" ca="1" si="93"/>
        <v>13.11760999</v>
      </c>
      <c r="L430" s="55">
        <f>IF(VLOOKUP(A430,$U$12:$AD$125,8)=VLOOKUP(A429,$U$12:$AD$125,8),0,VLOOKUP(A430,U$12:$AD$125,8))</f>
        <v>0</v>
      </c>
      <c r="M430" s="40">
        <f>IF(L430&gt;0,VLOOKUP(L430,T$12:$AC$125,7),0)</f>
        <v>0</v>
      </c>
      <c r="N430" s="41">
        <f t="shared" si="102"/>
        <v>0</v>
      </c>
      <c r="O430" s="41">
        <f t="shared" ca="1" si="94"/>
        <v>13.11760999</v>
      </c>
      <c r="P430" s="56" t="str">
        <f t="shared" si="99"/>
        <v>J=</v>
      </c>
      <c r="Q430" s="43">
        <f t="shared" si="100"/>
        <v>43252</v>
      </c>
      <c r="R430" s="44"/>
      <c r="S430" s="44"/>
      <c r="T430" s="78">
        <v>45720</v>
      </c>
      <c r="U430" s="79" t="s">
        <v>62</v>
      </c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  <c r="CS430" s="52"/>
      <c r="CT430" s="52"/>
      <c r="CU430" s="52"/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2"/>
      <c r="DX430" s="52"/>
      <c r="DY430" s="52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  <c r="EY430" s="52"/>
      <c r="EZ430" s="52"/>
      <c r="FA430" s="52"/>
      <c r="FB430" s="52"/>
      <c r="FC430" s="52"/>
      <c r="FD430" s="52"/>
      <c r="FE430" s="52"/>
      <c r="FF430" s="52"/>
      <c r="FG430" s="52"/>
      <c r="FH430" s="52"/>
      <c r="FI430" s="52"/>
      <c r="FJ430" s="52"/>
      <c r="FK430" s="52"/>
      <c r="FL430" s="52"/>
      <c r="FM430" s="52"/>
      <c r="FN430" s="52"/>
      <c r="FO430" s="52"/>
      <c r="FP430" s="52"/>
      <c r="FQ430" s="52"/>
      <c r="FR430" s="52"/>
      <c r="FS430" s="52"/>
      <c r="FT430" s="52"/>
    </row>
    <row r="431" spans="1:179" x14ac:dyDescent="0.15">
      <c r="A431" s="104">
        <f t="shared" si="95"/>
        <v>43140</v>
      </c>
      <c r="B431" s="35">
        <f t="shared" ca="1" si="101"/>
        <v>1013.38708999</v>
      </c>
      <c r="C431" s="35">
        <f t="shared" si="96"/>
        <v>1000</v>
      </c>
      <c r="D431" s="36">
        <f ca="1">IF(A431&lt;$B$1,VLOOKUP(A431,[1]DI!$A$4:$B$15000,2,FALSE),0)</f>
        <v>6.6400000000000001E-2</v>
      </c>
      <c r="E431" s="35">
        <f t="shared" ca="1" si="90"/>
        <v>2.5514999999999999E-4</v>
      </c>
      <c r="F431" s="54">
        <f t="shared" si="97"/>
        <v>1.0425</v>
      </c>
      <c r="G431" s="38">
        <f t="shared" ca="1" si="91"/>
        <v>1.000265993875</v>
      </c>
      <c r="H431" s="35">
        <f ca="1">TRUNC(PRODUCT(G$10:G430),15)</f>
        <v>1.1193015471713099</v>
      </c>
      <c r="I431" s="35">
        <f t="shared" ca="1" si="98"/>
        <v>1.1045152976163699</v>
      </c>
      <c r="J431" s="35">
        <f t="shared" ca="1" si="92"/>
        <v>1.0133870899999999</v>
      </c>
      <c r="K431" s="35">
        <f t="shared" ca="1" si="93"/>
        <v>13.38708999</v>
      </c>
      <c r="L431" s="55">
        <f>IF(VLOOKUP(A431,$U$12:$AD$125,8)=VLOOKUP(A430,$U$12:$AD$125,8),0,VLOOKUP(A431,U$12:$AD$125,8))</f>
        <v>0</v>
      </c>
      <c r="M431" s="40">
        <f>IF(L431&gt;0,VLOOKUP(L431,T$12:$AC$125,7),0)</f>
        <v>0</v>
      </c>
      <c r="N431" s="41">
        <f t="shared" si="102"/>
        <v>0</v>
      </c>
      <c r="O431" s="41">
        <f t="shared" ca="1" si="94"/>
        <v>13.38708999</v>
      </c>
      <c r="P431" s="56" t="str">
        <f t="shared" si="99"/>
        <v>J=</v>
      </c>
      <c r="Q431" s="43">
        <f t="shared" si="100"/>
        <v>43252</v>
      </c>
      <c r="R431" s="44"/>
      <c r="S431" s="44"/>
      <c r="T431" s="78">
        <v>45765</v>
      </c>
      <c r="U431" s="79" t="s">
        <v>79</v>
      </c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  <c r="CS431" s="52"/>
      <c r="CT431" s="52"/>
      <c r="CU431" s="52"/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2"/>
      <c r="DX431" s="52"/>
      <c r="DY431" s="52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  <c r="EY431" s="52"/>
      <c r="EZ431" s="52"/>
      <c r="FA431" s="52"/>
      <c r="FB431" s="52"/>
      <c r="FC431" s="52"/>
      <c r="FD431" s="52"/>
      <c r="FE431" s="52"/>
      <c r="FF431" s="52"/>
      <c r="FG431" s="52"/>
      <c r="FH431" s="52"/>
      <c r="FI431" s="52"/>
      <c r="FJ431" s="52"/>
      <c r="FK431" s="52"/>
      <c r="FL431" s="52"/>
      <c r="FM431" s="52"/>
      <c r="FN431" s="52"/>
      <c r="FO431" s="52"/>
      <c r="FP431" s="52"/>
      <c r="FQ431" s="52"/>
      <c r="FR431" s="52"/>
      <c r="FS431" s="52"/>
      <c r="FT431" s="52"/>
    </row>
    <row r="432" spans="1:179" x14ac:dyDescent="0.15">
      <c r="A432" s="104">
        <f t="shared" si="95"/>
        <v>43141</v>
      </c>
      <c r="B432" s="35">
        <f t="shared" ca="1" si="101"/>
        <v>1013.65664999</v>
      </c>
      <c r="C432" s="35">
        <f t="shared" si="96"/>
        <v>1000</v>
      </c>
      <c r="D432" s="36">
        <f ca="1">IF(A432&lt;$B$1,VLOOKUP(A432,[1]DI!$A$4:$B$15000,2,FALSE),0)</f>
        <v>0</v>
      </c>
      <c r="E432" s="35">
        <f t="shared" ca="1" si="90"/>
        <v>0</v>
      </c>
      <c r="F432" s="54">
        <f t="shared" si="97"/>
        <v>1.0425</v>
      </c>
      <c r="G432" s="38">
        <f t="shared" ca="1" si="91"/>
        <v>1</v>
      </c>
      <c r="H432" s="35">
        <f ca="1">TRUNC(PRODUCT(G$10:G431),15)</f>
        <v>1.1195992745271399</v>
      </c>
      <c r="I432" s="35">
        <f t="shared" ca="1" si="98"/>
        <v>1.1045152976163699</v>
      </c>
      <c r="J432" s="35">
        <f t="shared" ca="1" si="92"/>
        <v>1.0136566499999999</v>
      </c>
      <c r="K432" s="35">
        <f t="shared" ca="1" si="93"/>
        <v>13.65664999</v>
      </c>
      <c r="L432" s="55">
        <f>IF(VLOOKUP(A432,$U$12:$AD$125,8)=VLOOKUP(A431,$U$12:$AD$125,8),0,VLOOKUP(A432,U$12:$AD$125,8))</f>
        <v>0</v>
      </c>
      <c r="M432" s="40">
        <f>IF(L432&gt;0,VLOOKUP(L432,T$12:$AC$125,7),0)</f>
        <v>0</v>
      </c>
      <c r="N432" s="41">
        <f t="shared" si="102"/>
        <v>0</v>
      </c>
      <c r="O432" s="41">
        <f t="shared" ca="1" si="94"/>
        <v>13.65664999</v>
      </c>
      <c r="P432" s="56" t="str">
        <f t="shared" si="99"/>
        <v>J=</v>
      </c>
      <c r="Q432" s="43">
        <f t="shared" si="100"/>
        <v>43252</v>
      </c>
      <c r="R432" s="44"/>
      <c r="S432" s="44"/>
      <c r="T432" s="78">
        <v>45768</v>
      </c>
      <c r="U432" s="79" t="s">
        <v>64</v>
      </c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  <c r="CS432" s="52"/>
      <c r="CT432" s="52"/>
      <c r="CU432" s="52"/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2"/>
      <c r="DX432" s="52"/>
      <c r="DY432" s="52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  <c r="EY432" s="52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</row>
    <row r="433" spans="1:176" x14ac:dyDescent="0.15">
      <c r="A433" s="104">
        <f t="shared" si="95"/>
        <v>43142</v>
      </c>
      <c r="B433" s="35">
        <f t="shared" ca="1" si="101"/>
        <v>1013.65664999</v>
      </c>
      <c r="C433" s="35">
        <f t="shared" si="96"/>
        <v>1000</v>
      </c>
      <c r="D433" s="36">
        <f ca="1">IF(A433&lt;$B$1,VLOOKUP(A433,[1]DI!$A$4:$B$15000,2,FALSE),0)</f>
        <v>0</v>
      </c>
      <c r="E433" s="35">
        <f t="shared" ca="1" si="90"/>
        <v>0</v>
      </c>
      <c r="F433" s="54">
        <f t="shared" si="97"/>
        <v>1.0425</v>
      </c>
      <c r="G433" s="38">
        <f t="shared" ca="1" si="91"/>
        <v>1</v>
      </c>
      <c r="H433" s="35">
        <f ca="1">TRUNC(PRODUCT(G$10:G432),15)</f>
        <v>1.1195992745271399</v>
      </c>
      <c r="I433" s="35">
        <f t="shared" ca="1" si="98"/>
        <v>1.1045152976163699</v>
      </c>
      <c r="J433" s="35">
        <f t="shared" ca="1" si="92"/>
        <v>1.0136566499999999</v>
      </c>
      <c r="K433" s="35">
        <f t="shared" ca="1" si="93"/>
        <v>13.65664999</v>
      </c>
      <c r="L433" s="55">
        <f>IF(VLOOKUP(A433,$U$12:$AD$125,8)=VLOOKUP(A432,$U$12:$AD$125,8),0,VLOOKUP(A433,U$12:$AD$125,8))</f>
        <v>0</v>
      </c>
      <c r="M433" s="40">
        <f>IF(L433&gt;0,VLOOKUP(L433,T$12:$AC$125,7),0)</f>
        <v>0</v>
      </c>
      <c r="N433" s="41">
        <f t="shared" si="102"/>
        <v>0</v>
      </c>
      <c r="O433" s="41">
        <f t="shared" ca="1" si="94"/>
        <v>13.65664999</v>
      </c>
      <c r="P433" s="56" t="str">
        <f t="shared" si="99"/>
        <v>J=</v>
      </c>
      <c r="Q433" s="43">
        <f t="shared" si="100"/>
        <v>43252</v>
      </c>
      <c r="R433" s="44"/>
      <c r="S433" s="44"/>
      <c r="T433" s="78">
        <v>45778</v>
      </c>
      <c r="U433" s="79" t="s">
        <v>71</v>
      </c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  <c r="CS433" s="52"/>
      <c r="CT433" s="52"/>
      <c r="CU433" s="52"/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2"/>
      <c r="DX433" s="52"/>
      <c r="DY433" s="52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  <c r="EY433" s="52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</row>
    <row r="434" spans="1:176" x14ac:dyDescent="0.15">
      <c r="A434" s="104">
        <f t="shared" si="95"/>
        <v>43143</v>
      </c>
      <c r="B434" s="35">
        <f t="shared" ca="1" si="101"/>
        <v>1013.65664999</v>
      </c>
      <c r="C434" s="35">
        <f t="shared" si="96"/>
        <v>1000</v>
      </c>
      <c r="D434" s="36">
        <f ca="1">IF(A434&lt;$B$1,VLOOKUP(A434,[1]DI!$A$4:$B$15000,2,FALSE),0)</f>
        <v>0</v>
      </c>
      <c r="E434" s="35">
        <f t="shared" ca="1" si="90"/>
        <v>0</v>
      </c>
      <c r="F434" s="54">
        <f t="shared" si="97"/>
        <v>1.0425</v>
      </c>
      <c r="G434" s="38">
        <f t="shared" ca="1" si="91"/>
        <v>1</v>
      </c>
      <c r="H434" s="35">
        <f ca="1">TRUNC(PRODUCT(G$10:G433),15)</f>
        <v>1.1195992745271399</v>
      </c>
      <c r="I434" s="35">
        <f t="shared" ca="1" si="98"/>
        <v>1.1045152976163699</v>
      </c>
      <c r="J434" s="35">
        <f t="shared" ca="1" si="92"/>
        <v>1.0136566499999999</v>
      </c>
      <c r="K434" s="35">
        <f t="shared" ca="1" si="93"/>
        <v>13.65664999</v>
      </c>
      <c r="L434" s="55">
        <f>IF(VLOOKUP(A434,$U$12:$AD$125,8)=VLOOKUP(A433,$U$12:$AD$125,8),0,VLOOKUP(A434,U$12:$AD$125,8))</f>
        <v>0</v>
      </c>
      <c r="M434" s="40">
        <f>IF(L434&gt;0,VLOOKUP(L434,T$12:$AC$125,7),0)</f>
        <v>0</v>
      </c>
      <c r="N434" s="41">
        <f t="shared" si="102"/>
        <v>0</v>
      </c>
      <c r="O434" s="41">
        <f t="shared" ca="1" si="94"/>
        <v>13.65664999</v>
      </c>
      <c r="P434" s="56" t="str">
        <f t="shared" si="99"/>
        <v>J=</v>
      </c>
      <c r="Q434" s="43">
        <f t="shared" si="100"/>
        <v>43252</v>
      </c>
      <c r="R434" s="44"/>
      <c r="S434" s="44"/>
      <c r="T434" s="78">
        <v>45827</v>
      </c>
      <c r="U434" s="79" t="s">
        <v>80</v>
      </c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  <c r="CS434" s="52"/>
      <c r="CT434" s="52"/>
      <c r="CU434" s="52"/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2"/>
      <c r="DX434" s="52"/>
      <c r="DY434" s="52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  <c r="EY434" s="52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</row>
    <row r="435" spans="1:176" x14ac:dyDescent="0.15">
      <c r="A435" s="104">
        <f t="shared" si="95"/>
        <v>43144</v>
      </c>
      <c r="B435" s="35">
        <f t="shared" ca="1" si="101"/>
        <v>1013.65664999</v>
      </c>
      <c r="C435" s="35">
        <f t="shared" si="96"/>
        <v>1000</v>
      </c>
      <c r="D435" s="36">
        <f ca="1">IF(A435&lt;$B$1,VLOOKUP(A435,[1]DI!$A$4:$B$15000,2,FALSE),0)</f>
        <v>0</v>
      </c>
      <c r="E435" s="35">
        <f t="shared" ca="1" si="90"/>
        <v>0</v>
      </c>
      <c r="F435" s="54">
        <f t="shared" si="97"/>
        <v>1.0425</v>
      </c>
      <c r="G435" s="38">
        <f t="shared" ca="1" si="91"/>
        <v>1</v>
      </c>
      <c r="H435" s="35">
        <f ca="1">TRUNC(PRODUCT(G$10:G434),15)</f>
        <v>1.1195992745271399</v>
      </c>
      <c r="I435" s="35">
        <f t="shared" ca="1" si="98"/>
        <v>1.1045152976163699</v>
      </c>
      <c r="J435" s="35">
        <f t="shared" ca="1" si="92"/>
        <v>1.0136566499999999</v>
      </c>
      <c r="K435" s="35">
        <f t="shared" ca="1" si="93"/>
        <v>13.65664999</v>
      </c>
      <c r="L435" s="55">
        <f>IF(VLOOKUP(A435,$U$12:$AD$125,8)=VLOOKUP(A434,$U$12:$AD$125,8),0,VLOOKUP(A435,U$12:$AD$125,8))</f>
        <v>0</v>
      </c>
      <c r="M435" s="40">
        <f>IF(L435&gt;0,VLOOKUP(L435,T$12:$AC$125,7),0)</f>
        <v>0</v>
      </c>
      <c r="N435" s="41">
        <f t="shared" si="102"/>
        <v>0</v>
      </c>
      <c r="O435" s="41">
        <f t="shared" ca="1" si="94"/>
        <v>13.65664999</v>
      </c>
      <c r="P435" s="56" t="str">
        <f t="shared" si="99"/>
        <v>J=</v>
      </c>
      <c r="Q435" s="43">
        <f t="shared" si="100"/>
        <v>43252</v>
      </c>
      <c r="R435" s="44"/>
      <c r="S435" s="44"/>
      <c r="T435" s="78">
        <v>46016</v>
      </c>
      <c r="U435" s="79" t="s">
        <v>76</v>
      </c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  <c r="CS435" s="52"/>
      <c r="CT435" s="52"/>
      <c r="CU435" s="52"/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2"/>
      <c r="DX435" s="52"/>
      <c r="DY435" s="52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  <c r="EY435" s="52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</row>
    <row r="436" spans="1:176" x14ac:dyDescent="0.15">
      <c r="A436" s="104">
        <f t="shared" si="95"/>
        <v>43145</v>
      </c>
      <c r="B436" s="35">
        <f t="shared" ca="1" si="101"/>
        <v>1013.65664999</v>
      </c>
      <c r="C436" s="35">
        <f t="shared" si="96"/>
        <v>1000</v>
      </c>
      <c r="D436" s="36">
        <f ca="1">IF(A436&lt;$B$1,VLOOKUP(A436,[1]DI!$A$4:$B$15000,2,FALSE),0)</f>
        <v>6.6400000000000001E-2</v>
      </c>
      <c r="E436" s="35">
        <f t="shared" ca="1" si="90"/>
        <v>2.5514999999999999E-4</v>
      </c>
      <c r="F436" s="54">
        <f t="shared" si="97"/>
        <v>1.0425</v>
      </c>
      <c r="G436" s="38">
        <f t="shared" ca="1" si="91"/>
        <v>1.000265993875</v>
      </c>
      <c r="H436" s="35">
        <f ca="1">TRUNC(PRODUCT(G$10:G435),15)</f>
        <v>1.1195992745271399</v>
      </c>
      <c r="I436" s="35">
        <f t="shared" ca="1" si="98"/>
        <v>1.1045152976163699</v>
      </c>
      <c r="J436" s="35">
        <f t="shared" ca="1" si="92"/>
        <v>1.0136566499999999</v>
      </c>
      <c r="K436" s="35">
        <f t="shared" ca="1" si="93"/>
        <v>13.65664999</v>
      </c>
      <c r="L436" s="55">
        <f>IF(VLOOKUP(A436,$U$12:$AD$125,8)=VLOOKUP(A435,$U$12:$AD$125,8),0,VLOOKUP(A436,U$12:$AD$125,8))</f>
        <v>0</v>
      </c>
      <c r="M436" s="40">
        <f>IF(L436&gt;0,VLOOKUP(L436,T$12:$AC$125,7),0)</f>
        <v>0</v>
      </c>
      <c r="N436" s="41">
        <f t="shared" si="102"/>
        <v>0</v>
      </c>
      <c r="O436" s="41">
        <f t="shared" ca="1" si="94"/>
        <v>13.65664999</v>
      </c>
      <c r="P436" s="56" t="str">
        <f t="shared" si="99"/>
        <v>J=</v>
      </c>
      <c r="Q436" s="43">
        <f t="shared" si="100"/>
        <v>43252</v>
      </c>
      <c r="R436" s="44"/>
      <c r="S436" s="44"/>
      <c r="T436" s="78">
        <v>46023</v>
      </c>
      <c r="U436" s="79" t="s">
        <v>78</v>
      </c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  <c r="CS436" s="52"/>
      <c r="CT436" s="52"/>
      <c r="CU436" s="52"/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2"/>
      <c r="DX436" s="52"/>
      <c r="DY436" s="52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  <c r="EY436" s="52"/>
      <c r="EZ436" s="52"/>
      <c r="FA436" s="52"/>
      <c r="FB436" s="52"/>
      <c r="FC436" s="52"/>
      <c r="FD436" s="52"/>
      <c r="FE436" s="52"/>
      <c r="FF436" s="52"/>
      <c r="FG436" s="52"/>
      <c r="FH436" s="52"/>
      <c r="FI436" s="52"/>
      <c r="FJ436" s="52"/>
      <c r="FK436" s="52"/>
      <c r="FL436" s="52"/>
      <c r="FM436" s="52"/>
      <c r="FN436" s="52"/>
      <c r="FO436" s="52"/>
      <c r="FP436" s="52"/>
      <c r="FQ436" s="52"/>
      <c r="FR436" s="52"/>
      <c r="FS436" s="52"/>
      <c r="FT436" s="52"/>
    </row>
    <row r="437" spans="1:176" x14ac:dyDescent="0.15">
      <c r="A437" s="104">
        <f t="shared" si="95"/>
        <v>43146</v>
      </c>
      <c r="B437" s="35">
        <f t="shared" ca="1" si="101"/>
        <v>1013.92627</v>
      </c>
      <c r="C437" s="35">
        <f t="shared" si="96"/>
        <v>1000</v>
      </c>
      <c r="D437" s="36">
        <f ca="1">IF(A437&lt;$B$1,VLOOKUP(A437,[1]DI!$A$4:$B$15000,2,FALSE),0)</f>
        <v>6.6400000000000001E-2</v>
      </c>
      <c r="E437" s="35">
        <f t="shared" ca="1" si="90"/>
        <v>2.5514999999999999E-4</v>
      </c>
      <c r="F437" s="54">
        <f t="shared" si="97"/>
        <v>1.0425</v>
      </c>
      <c r="G437" s="38">
        <f t="shared" ca="1" si="91"/>
        <v>1.000265993875</v>
      </c>
      <c r="H437" s="35">
        <f ca="1">TRUNC(PRODUCT(G$10:G436),15)</f>
        <v>1.11989708107661</v>
      </c>
      <c r="I437" s="35">
        <f t="shared" ca="1" si="98"/>
        <v>1.1045152976163699</v>
      </c>
      <c r="J437" s="35">
        <f t="shared" ca="1" si="92"/>
        <v>1.01392627</v>
      </c>
      <c r="K437" s="35">
        <f t="shared" ca="1" si="93"/>
        <v>13.926270000000001</v>
      </c>
      <c r="L437" s="55">
        <f>IF(VLOOKUP(A437,$U$12:$AD$125,8)=VLOOKUP(A436,$U$12:$AD$125,8),0,VLOOKUP(A437,U$12:$AD$125,8))</f>
        <v>0</v>
      </c>
      <c r="M437" s="40">
        <f>IF(L437&gt;0,VLOOKUP(L437,T$12:$AC$125,7),0)</f>
        <v>0</v>
      </c>
      <c r="N437" s="41">
        <f t="shared" si="102"/>
        <v>0</v>
      </c>
      <c r="O437" s="41">
        <f t="shared" ca="1" si="94"/>
        <v>13.926270000000001</v>
      </c>
      <c r="P437" s="56" t="str">
        <f t="shared" si="99"/>
        <v>J=</v>
      </c>
      <c r="Q437" s="43">
        <f t="shared" si="100"/>
        <v>43252</v>
      </c>
      <c r="R437" s="44"/>
      <c r="S437" s="44"/>
      <c r="T437" s="78">
        <v>46069</v>
      </c>
      <c r="U437" s="79" t="s">
        <v>62</v>
      </c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  <c r="CS437" s="52"/>
      <c r="CT437" s="52"/>
      <c r="CU437" s="52"/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2"/>
      <c r="DX437" s="52"/>
      <c r="DY437" s="52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  <c r="EY437" s="52"/>
      <c r="EZ437" s="52"/>
      <c r="FA437" s="52"/>
      <c r="FB437" s="52"/>
      <c r="FC437" s="52"/>
      <c r="FD437" s="52"/>
      <c r="FE437" s="52"/>
      <c r="FF437" s="52"/>
      <c r="FG437" s="52"/>
      <c r="FH437" s="52"/>
      <c r="FI437" s="52"/>
      <c r="FJ437" s="52"/>
      <c r="FK437" s="52"/>
      <c r="FL437" s="52"/>
      <c r="FM437" s="52"/>
      <c r="FN437" s="52"/>
      <c r="FO437" s="52"/>
      <c r="FP437" s="52"/>
      <c r="FQ437" s="52"/>
      <c r="FR437" s="52"/>
      <c r="FS437" s="52"/>
      <c r="FT437" s="52"/>
    </row>
    <row r="438" spans="1:176" x14ac:dyDescent="0.15">
      <c r="A438" s="104">
        <f t="shared" si="95"/>
        <v>43147</v>
      </c>
      <c r="B438" s="35">
        <f t="shared" ca="1" si="101"/>
        <v>1014.19597</v>
      </c>
      <c r="C438" s="35">
        <f t="shared" si="96"/>
        <v>1000</v>
      </c>
      <c r="D438" s="36">
        <f ca="1">IF(A438&lt;$B$1,VLOOKUP(A438,[1]DI!$A$4:$B$15000,2,FALSE),0)</f>
        <v>6.6400000000000001E-2</v>
      </c>
      <c r="E438" s="35">
        <f t="shared" ca="1" si="90"/>
        <v>2.5514999999999999E-4</v>
      </c>
      <c r="F438" s="54">
        <f t="shared" si="97"/>
        <v>1.0425</v>
      </c>
      <c r="G438" s="38">
        <f t="shared" ca="1" si="91"/>
        <v>1.000265993875</v>
      </c>
      <c r="H438" s="35">
        <f ca="1">TRUNC(PRODUCT(G$10:G437),15)</f>
        <v>1.12019496684081</v>
      </c>
      <c r="I438" s="35">
        <f t="shared" ca="1" si="98"/>
        <v>1.1045152976163699</v>
      </c>
      <c r="J438" s="35">
        <f t="shared" ca="1" si="92"/>
        <v>1.0141959700000001</v>
      </c>
      <c r="K438" s="35">
        <f t="shared" ca="1" si="93"/>
        <v>14.195970000000001</v>
      </c>
      <c r="L438" s="55">
        <f>IF(VLOOKUP(A438,$U$12:$AD$125,8)=VLOOKUP(A437,$U$12:$AD$125,8),0,VLOOKUP(A438,U$12:$AD$125,8))</f>
        <v>0</v>
      </c>
      <c r="M438" s="40">
        <f>IF(L438&gt;0,VLOOKUP(L438,T$12:$AC$125,7),0)</f>
        <v>0</v>
      </c>
      <c r="N438" s="41">
        <f t="shared" si="102"/>
        <v>0</v>
      </c>
      <c r="O438" s="41">
        <f t="shared" ca="1" si="94"/>
        <v>14.195970000000001</v>
      </c>
      <c r="P438" s="56" t="str">
        <f t="shared" si="99"/>
        <v>J=</v>
      </c>
      <c r="Q438" s="43">
        <f t="shared" si="100"/>
        <v>43252</v>
      </c>
      <c r="R438" s="44"/>
      <c r="S438" s="44"/>
      <c r="T438" s="78">
        <v>46070</v>
      </c>
      <c r="U438" s="79" t="s">
        <v>62</v>
      </c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  <c r="CS438" s="52"/>
      <c r="CT438" s="52"/>
      <c r="CU438" s="52"/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2"/>
      <c r="DX438" s="52"/>
      <c r="DY438" s="52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  <c r="EY438" s="52"/>
      <c r="EZ438" s="52"/>
      <c r="FA438" s="52"/>
      <c r="FB438" s="52"/>
      <c r="FC438" s="52"/>
      <c r="FD438" s="52"/>
      <c r="FE438" s="52"/>
      <c r="FF438" s="52"/>
      <c r="FG438" s="52"/>
      <c r="FH438" s="52"/>
      <c r="FI438" s="52"/>
      <c r="FJ438" s="52"/>
      <c r="FK438" s="52"/>
      <c r="FL438" s="52"/>
      <c r="FM438" s="52"/>
      <c r="FN438" s="52"/>
      <c r="FO438" s="52"/>
      <c r="FP438" s="52"/>
      <c r="FQ438" s="52"/>
      <c r="FR438" s="52"/>
      <c r="FS438" s="52"/>
      <c r="FT438" s="52"/>
    </row>
    <row r="439" spans="1:176" x14ac:dyDescent="0.15">
      <c r="A439" s="104">
        <f t="shared" si="95"/>
        <v>43148</v>
      </c>
      <c r="B439" s="35">
        <f t="shared" ca="1" si="101"/>
        <v>1014.46573999</v>
      </c>
      <c r="C439" s="35">
        <f t="shared" si="96"/>
        <v>1000</v>
      </c>
      <c r="D439" s="36">
        <f ca="1">IF(A439&lt;$B$1,VLOOKUP(A439,[1]DI!$A$4:$B$15000,2,FALSE),0)</f>
        <v>0</v>
      </c>
      <c r="E439" s="35">
        <f t="shared" ca="1" si="90"/>
        <v>0</v>
      </c>
      <c r="F439" s="54">
        <f t="shared" si="97"/>
        <v>1.0425</v>
      </c>
      <c r="G439" s="38">
        <f t="shared" ca="1" si="91"/>
        <v>1</v>
      </c>
      <c r="H439" s="35">
        <f ca="1">TRUNC(PRODUCT(G$10:G438),15)</f>
        <v>1.1204929318407999</v>
      </c>
      <c r="I439" s="35">
        <f t="shared" ca="1" si="98"/>
        <v>1.1045152976163699</v>
      </c>
      <c r="J439" s="35">
        <f t="shared" ca="1" si="92"/>
        <v>1.0144657399999999</v>
      </c>
      <c r="K439" s="35">
        <f t="shared" ca="1" si="93"/>
        <v>14.465739989999999</v>
      </c>
      <c r="L439" s="55">
        <f>IF(VLOOKUP(A439,$U$12:$AD$125,8)=VLOOKUP(A438,$U$12:$AD$125,8),0,VLOOKUP(A439,U$12:$AD$125,8))</f>
        <v>0</v>
      </c>
      <c r="M439" s="40">
        <f>IF(L439&gt;0,VLOOKUP(L439,T$12:$AC$125,7),0)</f>
        <v>0</v>
      </c>
      <c r="N439" s="41">
        <f t="shared" si="102"/>
        <v>0</v>
      </c>
      <c r="O439" s="41">
        <f t="shared" ca="1" si="94"/>
        <v>14.465739989999999</v>
      </c>
      <c r="P439" s="56" t="str">
        <f t="shared" si="99"/>
        <v>J=</v>
      </c>
      <c r="Q439" s="43">
        <f t="shared" si="100"/>
        <v>43252</v>
      </c>
      <c r="R439" s="44"/>
      <c r="S439" s="44"/>
      <c r="T439" s="78">
        <v>46115</v>
      </c>
      <c r="U439" s="79" t="s">
        <v>79</v>
      </c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  <c r="CS439" s="52"/>
      <c r="CT439" s="52"/>
      <c r="CU439" s="52"/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2"/>
      <c r="DX439" s="52"/>
      <c r="DY439" s="52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  <c r="EY439" s="52"/>
      <c r="EZ439" s="52"/>
      <c r="FA439" s="52"/>
      <c r="FB439" s="52"/>
      <c r="FC439" s="52"/>
      <c r="FD439" s="52"/>
      <c r="FE439" s="52"/>
      <c r="FF439" s="52"/>
      <c r="FG439" s="52"/>
      <c r="FH439" s="52"/>
      <c r="FI439" s="52"/>
      <c r="FJ439" s="52"/>
      <c r="FK439" s="52"/>
      <c r="FL439" s="52"/>
      <c r="FM439" s="52"/>
      <c r="FN439" s="52"/>
      <c r="FO439" s="52"/>
      <c r="FP439" s="52"/>
      <c r="FQ439" s="52"/>
      <c r="FR439" s="52"/>
      <c r="FS439" s="52"/>
      <c r="FT439" s="52"/>
    </row>
    <row r="440" spans="1:176" x14ac:dyDescent="0.15">
      <c r="A440" s="104">
        <f t="shared" si="95"/>
        <v>43149</v>
      </c>
      <c r="B440" s="35">
        <f t="shared" ca="1" si="101"/>
        <v>1014.46573999</v>
      </c>
      <c r="C440" s="35">
        <f t="shared" si="96"/>
        <v>1000</v>
      </c>
      <c r="D440" s="36">
        <f ca="1">IF(A440&lt;$B$1,VLOOKUP(A440,[1]DI!$A$4:$B$15000,2,FALSE),0)</f>
        <v>0</v>
      </c>
      <c r="E440" s="35">
        <f t="shared" ca="1" si="90"/>
        <v>0</v>
      </c>
      <c r="F440" s="54">
        <f t="shared" si="97"/>
        <v>1.0425</v>
      </c>
      <c r="G440" s="38">
        <f t="shared" ca="1" si="91"/>
        <v>1</v>
      </c>
      <c r="H440" s="35">
        <f ca="1">TRUNC(PRODUCT(G$10:G439),15)</f>
        <v>1.1204929318407999</v>
      </c>
      <c r="I440" s="35">
        <f t="shared" ca="1" si="98"/>
        <v>1.1045152976163699</v>
      </c>
      <c r="J440" s="35">
        <f t="shared" ca="1" si="92"/>
        <v>1.0144657399999999</v>
      </c>
      <c r="K440" s="35">
        <f t="shared" ca="1" si="93"/>
        <v>14.465739989999999</v>
      </c>
      <c r="L440" s="55">
        <f>IF(VLOOKUP(A440,$U$12:$AD$125,8)=VLOOKUP(A439,$U$12:$AD$125,8),0,VLOOKUP(A440,U$12:$AD$125,8))</f>
        <v>0</v>
      </c>
      <c r="M440" s="40">
        <f>IF(L440&gt;0,VLOOKUP(L440,T$12:$AC$125,7),0)</f>
        <v>0</v>
      </c>
      <c r="N440" s="41">
        <f t="shared" si="102"/>
        <v>0</v>
      </c>
      <c r="O440" s="41">
        <f t="shared" ca="1" si="94"/>
        <v>14.465739989999999</v>
      </c>
      <c r="P440" s="56" t="str">
        <f t="shared" si="99"/>
        <v>J=</v>
      </c>
      <c r="Q440" s="43">
        <f t="shared" si="100"/>
        <v>43252</v>
      </c>
      <c r="R440" s="44"/>
      <c r="S440" s="44"/>
      <c r="T440" s="78">
        <v>46133</v>
      </c>
      <c r="U440" s="79" t="s">
        <v>64</v>
      </c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  <c r="CS440" s="52"/>
      <c r="CT440" s="52"/>
      <c r="CU440" s="52"/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2"/>
      <c r="DX440" s="52"/>
      <c r="DY440" s="52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  <c r="EY440" s="52"/>
      <c r="EZ440" s="52"/>
      <c r="FA440" s="52"/>
      <c r="FB440" s="52"/>
      <c r="FC440" s="52"/>
      <c r="FD440" s="52"/>
      <c r="FE440" s="52"/>
      <c r="FF440" s="52"/>
      <c r="FG440" s="52"/>
      <c r="FH440" s="52"/>
      <c r="FI440" s="52"/>
      <c r="FJ440" s="52"/>
      <c r="FK440" s="52"/>
      <c r="FL440" s="52"/>
      <c r="FM440" s="52"/>
      <c r="FN440" s="52"/>
      <c r="FO440" s="52"/>
      <c r="FP440" s="52"/>
      <c r="FQ440" s="52"/>
      <c r="FR440" s="52"/>
      <c r="FS440" s="52"/>
      <c r="FT440" s="52"/>
    </row>
    <row r="441" spans="1:176" x14ac:dyDescent="0.15">
      <c r="A441" s="104">
        <f t="shared" si="95"/>
        <v>43150</v>
      </c>
      <c r="B441" s="35">
        <f t="shared" ca="1" si="101"/>
        <v>1014.46573999</v>
      </c>
      <c r="C441" s="35">
        <f t="shared" si="96"/>
        <v>1000</v>
      </c>
      <c r="D441" s="36">
        <f ca="1">IF(A441&lt;$B$1,VLOOKUP(A441,[1]DI!$A$4:$B$15000,2,FALSE),0)</f>
        <v>6.6400000000000001E-2</v>
      </c>
      <c r="E441" s="35">
        <f t="shared" ca="1" si="90"/>
        <v>2.5514999999999999E-4</v>
      </c>
      <c r="F441" s="54">
        <f t="shared" si="97"/>
        <v>1.0425</v>
      </c>
      <c r="G441" s="38">
        <f t="shared" ca="1" si="91"/>
        <v>1.000265993875</v>
      </c>
      <c r="H441" s="35">
        <f ca="1">TRUNC(PRODUCT(G$10:G440),15)</f>
        <v>1.1204929318407999</v>
      </c>
      <c r="I441" s="35">
        <f t="shared" ca="1" si="98"/>
        <v>1.1045152976163699</v>
      </c>
      <c r="J441" s="35">
        <f t="shared" ca="1" si="92"/>
        <v>1.0144657399999999</v>
      </c>
      <c r="K441" s="35">
        <f t="shared" ca="1" si="93"/>
        <v>14.465739989999999</v>
      </c>
      <c r="L441" s="55">
        <f>IF(VLOOKUP(A441,$U$12:$AD$125,8)=VLOOKUP(A440,$U$12:$AD$125,8),0,VLOOKUP(A441,U$12:$AD$125,8))</f>
        <v>0</v>
      </c>
      <c r="M441" s="40">
        <f>IF(L441&gt;0,VLOOKUP(L441,T$12:$AC$125,7),0)</f>
        <v>0</v>
      </c>
      <c r="N441" s="41">
        <f t="shared" si="102"/>
        <v>0</v>
      </c>
      <c r="O441" s="41">
        <f t="shared" ca="1" si="94"/>
        <v>14.465739989999999</v>
      </c>
      <c r="P441" s="56" t="str">
        <f t="shared" si="99"/>
        <v>J=</v>
      </c>
      <c r="Q441" s="43">
        <f t="shared" si="100"/>
        <v>43252</v>
      </c>
      <c r="R441" s="44"/>
      <c r="S441" s="44"/>
      <c r="T441" s="78">
        <v>46143</v>
      </c>
      <c r="U441" s="79" t="s">
        <v>81</v>
      </c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  <c r="CS441" s="52"/>
      <c r="CT441" s="52"/>
      <c r="CU441" s="52"/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2"/>
      <c r="DX441" s="52"/>
      <c r="DY441" s="52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  <c r="EY441" s="52"/>
      <c r="EZ441" s="52"/>
      <c r="FA441" s="52"/>
      <c r="FB441" s="52"/>
      <c r="FC441" s="52"/>
      <c r="FD441" s="52"/>
      <c r="FE441" s="52"/>
      <c r="FF441" s="52"/>
      <c r="FG441" s="52"/>
      <c r="FH441" s="52"/>
      <c r="FI441" s="52"/>
      <c r="FJ441" s="52"/>
      <c r="FK441" s="52"/>
      <c r="FL441" s="52"/>
      <c r="FM441" s="52"/>
      <c r="FN441" s="52"/>
      <c r="FO441" s="52"/>
      <c r="FP441" s="52"/>
      <c r="FQ441" s="52"/>
      <c r="FR441" s="52"/>
      <c r="FS441" s="52"/>
      <c r="FT441" s="52"/>
    </row>
    <row r="442" spans="1:176" x14ac:dyDescent="0.15">
      <c r="A442" s="104">
        <f t="shared" si="95"/>
        <v>43151</v>
      </c>
      <c r="B442" s="35">
        <f t="shared" ca="1" si="101"/>
        <v>1014.73558</v>
      </c>
      <c r="C442" s="35">
        <f t="shared" si="96"/>
        <v>1000</v>
      </c>
      <c r="D442" s="36">
        <f ca="1">IF(A442&lt;$B$1,VLOOKUP(A442,[1]DI!$A$4:$B$15000,2,FALSE),0)</f>
        <v>6.6400000000000001E-2</v>
      </c>
      <c r="E442" s="35">
        <f t="shared" ca="1" si="90"/>
        <v>2.5514999999999999E-4</v>
      </c>
      <c r="F442" s="54">
        <f t="shared" si="97"/>
        <v>1.0425</v>
      </c>
      <c r="G442" s="38">
        <f t="shared" ca="1" si="91"/>
        <v>1.000265993875</v>
      </c>
      <c r="H442" s="35">
        <f ca="1">TRUNC(PRODUCT(G$10:G441),15)</f>
        <v>1.12079097609765</v>
      </c>
      <c r="I442" s="35">
        <f t="shared" ca="1" si="98"/>
        <v>1.1045152976163699</v>
      </c>
      <c r="J442" s="35">
        <f t="shared" ca="1" si="92"/>
        <v>1.01473558</v>
      </c>
      <c r="K442" s="35">
        <f t="shared" ca="1" si="93"/>
        <v>14.735580000000001</v>
      </c>
      <c r="L442" s="55">
        <f>IF(VLOOKUP(A442,$U$12:$AD$125,8)=VLOOKUP(A441,$U$12:$AD$125,8),0,VLOOKUP(A442,U$12:$AD$125,8))</f>
        <v>0</v>
      </c>
      <c r="M442" s="40">
        <f>IF(L442&gt;0,VLOOKUP(L442,T$12:$AC$125,7),0)</f>
        <v>0</v>
      </c>
      <c r="N442" s="41">
        <f t="shared" si="102"/>
        <v>0</v>
      </c>
      <c r="O442" s="41">
        <f t="shared" ca="1" si="94"/>
        <v>14.735580000000001</v>
      </c>
      <c r="P442" s="56" t="str">
        <f t="shared" si="99"/>
        <v>J=</v>
      </c>
      <c r="Q442" s="43">
        <f t="shared" si="100"/>
        <v>43252</v>
      </c>
      <c r="R442" s="44"/>
      <c r="S442" s="44"/>
      <c r="T442" s="78">
        <v>46177</v>
      </c>
      <c r="U442" s="79" t="s">
        <v>80</v>
      </c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  <c r="CS442" s="52"/>
      <c r="CT442" s="52"/>
      <c r="CU442" s="52"/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2"/>
      <c r="DX442" s="52"/>
      <c r="DY442" s="52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  <c r="EY442" s="52"/>
      <c r="EZ442" s="52"/>
      <c r="FA442" s="52"/>
      <c r="FB442" s="52"/>
      <c r="FC442" s="52"/>
      <c r="FD442" s="52"/>
      <c r="FE442" s="52"/>
      <c r="FF442" s="52"/>
      <c r="FG442" s="52"/>
      <c r="FH442" s="52"/>
      <c r="FI442" s="52"/>
      <c r="FJ442" s="52"/>
      <c r="FK442" s="52"/>
      <c r="FL442" s="52"/>
      <c r="FM442" s="52"/>
      <c r="FN442" s="52"/>
      <c r="FO442" s="52"/>
      <c r="FP442" s="52"/>
      <c r="FQ442" s="52"/>
      <c r="FR442" s="52"/>
      <c r="FS442" s="52"/>
      <c r="FT442" s="52"/>
    </row>
    <row r="443" spans="1:176" x14ac:dyDescent="0.15">
      <c r="A443" s="104">
        <f t="shared" si="95"/>
        <v>43152</v>
      </c>
      <c r="B443" s="35">
        <f t="shared" ca="1" si="101"/>
        <v>1015.0055</v>
      </c>
      <c r="C443" s="35">
        <f t="shared" si="96"/>
        <v>1000</v>
      </c>
      <c r="D443" s="36">
        <f ca="1">IF(A443&lt;$B$1,VLOOKUP(A443,[1]DI!$A$4:$B$15000,2,FALSE),0)</f>
        <v>6.6400000000000001E-2</v>
      </c>
      <c r="E443" s="35">
        <f t="shared" ca="1" si="90"/>
        <v>2.5514999999999999E-4</v>
      </c>
      <c r="F443" s="54">
        <f t="shared" si="97"/>
        <v>1.0425</v>
      </c>
      <c r="G443" s="38">
        <f t="shared" ca="1" si="91"/>
        <v>1.000265993875</v>
      </c>
      <c r="H443" s="35">
        <f ca="1">TRUNC(PRODUCT(G$10:G442),15)</f>
        <v>1.1210890996324401</v>
      </c>
      <c r="I443" s="35">
        <f t="shared" ca="1" si="98"/>
        <v>1.1045152976163699</v>
      </c>
      <c r="J443" s="35">
        <f t="shared" ca="1" si="92"/>
        <v>1.0150055</v>
      </c>
      <c r="K443" s="35">
        <f t="shared" ca="1" si="93"/>
        <v>15.0055</v>
      </c>
      <c r="L443" s="55">
        <f>IF(VLOOKUP(A443,$U$12:$AD$125,8)=VLOOKUP(A442,$U$12:$AD$125,8),0,VLOOKUP(A443,U$12:$AD$125,8))</f>
        <v>0</v>
      </c>
      <c r="M443" s="40">
        <f>IF(L443&gt;0,VLOOKUP(L443,T$12:$AC$125,7),0)</f>
        <v>0</v>
      </c>
      <c r="N443" s="41">
        <f t="shared" si="102"/>
        <v>0</v>
      </c>
      <c r="O443" s="41">
        <f t="shared" ca="1" si="94"/>
        <v>15.0055</v>
      </c>
      <c r="P443" s="56" t="str">
        <f t="shared" si="99"/>
        <v>J=</v>
      </c>
      <c r="Q443" s="43">
        <f t="shared" si="100"/>
        <v>43252</v>
      </c>
      <c r="R443" s="44"/>
      <c r="S443" s="44"/>
      <c r="T443" s="78">
        <v>46272</v>
      </c>
      <c r="U443" s="79" t="s">
        <v>82</v>
      </c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  <c r="CS443" s="52"/>
      <c r="CT443" s="52"/>
      <c r="CU443" s="52"/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2"/>
      <c r="FD443" s="52"/>
      <c r="FE443" s="52"/>
      <c r="FF443" s="52"/>
      <c r="FG443" s="52"/>
      <c r="FH443" s="52"/>
      <c r="FI443" s="52"/>
      <c r="FJ443" s="52"/>
      <c r="FK443" s="52"/>
      <c r="FL443" s="52"/>
      <c r="FM443" s="52"/>
      <c r="FN443" s="52"/>
      <c r="FO443" s="52"/>
      <c r="FP443" s="52"/>
      <c r="FQ443" s="52"/>
      <c r="FR443" s="52"/>
      <c r="FS443" s="52"/>
      <c r="FT443" s="52"/>
    </row>
    <row r="444" spans="1:176" x14ac:dyDescent="0.15">
      <c r="A444" s="104">
        <f t="shared" si="95"/>
        <v>43153</v>
      </c>
      <c r="B444" s="35">
        <f t="shared" ca="1" si="101"/>
        <v>1015.27547999</v>
      </c>
      <c r="C444" s="35">
        <f t="shared" si="96"/>
        <v>1000</v>
      </c>
      <c r="D444" s="36">
        <f ca="1">IF(A444&lt;$B$1,VLOOKUP(A444,[1]DI!$A$4:$B$15000,2,FALSE),0)</f>
        <v>6.6400000000000001E-2</v>
      </c>
      <c r="E444" s="35">
        <f t="shared" ca="1" si="90"/>
        <v>2.5514999999999999E-4</v>
      </c>
      <c r="F444" s="54">
        <f t="shared" si="97"/>
        <v>1.0425</v>
      </c>
      <c r="G444" s="38">
        <f t="shared" ca="1" si="91"/>
        <v>1.000265993875</v>
      </c>
      <c r="H444" s="35">
        <f ca="1">TRUNC(PRODUCT(G$10:G443),15)</f>
        <v>1.1213873024662799</v>
      </c>
      <c r="I444" s="35">
        <f t="shared" ca="1" si="98"/>
        <v>1.1045152976163699</v>
      </c>
      <c r="J444" s="35">
        <f t="shared" ca="1" si="92"/>
        <v>1.0152754799999999</v>
      </c>
      <c r="K444" s="35">
        <f t="shared" ca="1" si="93"/>
        <v>15.275479989999999</v>
      </c>
      <c r="L444" s="55">
        <f>IF(VLOOKUP(A444,$U$12:$AD$125,8)=VLOOKUP(A443,$U$12:$AD$125,8),0,VLOOKUP(A444,U$12:$AD$125,8))</f>
        <v>0</v>
      </c>
      <c r="M444" s="40">
        <f>IF(L444&gt;0,VLOOKUP(L444,T$12:$AC$125,7),0)</f>
        <v>0</v>
      </c>
      <c r="N444" s="41">
        <f t="shared" si="102"/>
        <v>0</v>
      </c>
      <c r="O444" s="41">
        <f t="shared" ca="1" si="94"/>
        <v>15.275479989999999</v>
      </c>
      <c r="P444" s="56" t="str">
        <f t="shared" si="99"/>
        <v>J=</v>
      </c>
      <c r="Q444" s="43">
        <f t="shared" si="100"/>
        <v>43252</v>
      </c>
      <c r="R444" s="44"/>
      <c r="S444" s="44"/>
      <c r="T444" s="78">
        <v>46307</v>
      </c>
      <c r="U444" s="58" t="s">
        <v>68</v>
      </c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  <c r="CS444" s="52"/>
      <c r="CT444" s="52"/>
      <c r="CU444" s="52"/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2"/>
      <c r="DX444" s="52"/>
      <c r="DY444" s="52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  <c r="EY444" s="52"/>
      <c r="EZ444" s="52"/>
      <c r="FA444" s="52"/>
      <c r="FB444" s="52"/>
      <c r="FC444" s="52"/>
      <c r="FD444" s="52"/>
      <c r="FE444" s="52"/>
      <c r="FF444" s="52"/>
      <c r="FG444" s="52"/>
      <c r="FH444" s="52"/>
      <c r="FI444" s="52"/>
      <c r="FJ444" s="52"/>
      <c r="FK444" s="52"/>
      <c r="FL444" s="52"/>
      <c r="FM444" s="52"/>
      <c r="FN444" s="52"/>
      <c r="FO444" s="52"/>
      <c r="FP444" s="52"/>
      <c r="FQ444" s="52"/>
      <c r="FR444" s="52"/>
      <c r="FS444" s="52"/>
      <c r="FT444" s="52"/>
    </row>
    <row r="445" spans="1:176" x14ac:dyDescent="0.15">
      <c r="A445" s="104">
        <f t="shared" si="95"/>
        <v>43154</v>
      </c>
      <c r="B445" s="35">
        <f t="shared" ca="1" si="101"/>
        <v>1015.54554</v>
      </c>
      <c r="C445" s="35">
        <f t="shared" si="96"/>
        <v>1000</v>
      </c>
      <c r="D445" s="36">
        <f ca="1">IF(A445&lt;$B$1,VLOOKUP(A445,[1]DI!$A$4:$B$15000,2,FALSE),0)</f>
        <v>6.6400000000000001E-2</v>
      </c>
      <c r="E445" s="35">
        <f t="shared" ca="1" si="90"/>
        <v>2.5514999999999999E-4</v>
      </c>
      <c r="F445" s="54">
        <f t="shared" si="97"/>
        <v>1.0425</v>
      </c>
      <c r="G445" s="38">
        <f t="shared" ca="1" si="91"/>
        <v>1.000265993875</v>
      </c>
      <c r="H445" s="35">
        <f ca="1">TRUNC(PRODUCT(G$10:G444),15)</f>
        <v>1.12168558462023</v>
      </c>
      <c r="I445" s="35">
        <f t="shared" ca="1" si="98"/>
        <v>1.1045152976163699</v>
      </c>
      <c r="J445" s="35">
        <f t="shared" ca="1" si="92"/>
        <v>1.01554554</v>
      </c>
      <c r="K445" s="35">
        <f t="shared" ca="1" si="93"/>
        <v>15.545540000000001</v>
      </c>
      <c r="L445" s="55">
        <f>IF(VLOOKUP(A445,$U$12:$AD$125,8)=VLOOKUP(A444,$U$12:$AD$125,8),0,VLOOKUP(A445,U$12:$AD$125,8))</f>
        <v>0</v>
      </c>
      <c r="M445" s="40">
        <f>IF(L445&gt;0,VLOOKUP(L445,T$12:$AC$125,7),0)</f>
        <v>0</v>
      </c>
      <c r="N445" s="41">
        <f t="shared" si="102"/>
        <v>0</v>
      </c>
      <c r="O445" s="41">
        <f t="shared" ca="1" si="94"/>
        <v>15.545540000000001</v>
      </c>
      <c r="P445" s="56" t="str">
        <f t="shared" si="99"/>
        <v>J=</v>
      </c>
      <c r="Q445" s="43">
        <f t="shared" si="100"/>
        <v>43252</v>
      </c>
      <c r="R445" s="44"/>
      <c r="S445" s="44"/>
      <c r="T445" s="78">
        <v>46328</v>
      </c>
      <c r="U445" s="79" t="s">
        <v>74</v>
      </c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  <c r="CS445" s="52"/>
      <c r="CT445" s="52"/>
      <c r="CU445" s="52"/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2"/>
      <c r="DX445" s="52"/>
      <c r="DY445" s="52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  <c r="EY445" s="52"/>
      <c r="EZ445" s="52"/>
      <c r="FA445" s="52"/>
      <c r="FB445" s="52"/>
      <c r="FC445" s="52"/>
      <c r="FD445" s="52"/>
      <c r="FE445" s="52"/>
      <c r="FF445" s="52"/>
      <c r="FG445" s="52"/>
      <c r="FH445" s="52"/>
      <c r="FI445" s="52"/>
      <c r="FJ445" s="52"/>
      <c r="FK445" s="52"/>
      <c r="FL445" s="52"/>
      <c r="FM445" s="52"/>
      <c r="FN445" s="52"/>
      <c r="FO445" s="52"/>
      <c r="FP445" s="52"/>
      <c r="FQ445" s="52"/>
      <c r="FR445" s="52"/>
      <c r="FS445" s="52"/>
      <c r="FT445" s="52"/>
    </row>
    <row r="446" spans="1:176" x14ac:dyDescent="0.15">
      <c r="A446" s="104">
        <f t="shared" si="95"/>
        <v>43155</v>
      </c>
      <c r="B446" s="35">
        <f t="shared" ca="1" si="101"/>
        <v>1015.81567</v>
      </c>
      <c r="C446" s="35">
        <f t="shared" si="96"/>
        <v>1000</v>
      </c>
      <c r="D446" s="36">
        <f ca="1">IF(A446&lt;$B$1,VLOOKUP(A446,[1]DI!$A$4:$B$15000,2,FALSE),0)</f>
        <v>0</v>
      </c>
      <c r="E446" s="35">
        <f t="shared" ca="1" si="90"/>
        <v>0</v>
      </c>
      <c r="F446" s="54">
        <f t="shared" si="97"/>
        <v>1.0425</v>
      </c>
      <c r="G446" s="38">
        <f t="shared" ca="1" si="91"/>
        <v>1</v>
      </c>
      <c r="H446" s="35">
        <f ca="1">TRUNC(PRODUCT(G$10:G445),15)</f>
        <v>1.12198394611542</v>
      </c>
      <c r="I446" s="35">
        <f t="shared" ca="1" si="98"/>
        <v>1.1045152976163699</v>
      </c>
      <c r="J446" s="35">
        <f t="shared" ca="1" si="92"/>
        <v>1.0158156700000001</v>
      </c>
      <c r="K446" s="35">
        <f t="shared" ca="1" si="93"/>
        <v>15.815670000000001</v>
      </c>
      <c r="L446" s="55">
        <f>IF(VLOOKUP(A446,$U$12:$AD$125,8)=VLOOKUP(A445,$U$12:$AD$125,8),0,VLOOKUP(A446,U$12:$AD$125,8))</f>
        <v>0</v>
      </c>
      <c r="M446" s="40">
        <f>IF(L446&gt;0,VLOOKUP(L446,T$12:$AC$125,7),0)</f>
        <v>0</v>
      </c>
      <c r="N446" s="41">
        <f t="shared" si="102"/>
        <v>0</v>
      </c>
      <c r="O446" s="41">
        <f t="shared" ca="1" si="94"/>
        <v>15.815670000000001</v>
      </c>
      <c r="P446" s="56" t="str">
        <f t="shared" si="99"/>
        <v>J=</v>
      </c>
      <c r="Q446" s="43">
        <f t="shared" si="100"/>
        <v>43252</v>
      </c>
      <c r="R446" s="44"/>
      <c r="S446" s="44"/>
      <c r="T446" s="78">
        <v>46381</v>
      </c>
      <c r="U446" s="79" t="s">
        <v>76</v>
      </c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  <c r="CS446" s="52"/>
      <c r="CT446" s="52"/>
      <c r="CU446" s="52"/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2"/>
      <c r="DX446" s="52"/>
      <c r="DY446" s="52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  <c r="EY446" s="52"/>
      <c r="EZ446" s="52"/>
      <c r="FA446" s="52"/>
      <c r="FB446" s="52"/>
      <c r="FC446" s="52"/>
      <c r="FD446" s="52"/>
      <c r="FE446" s="52"/>
      <c r="FF446" s="52"/>
      <c r="FG446" s="52"/>
      <c r="FH446" s="52"/>
      <c r="FI446" s="52"/>
      <c r="FJ446" s="52"/>
      <c r="FK446" s="52"/>
      <c r="FL446" s="52"/>
      <c r="FM446" s="52"/>
      <c r="FN446" s="52"/>
      <c r="FO446" s="52"/>
      <c r="FP446" s="52"/>
      <c r="FQ446" s="52"/>
      <c r="FR446" s="52"/>
      <c r="FS446" s="52"/>
      <c r="FT446" s="52"/>
    </row>
    <row r="447" spans="1:176" x14ac:dyDescent="0.15">
      <c r="A447" s="104">
        <f t="shared" si="95"/>
        <v>43156</v>
      </c>
      <c r="B447" s="35">
        <f t="shared" ca="1" si="101"/>
        <v>1015.81567</v>
      </c>
      <c r="C447" s="35">
        <f t="shared" si="96"/>
        <v>1000</v>
      </c>
      <c r="D447" s="36">
        <f ca="1">IF(A447&lt;$B$1,VLOOKUP(A447,[1]DI!$A$4:$B$15000,2,FALSE),0)</f>
        <v>0</v>
      </c>
      <c r="E447" s="35">
        <f t="shared" ca="1" si="90"/>
        <v>0</v>
      </c>
      <c r="F447" s="54">
        <f t="shared" si="97"/>
        <v>1.0425</v>
      </c>
      <c r="G447" s="38">
        <f t="shared" ca="1" si="91"/>
        <v>1</v>
      </c>
      <c r="H447" s="35">
        <f ca="1">TRUNC(PRODUCT(G$10:G446),15)</f>
        <v>1.12198394611542</v>
      </c>
      <c r="I447" s="35">
        <f t="shared" ca="1" si="98"/>
        <v>1.1045152976163699</v>
      </c>
      <c r="J447" s="35">
        <f t="shared" ca="1" si="92"/>
        <v>1.0158156700000001</v>
      </c>
      <c r="K447" s="35">
        <f t="shared" ca="1" si="93"/>
        <v>15.815670000000001</v>
      </c>
      <c r="L447" s="55">
        <f>IF(VLOOKUP(A447,$U$12:$AD$125,8)=VLOOKUP(A446,$U$12:$AD$125,8),0,VLOOKUP(A447,U$12:$AD$125,8))</f>
        <v>0</v>
      </c>
      <c r="M447" s="40">
        <f>IF(L447&gt;0,VLOOKUP(L447,T$12:$AC$125,7),0)</f>
        <v>0</v>
      </c>
      <c r="N447" s="41">
        <f t="shared" si="102"/>
        <v>0</v>
      </c>
      <c r="O447" s="41">
        <f t="shared" ca="1" si="94"/>
        <v>15.815670000000001</v>
      </c>
      <c r="P447" s="56" t="str">
        <f t="shared" si="99"/>
        <v>J=</v>
      </c>
      <c r="Q447" s="43">
        <f t="shared" si="100"/>
        <v>43252</v>
      </c>
      <c r="R447" s="44"/>
      <c r="S447" s="44"/>
      <c r="T447" s="78">
        <v>46388</v>
      </c>
      <c r="U447" s="79" t="s">
        <v>78</v>
      </c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  <c r="CS447" s="52"/>
      <c r="CT447" s="52"/>
      <c r="CU447" s="52"/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2"/>
      <c r="DX447" s="52"/>
      <c r="DY447" s="52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  <c r="EY447" s="52"/>
      <c r="EZ447" s="52"/>
      <c r="FA447" s="52"/>
      <c r="FB447" s="52"/>
      <c r="FC447" s="52"/>
      <c r="FD447" s="52"/>
      <c r="FE447" s="52"/>
      <c r="FF447" s="52"/>
      <c r="FG447" s="52"/>
      <c r="FH447" s="52"/>
      <c r="FI447" s="52"/>
      <c r="FJ447" s="52"/>
      <c r="FK447" s="52"/>
      <c r="FL447" s="52"/>
      <c r="FM447" s="52"/>
      <c r="FN447" s="52"/>
      <c r="FO447" s="52"/>
      <c r="FP447" s="52"/>
      <c r="FQ447" s="52"/>
      <c r="FR447" s="52"/>
      <c r="FS447" s="52"/>
      <c r="FT447" s="52"/>
    </row>
    <row r="448" spans="1:176" x14ac:dyDescent="0.15">
      <c r="A448" s="104">
        <f t="shared" si="95"/>
        <v>43157</v>
      </c>
      <c r="B448" s="35">
        <f t="shared" ca="1" si="101"/>
        <v>1015.81567</v>
      </c>
      <c r="C448" s="35">
        <f t="shared" si="96"/>
        <v>1000</v>
      </c>
      <c r="D448" s="36">
        <f ca="1">IF(A448&lt;$B$1,VLOOKUP(A448,[1]DI!$A$4:$B$15000,2,FALSE),0)</f>
        <v>6.6400000000000001E-2</v>
      </c>
      <c r="E448" s="35">
        <f t="shared" ca="1" si="90"/>
        <v>2.5514999999999999E-4</v>
      </c>
      <c r="F448" s="54">
        <f t="shared" si="97"/>
        <v>1.0425</v>
      </c>
      <c r="G448" s="38">
        <f t="shared" ca="1" si="91"/>
        <v>1.000265993875</v>
      </c>
      <c r="H448" s="35">
        <f ca="1">TRUNC(PRODUCT(G$10:G447),15)</f>
        <v>1.12198394611542</v>
      </c>
      <c r="I448" s="35">
        <f t="shared" ca="1" si="98"/>
        <v>1.1045152976163699</v>
      </c>
      <c r="J448" s="35">
        <f t="shared" ca="1" si="92"/>
        <v>1.0158156700000001</v>
      </c>
      <c r="K448" s="35">
        <f t="shared" ca="1" si="93"/>
        <v>15.815670000000001</v>
      </c>
      <c r="L448" s="55">
        <f>IF(VLOOKUP(A448,$U$12:$AD$125,8)=VLOOKUP(A447,$U$12:$AD$125,8),0,VLOOKUP(A448,U$12:$AD$125,8))</f>
        <v>0</v>
      </c>
      <c r="M448" s="40">
        <f>IF(L448&gt;0,VLOOKUP(L448,T$12:$AC$125,7),0)</f>
        <v>0</v>
      </c>
      <c r="N448" s="41">
        <f t="shared" si="102"/>
        <v>0</v>
      </c>
      <c r="O448" s="41">
        <f t="shared" ca="1" si="94"/>
        <v>15.815670000000001</v>
      </c>
      <c r="P448" s="56" t="str">
        <f t="shared" si="99"/>
        <v>J=</v>
      </c>
      <c r="Q448" s="43">
        <f t="shared" si="100"/>
        <v>43252</v>
      </c>
      <c r="R448" s="44"/>
      <c r="S448" s="44"/>
      <c r="T448" s="78">
        <v>46426</v>
      </c>
      <c r="U448" s="79" t="s">
        <v>62</v>
      </c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  <c r="CS448" s="52"/>
      <c r="CT448" s="52"/>
      <c r="CU448" s="52"/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2"/>
      <c r="DX448" s="52"/>
      <c r="DY448" s="52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  <c r="EY448" s="52"/>
      <c r="EZ448" s="52"/>
      <c r="FA448" s="52"/>
      <c r="FB448" s="52"/>
      <c r="FC448" s="52"/>
      <c r="FD448" s="52"/>
      <c r="FE448" s="52"/>
      <c r="FF448" s="52"/>
      <c r="FG448" s="52"/>
      <c r="FH448" s="52"/>
      <c r="FI448" s="52"/>
      <c r="FJ448" s="52"/>
      <c r="FK448" s="52"/>
      <c r="FL448" s="52"/>
      <c r="FM448" s="52"/>
      <c r="FN448" s="52"/>
      <c r="FO448" s="52"/>
      <c r="FP448" s="52"/>
      <c r="FQ448" s="52"/>
      <c r="FR448" s="52"/>
      <c r="FS448" s="52"/>
      <c r="FT448" s="52"/>
    </row>
    <row r="449" spans="1:176" x14ac:dyDescent="0.15">
      <c r="A449" s="104">
        <f t="shared" si="95"/>
        <v>43158</v>
      </c>
      <c r="B449" s="35">
        <f t="shared" ca="1" si="101"/>
        <v>1016.08586999</v>
      </c>
      <c r="C449" s="35">
        <f t="shared" si="96"/>
        <v>1000</v>
      </c>
      <c r="D449" s="36">
        <f ca="1">IF(A449&lt;$B$1,VLOOKUP(A449,[1]DI!$A$4:$B$15000,2,FALSE),0)</f>
        <v>6.6400000000000001E-2</v>
      </c>
      <c r="E449" s="35">
        <f t="shared" ca="1" si="90"/>
        <v>2.5514999999999999E-4</v>
      </c>
      <c r="F449" s="54">
        <f t="shared" si="97"/>
        <v>1.0425</v>
      </c>
      <c r="G449" s="38">
        <f t="shared" ca="1" si="91"/>
        <v>1.000265993875</v>
      </c>
      <c r="H449" s="35">
        <f ca="1">TRUNC(PRODUCT(G$10:G448),15)</f>
        <v>1.1222823869729299</v>
      </c>
      <c r="I449" s="35">
        <f t="shared" ca="1" si="98"/>
        <v>1.1045152976163699</v>
      </c>
      <c r="J449" s="35">
        <f t="shared" ca="1" si="92"/>
        <v>1.0160858699999999</v>
      </c>
      <c r="K449" s="35">
        <f t="shared" ca="1" si="93"/>
        <v>16.085869989999999</v>
      </c>
      <c r="L449" s="55">
        <f>IF(VLOOKUP(A449,$U$12:$AD$125,8)=VLOOKUP(A448,$U$12:$AD$125,8),0,VLOOKUP(A449,U$12:$AD$125,8))</f>
        <v>0</v>
      </c>
      <c r="M449" s="40">
        <f>IF(L449&gt;0,VLOOKUP(L449,T$12:$AC$125,7),0)</f>
        <v>0</v>
      </c>
      <c r="N449" s="41">
        <f t="shared" si="102"/>
        <v>0</v>
      </c>
      <c r="O449" s="41">
        <f t="shared" ca="1" si="94"/>
        <v>16.085869989999999</v>
      </c>
      <c r="P449" s="56" t="str">
        <f t="shared" si="99"/>
        <v>J=</v>
      </c>
      <c r="Q449" s="43">
        <f t="shared" si="100"/>
        <v>43252</v>
      </c>
      <c r="R449" s="44"/>
      <c r="S449" s="44"/>
      <c r="T449" s="78">
        <v>46427</v>
      </c>
      <c r="U449" s="79" t="s">
        <v>62</v>
      </c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  <c r="CS449" s="52"/>
      <c r="CT449" s="52"/>
      <c r="CU449" s="52"/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2"/>
      <c r="DX449" s="52"/>
      <c r="DY449" s="52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  <c r="EY449" s="52"/>
      <c r="EZ449" s="52"/>
      <c r="FA449" s="52"/>
      <c r="FB449" s="52"/>
      <c r="FC449" s="52"/>
      <c r="FD449" s="52"/>
      <c r="FE449" s="52"/>
      <c r="FF449" s="52"/>
      <c r="FG449" s="52"/>
      <c r="FH449" s="52"/>
      <c r="FI449" s="52"/>
      <c r="FJ449" s="52"/>
      <c r="FK449" s="52"/>
      <c r="FL449" s="52"/>
      <c r="FM449" s="52"/>
      <c r="FN449" s="52"/>
      <c r="FO449" s="52"/>
      <c r="FP449" s="52"/>
      <c r="FQ449" s="52"/>
      <c r="FR449" s="52"/>
      <c r="FS449" s="52"/>
      <c r="FT449" s="52"/>
    </row>
    <row r="450" spans="1:176" x14ac:dyDescent="0.15">
      <c r="A450" s="104">
        <f t="shared" si="95"/>
        <v>43159</v>
      </c>
      <c r="B450" s="35">
        <f t="shared" ca="1" si="101"/>
        <v>1016.35614</v>
      </c>
      <c r="C450" s="35">
        <f t="shared" si="96"/>
        <v>1000</v>
      </c>
      <c r="D450" s="36">
        <f ca="1">IF(A450&lt;$B$1,VLOOKUP(A450,[1]DI!$A$4:$B$15000,2,FALSE),0)</f>
        <v>6.6400000000000001E-2</v>
      </c>
      <c r="E450" s="35">
        <f t="shared" ca="1" si="90"/>
        <v>2.5514999999999999E-4</v>
      </c>
      <c r="F450" s="54">
        <f t="shared" si="97"/>
        <v>1.0425</v>
      </c>
      <c r="G450" s="38">
        <f t="shared" ca="1" si="91"/>
        <v>1.000265993875</v>
      </c>
      <c r="H450" s="35">
        <f ca="1">TRUNC(PRODUCT(G$10:G449),15)</f>
        <v>1.1225809072138899</v>
      </c>
      <c r="I450" s="35">
        <f t="shared" ca="1" si="98"/>
        <v>1.1045152976163699</v>
      </c>
      <c r="J450" s="35">
        <f t="shared" ca="1" si="92"/>
        <v>1.0163561400000001</v>
      </c>
      <c r="K450" s="35">
        <f t="shared" ca="1" si="93"/>
        <v>16.35614</v>
      </c>
      <c r="L450" s="55">
        <f>IF(VLOOKUP(A450,$U$12:$AD$125,8)=VLOOKUP(A449,$U$12:$AD$125,8),0,VLOOKUP(A450,U$12:$AD$125,8))</f>
        <v>0</v>
      </c>
      <c r="M450" s="40">
        <f>IF(L450&gt;0,VLOOKUP(L450,T$12:$AC$125,7),0)</f>
        <v>0</v>
      </c>
      <c r="N450" s="41">
        <f t="shared" si="102"/>
        <v>0</v>
      </c>
      <c r="O450" s="41">
        <f t="shared" ca="1" si="94"/>
        <v>16.35614</v>
      </c>
      <c r="P450" s="56" t="str">
        <f t="shared" si="99"/>
        <v>J=</v>
      </c>
      <c r="Q450" s="43">
        <f t="shared" si="100"/>
        <v>43252</v>
      </c>
      <c r="R450" s="44"/>
      <c r="S450" s="44"/>
      <c r="T450" s="78">
        <v>46472</v>
      </c>
      <c r="U450" s="79" t="s">
        <v>79</v>
      </c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  <c r="CS450" s="52"/>
      <c r="CT450" s="52"/>
      <c r="CU450" s="52"/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2"/>
      <c r="DX450" s="52"/>
      <c r="DY450" s="52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  <c r="EY450" s="52"/>
      <c r="EZ450" s="52"/>
      <c r="FA450" s="52"/>
      <c r="FB450" s="52"/>
      <c r="FC450" s="52"/>
      <c r="FD450" s="52"/>
      <c r="FE450" s="52"/>
      <c r="FF450" s="52"/>
      <c r="FG450" s="52"/>
      <c r="FH450" s="52"/>
      <c r="FI450" s="52"/>
      <c r="FJ450" s="52"/>
      <c r="FK450" s="52"/>
      <c r="FL450" s="52"/>
      <c r="FM450" s="52"/>
      <c r="FN450" s="52"/>
      <c r="FO450" s="52"/>
      <c r="FP450" s="52"/>
      <c r="FQ450" s="52"/>
      <c r="FR450" s="52"/>
      <c r="FS450" s="52"/>
      <c r="FT450" s="52"/>
    </row>
    <row r="451" spans="1:176" x14ac:dyDescent="0.15">
      <c r="A451" s="104">
        <f t="shared" si="95"/>
        <v>43160</v>
      </c>
      <c r="B451" s="35">
        <f t="shared" ca="1" si="101"/>
        <v>1016.62648999</v>
      </c>
      <c r="C451" s="35">
        <f t="shared" si="96"/>
        <v>1000</v>
      </c>
      <c r="D451" s="36">
        <f ca="1">IF(A451&lt;$B$1,VLOOKUP(A451,[1]DI!$A$4:$B$15000,2,FALSE),0)</f>
        <v>6.6400000000000001E-2</v>
      </c>
      <c r="E451" s="35">
        <f t="shared" ca="1" si="90"/>
        <v>2.5514999999999999E-4</v>
      </c>
      <c r="F451" s="54">
        <f t="shared" si="97"/>
        <v>1.0425</v>
      </c>
      <c r="G451" s="38">
        <f t="shared" ca="1" si="91"/>
        <v>1.000265993875</v>
      </c>
      <c r="H451" s="35">
        <f ca="1">TRUNC(PRODUCT(G$10:G450),15)</f>
        <v>1.1228795068594</v>
      </c>
      <c r="I451" s="35">
        <f t="shared" ca="1" si="98"/>
        <v>1.1045152976163699</v>
      </c>
      <c r="J451" s="35">
        <f t="shared" ca="1" si="92"/>
        <v>1.0166264899999999</v>
      </c>
      <c r="K451" s="35">
        <f t="shared" ca="1" si="93"/>
        <v>16.62648999</v>
      </c>
      <c r="L451" s="55">
        <f>IF(VLOOKUP(A451,$U$12:$AD$125,8)=VLOOKUP(A450,$U$12:$AD$125,8),0,VLOOKUP(A451,U$12:$AD$125,8))</f>
        <v>0</v>
      </c>
      <c r="M451" s="40">
        <f>IF(L451&gt;0,VLOOKUP(L451,T$12:$AC$125,7),0)</f>
        <v>0</v>
      </c>
      <c r="N451" s="41">
        <f t="shared" si="102"/>
        <v>0</v>
      </c>
      <c r="O451" s="41">
        <f t="shared" ca="1" si="94"/>
        <v>16.62648999</v>
      </c>
      <c r="P451" s="56" t="str">
        <f t="shared" si="99"/>
        <v>J=</v>
      </c>
      <c r="Q451" s="43">
        <f t="shared" si="100"/>
        <v>43252</v>
      </c>
      <c r="R451" s="44"/>
      <c r="S451" s="44"/>
      <c r="T451" s="78">
        <v>46498</v>
      </c>
      <c r="U451" s="79" t="s">
        <v>64</v>
      </c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  <c r="CS451" s="52"/>
      <c r="CT451" s="52"/>
      <c r="CU451" s="52"/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2"/>
      <c r="DX451" s="52"/>
      <c r="DY451" s="52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  <c r="FI451" s="52"/>
      <c r="FJ451" s="52"/>
      <c r="FK451" s="52"/>
      <c r="FL451" s="52"/>
      <c r="FM451" s="52"/>
      <c r="FN451" s="52"/>
      <c r="FO451" s="52"/>
      <c r="FP451" s="52"/>
      <c r="FQ451" s="52"/>
      <c r="FR451" s="52"/>
      <c r="FS451" s="52"/>
      <c r="FT451" s="52"/>
    </row>
    <row r="452" spans="1:176" x14ac:dyDescent="0.15">
      <c r="A452" s="104">
        <f t="shared" si="95"/>
        <v>43161</v>
      </c>
      <c r="B452" s="35">
        <f t="shared" ca="1" si="101"/>
        <v>1016.8969</v>
      </c>
      <c r="C452" s="35">
        <f t="shared" si="96"/>
        <v>1000</v>
      </c>
      <c r="D452" s="36">
        <f ca="1">IF(A452&lt;$B$1,VLOOKUP(A452,[1]DI!$A$4:$B$15000,2,FALSE),0)</f>
        <v>6.6400000000000001E-2</v>
      </c>
      <c r="E452" s="35">
        <f t="shared" ca="1" si="90"/>
        <v>2.5514999999999999E-4</v>
      </c>
      <c r="F452" s="54">
        <f t="shared" si="97"/>
        <v>1.0425</v>
      </c>
      <c r="G452" s="38">
        <f t="shared" ca="1" si="91"/>
        <v>1.000265993875</v>
      </c>
      <c r="H452" s="35">
        <f ca="1">TRUNC(PRODUCT(G$10:G451),15)</f>
        <v>1.12317818593059</v>
      </c>
      <c r="I452" s="35">
        <f t="shared" ca="1" si="98"/>
        <v>1.1045152976163699</v>
      </c>
      <c r="J452" s="35">
        <f t="shared" ca="1" si="92"/>
        <v>1.0168969000000001</v>
      </c>
      <c r="K452" s="35">
        <f t="shared" ca="1" si="93"/>
        <v>16.896899999999999</v>
      </c>
      <c r="L452" s="55">
        <f>IF(VLOOKUP(A452,$U$12:$AD$125,8)=VLOOKUP(A451,$U$12:$AD$125,8),0,VLOOKUP(A452,U$12:$AD$125,8))</f>
        <v>0</v>
      </c>
      <c r="M452" s="40">
        <f>IF(L452&gt;0,VLOOKUP(L452,T$12:$AC$125,7),0)</f>
        <v>0</v>
      </c>
      <c r="N452" s="41">
        <f t="shared" si="102"/>
        <v>0</v>
      </c>
      <c r="O452" s="41">
        <f t="shared" ca="1" si="94"/>
        <v>16.896899999999999</v>
      </c>
      <c r="P452" s="56" t="str">
        <f t="shared" si="99"/>
        <v>J=</v>
      </c>
      <c r="Q452" s="43">
        <f t="shared" si="100"/>
        <v>43252</v>
      </c>
      <c r="R452" s="44"/>
      <c r="S452" s="44"/>
      <c r="T452" s="78">
        <v>46534</v>
      </c>
      <c r="U452" s="79" t="s">
        <v>80</v>
      </c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  <c r="CS452" s="52"/>
      <c r="CT452" s="52"/>
      <c r="CU452" s="52"/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2"/>
      <c r="DX452" s="52"/>
      <c r="DY452" s="52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  <c r="FI452" s="52"/>
      <c r="FJ452" s="52"/>
      <c r="FK452" s="52"/>
      <c r="FL452" s="52"/>
      <c r="FM452" s="52"/>
      <c r="FN452" s="52"/>
      <c r="FO452" s="52"/>
      <c r="FP452" s="52"/>
      <c r="FQ452" s="52"/>
      <c r="FR452" s="52"/>
      <c r="FS452" s="52"/>
      <c r="FT452" s="52"/>
    </row>
    <row r="453" spans="1:176" x14ac:dyDescent="0.15">
      <c r="A453" s="104">
        <f t="shared" si="95"/>
        <v>43162</v>
      </c>
      <c r="B453" s="35">
        <f t="shared" ca="1" si="101"/>
        <v>1017.16739</v>
      </c>
      <c r="C453" s="35">
        <f t="shared" si="96"/>
        <v>1000</v>
      </c>
      <c r="D453" s="36">
        <f ca="1">IF(A453&lt;$B$1,VLOOKUP(A453,[1]DI!$A$4:$B$15000,2,FALSE),0)</f>
        <v>0</v>
      </c>
      <c r="E453" s="35">
        <f t="shared" ca="1" si="90"/>
        <v>0</v>
      </c>
      <c r="F453" s="54">
        <f t="shared" si="97"/>
        <v>1.0425</v>
      </c>
      <c r="G453" s="38">
        <f t="shared" ca="1" si="91"/>
        <v>1</v>
      </c>
      <c r="H453" s="35">
        <f ca="1">TRUNC(PRODUCT(G$10:G452),15)</f>
        <v>1.1234769444485799</v>
      </c>
      <c r="I453" s="35">
        <f t="shared" ca="1" si="98"/>
        <v>1.1045152976163699</v>
      </c>
      <c r="J453" s="35">
        <f t="shared" ca="1" si="92"/>
        <v>1.01716739</v>
      </c>
      <c r="K453" s="35">
        <f t="shared" ca="1" si="93"/>
        <v>17.167390000000001</v>
      </c>
      <c r="L453" s="55">
        <f>IF(VLOOKUP(A453,$U$12:$AD$125,8)=VLOOKUP(A452,$U$12:$AD$125,8),0,VLOOKUP(A453,U$12:$AD$125,8))</f>
        <v>0</v>
      </c>
      <c r="M453" s="40">
        <f>IF(L453&gt;0,VLOOKUP(L453,T$12:$AC$125,7),0)</f>
        <v>0</v>
      </c>
      <c r="N453" s="41">
        <f t="shared" si="102"/>
        <v>0</v>
      </c>
      <c r="O453" s="41">
        <f t="shared" ca="1" si="94"/>
        <v>17.167390000000001</v>
      </c>
      <c r="P453" s="56" t="str">
        <f t="shared" si="99"/>
        <v>J=</v>
      </c>
      <c r="Q453" s="43">
        <f t="shared" si="100"/>
        <v>43252</v>
      </c>
      <c r="R453" s="44"/>
      <c r="S453" s="44"/>
      <c r="T453" s="78">
        <v>46637</v>
      </c>
      <c r="U453" s="79" t="s">
        <v>73</v>
      </c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  <c r="CS453" s="52"/>
      <c r="CT453" s="52"/>
      <c r="CU453" s="52"/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2"/>
      <c r="DX453" s="52"/>
      <c r="DY453" s="52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  <c r="FI453" s="52"/>
      <c r="FJ453" s="52"/>
      <c r="FK453" s="52"/>
      <c r="FL453" s="52"/>
      <c r="FM453" s="52"/>
      <c r="FN453" s="52"/>
      <c r="FO453" s="52"/>
      <c r="FP453" s="52"/>
      <c r="FQ453" s="52"/>
      <c r="FR453" s="52"/>
      <c r="FS453" s="52"/>
      <c r="FT453" s="52"/>
    </row>
    <row r="454" spans="1:176" x14ac:dyDescent="0.15">
      <c r="A454" s="104">
        <f t="shared" si="95"/>
        <v>43163</v>
      </c>
      <c r="B454" s="35">
        <f t="shared" ca="1" si="101"/>
        <v>1017.16739</v>
      </c>
      <c r="C454" s="35">
        <f t="shared" si="96"/>
        <v>1000</v>
      </c>
      <c r="D454" s="36">
        <f ca="1">IF(A454&lt;$B$1,VLOOKUP(A454,[1]DI!$A$4:$B$15000,2,FALSE),0)</f>
        <v>0</v>
      </c>
      <c r="E454" s="35">
        <f t="shared" ca="1" si="90"/>
        <v>0</v>
      </c>
      <c r="F454" s="54">
        <f t="shared" si="97"/>
        <v>1.0425</v>
      </c>
      <c r="G454" s="38">
        <f t="shared" ca="1" si="91"/>
        <v>1</v>
      </c>
      <c r="H454" s="35">
        <f ca="1">TRUNC(PRODUCT(G$10:G453),15)</f>
        <v>1.1234769444485799</v>
      </c>
      <c r="I454" s="35">
        <f t="shared" ca="1" si="98"/>
        <v>1.1045152976163699</v>
      </c>
      <c r="J454" s="35">
        <f t="shared" ca="1" si="92"/>
        <v>1.01716739</v>
      </c>
      <c r="K454" s="35">
        <f t="shared" ca="1" si="93"/>
        <v>17.167390000000001</v>
      </c>
      <c r="L454" s="55">
        <f>IF(VLOOKUP(A454,$U$12:$AD$125,8)=VLOOKUP(A453,$U$12:$AD$125,8),0,VLOOKUP(A454,U$12:$AD$125,8))</f>
        <v>0</v>
      </c>
      <c r="M454" s="40">
        <f>IF(L454&gt;0,VLOOKUP(L454,T$12:$AC$125,7),0)</f>
        <v>0</v>
      </c>
      <c r="N454" s="41">
        <f t="shared" si="102"/>
        <v>0</v>
      </c>
      <c r="O454" s="41">
        <f t="shared" ca="1" si="94"/>
        <v>17.167390000000001</v>
      </c>
      <c r="P454" s="56" t="str">
        <f t="shared" si="99"/>
        <v>J=</v>
      </c>
      <c r="Q454" s="43">
        <f t="shared" si="100"/>
        <v>43252</v>
      </c>
      <c r="R454" s="44"/>
      <c r="S454" s="44"/>
      <c r="T454" s="78">
        <v>46672</v>
      </c>
      <c r="U454" s="58" t="s">
        <v>68</v>
      </c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  <c r="CS454" s="52"/>
      <c r="CT454" s="52"/>
      <c r="CU454" s="52"/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2"/>
      <c r="DX454" s="52"/>
      <c r="DY454" s="52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  <c r="FI454" s="52"/>
      <c r="FJ454" s="52"/>
      <c r="FK454" s="52"/>
      <c r="FL454" s="52"/>
      <c r="FM454" s="52"/>
      <c r="FN454" s="52"/>
      <c r="FO454" s="52"/>
      <c r="FP454" s="52"/>
      <c r="FQ454" s="52"/>
      <c r="FR454" s="52"/>
      <c r="FS454" s="52"/>
      <c r="FT454" s="52"/>
    </row>
    <row r="455" spans="1:176" x14ac:dyDescent="0.15">
      <c r="A455" s="104">
        <f t="shared" si="95"/>
        <v>43164</v>
      </c>
      <c r="B455" s="35">
        <f t="shared" ca="1" si="101"/>
        <v>1017.16739</v>
      </c>
      <c r="C455" s="35">
        <f t="shared" si="96"/>
        <v>1000</v>
      </c>
      <c r="D455" s="36">
        <f ca="1">IF(A455&lt;$B$1,VLOOKUP(A455,[1]DI!$A$4:$B$15000,2,FALSE),0)</f>
        <v>6.6400000000000001E-2</v>
      </c>
      <c r="E455" s="35">
        <f t="shared" ca="1" si="90"/>
        <v>2.5514999999999999E-4</v>
      </c>
      <c r="F455" s="54">
        <f t="shared" si="97"/>
        <v>1.0425</v>
      </c>
      <c r="G455" s="38">
        <f t="shared" ca="1" si="91"/>
        <v>1.000265993875</v>
      </c>
      <c r="H455" s="35">
        <f ca="1">TRUNC(PRODUCT(G$10:G454),15)</f>
        <v>1.1234769444485799</v>
      </c>
      <c r="I455" s="35">
        <f t="shared" ca="1" si="98"/>
        <v>1.1045152976163699</v>
      </c>
      <c r="J455" s="35">
        <f t="shared" ca="1" si="92"/>
        <v>1.01716739</v>
      </c>
      <c r="K455" s="35">
        <f t="shared" ca="1" si="93"/>
        <v>17.167390000000001</v>
      </c>
      <c r="L455" s="55">
        <f>IF(VLOOKUP(A455,$U$12:$AD$125,8)=VLOOKUP(A454,$U$12:$AD$125,8),0,VLOOKUP(A455,U$12:$AD$125,8))</f>
        <v>0</v>
      </c>
      <c r="M455" s="40">
        <f>IF(L455&gt;0,VLOOKUP(L455,T$12:$AC$125,7),0)</f>
        <v>0</v>
      </c>
      <c r="N455" s="41">
        <f t="shared" si="102"/>
        <v>0</v>
      </c>
      <c r="O455" s="41">
        <f t="shared" ca="1" si="94"/>
        <v>17.167390000000001</v>
      </c>
      <c r="P455" s="56" t="str">
        <f t="shared" si="99"/>
        <v>J=</v>
      </c>
      <c r="Q455" s="43">
        <f t="shared" si="100"/>
        <v>43252</v>
      </c>
      <c r="R455" s="44"/>
      <c r="S455" s="44"/>
      <c r="T455" s="78">
        <v>46693</v>
      </c>
      <c r="U455" s="79" t="s">
        <v>74</v>
      </c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</row>
    <row r="456" spans="1:176" x14ac:dyDescent="0.15">
      <c r="A456" s="104">
        <f t="shared" si="95"/>
        <v>43165</v>
      </c>
      <c r="B456" s="35">
        <f t="shared" ca="1" si="101"/>
        <v>1017.43794999</v>
      </c>
      <c r="C456" s="35">
        <f t="shared" si="96"/>
        <v>1000</v>
      </c>
      <c r="D456" s="36">
        <f ca="1">IF(A456&lt;$B$1,VLOOKUP(A456,[1]DI!$A$4:$B$15000,2,FALSE),0)</f>
        <v>6.6400000000000001E-2</v>
      </c>
      <c r="E456" s="35">
        <f t="shared" ca="1" si="90"/>
        <v>2.5514999999999999E-4</v>
      </c>
      <c r="F456" s="54">
        <f t="shared" si="97"/>
        <v>1.0425</v>
      </c>
      <c r="G456" s="38">
        <f t="shared" ca="1" si="91"/>
        <v>1.000265993875</v>
      </c>
      <c r="H456" s="35">
        <f ca="1">TRUNC(PRODUCT(G$10:G455),15)</f>
        <v>1.12377578243451</v>
      </c>
      <c r="I456" s="35">
        <f t="shared" ca="1" si="98"/>
        <v>1.1045152976163699</v>
      </c>
      <c r="J456" s="35">
        <f t="shared" ca="1" si="92"/>
        <v>1.0174379499999999</v>
      </c>
      <c r="K456" s="35">
        <f t="shared" ca="1" si="93"/>
        <v>17.43794999</v>
      </c>
      <c r="L456" s="55">
        <f>IF(VLOOKUP(A456,$U$12:$AD$125,8)=VLOOKUP(A455,$U$12:$AD$125,8),0,VLOOKUP(A456,U$12:$AD$125,8))</f>
        <v>0</v>
      </c>
      <c r="M456" s="40">
        <f>IF(L456&gt;0,VLOOKUP(L456,T$12:$AC$125,7),0)</f>
        <v>0</v>
      </c>
      <c r="N456" s="41">
        <f t="shared" si="102"/>
        <v>0</v>
      </c>
      <c r="O456" s="41">
        <f t="shared" ca="1" si="94"/>
        <v>17.43794999</v>
      </c>
      <c r="P456" s="56" t="str">
        <f t="shared" si="99"/>
        <v>J=</v>
      </c>
      <c r="Q456" s="43">
        <f t="shared" si="100"/>
        <v>43252</v>
      </c>
      <c r="R456" s="44"/>
      <c r="S456" s="44"/>
      <c r="T456" s="78">
        <v>46706</v>
      </c>
      <c r="U456" s="79" t="s">
        <v>83</v>
      </c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</row>
    <row r="457" spans="1:176" x14ac:dyDescent="0.15">
      <c r="A457" s="104">
        <f t="shared" si="95"/>
        <v>43166</v>
      </c>
      <c r="B457" s="35">
        <f t="shared" ca="1" si="101"/>
        <v>1017.70858</v>
      </c>
      <c r="C457" s="35">
        <f t="shared" si="96"/>
        <v>1000</v>
      </c>
      <c r="D457" s="36">
        <f ca="1">IF(A457&lt;$B$1,VLOOKUP(A457,[1]DI!$A$4:$B$15000,2,FALSE),0)</f>
        <v>6.6400000000000001E-2</v>
      </c>
      <c r="E457" s="35">
        <f t="shared" ca="1" si="90"/>
        <v>2.5514999999999999E-4</v>
      </c>
      <c r="F457" s="54">
        <f t="shared" si="97"/>
        <v>1.0425</v>
      </c>
      <c r="G457" s="38">
        <f t="shared" ca="1" si="91"/>
        <v>1.000265993875</v>
      </c>
      <c r="H457" s="35">
        <f ca="1">TRUNC(PRODUCT(G$10:G456),15)</f>
        <v>1.1240746999095099</v>
      </c>
      <c r="I457" s="35">
        <f t="shared" ca="1" si="98"/>
        <v>1.1045152976163699</v>
      </c>
      <c r="J457" s="35">
        <f t="shared" ca="1" si="92"/>
        <v>1.0177085800000001</v>
      </c>
      <c r="K457" s="35">
        <f t="shared" ca="1" si="93"/>
        <v>17.708580000000001</v>
      </c>
      <c r="L457" s="55">
        <f>IF(VLOOKUP(A457,$U$12:$AD$125,8)=VLOOKUP(A456,$U$12:$AD$125,8),0,VLOOKUP(A457,U$12:$AD$125,8))</f>
        <v>0</v>
      </c>
      <c r="M457" s="40">
        <f>IF(L457&gt;0,VLOOKUP(L457,T$12:$AC$125,7),0)</f>
        <v>0</v>
      </c>
      <c r="N457" s="41">
        <f t="shared" si="102"/>
        <v>0</v>
      </c>
      <c r="O457" s="41">
        <f t="shared" ca="1" si="94"/>
        <v>17.708580000000001</v>
      </c>
      <c r="P457" s="56" t="str">
        <f t="shared" si="99"/>
        <v>J=</v>
      </c>
      <c r="Q457" s="43">
        <f t="shared" si="100"/>
        <v>43252</v>
      </c>
      <c r="R457" s="44"/>
      <c r="S457" s="44"/>
      <c r="T457" s="78">
        <v>46811</v>
      </c>
      <c r="U457" s="79" t="s">
        <v>62</v>
      </c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</row>
    <row r="458" spans="1:176" x14ac:dyDescent="0.15">
      <c r="A458" s="104">
        <f t="shared" si="95"/>
        <v>43167</v>
      </c>
      <c r="B458" s="35">
        <f t="shared" ca="1" si="101"/>
        <v>1017.97929</v>
      </c>
      <c r="C458" s="35">
        <f t="shared" si="96"/>
        <v>1000</v>
      </c>
      <c r="D458" s="36">
        <f ca="1">IF(A458&lt;$B$1,VLOOKUP(A458,[1]DI!$A$4:$B$15000,2,FALSE),0)</f>
        <v>6.6400000000000001E-2</v>
      </c>
      <c r="E458" s="35">
        <f t="shared" ref="E458:E521" ca="1" si="103">ROUND((((1+D458)^(1/252)-1)),8)</f>
        <v>2.5514999999999999E-4</v>
      </c>
      <c r="F458" s="54">
        <f t="shared" si="97"/>
        <v>1.0425</v>
      </c>
      <c r="G458" s="38">
        <f t="shared" ref="G458:G521" ca="1" si="104">TRUNC((1+(E458*F458)),15)</f>
        <v>1.000265993875</v>
      </c>
      <c r="H458" s="35">
        <f ca="1">TRUNC(PRODUCT(G$10:G457),15)</f>
        <v>1.12437369689473</v>
      </c>
      <c r="I458" s="35">
        <f t="shared" ca="1" si="98"/>
        <v>1.1045152976163699</v>
      </c>
      <c r="J458" s="35">
        <f t="shared" ref="J458:J521" ca="1" si="105">ROUND(TRUNC(H458/I458,15),8)</f>
        <v>1.01797929</v>
      </c>
      <c r="K458" s="35">
        <f t="shared" ref="K458:K521" ca="1" si="106">TRUNC((C458*(J458-1)),8)</f>
        <v>17.979289999999999</v>
      </c>
      <c r="L458" s="55">
        <f>IF(VLOOKUP(A458,$U$12:$AD$125,8)=VLOOKUP(A457,$U$12:$AD$125,8),0,VLOOKUP(A458,U$12:$AD$125,8))</f>
        <v>0</v>
      </c>
      <c r="M458" s="40">
        <f>IF(L458&gt;0,VLOOKUP(L458,T$12:$AC$125,7),0)</f>
        <v>0</v>
      </c>
      <c r="N458" s="41">
        <f t="shared" si="102"/>
        <v>0</v>
      </c>
      <c r="O458" s="41">
        <f t="shared" ref="O458:O521" ca="1" si="107">(K458+N458)</f>
        <v>17.979289999999999</v>
      </c>
      <c r="P458" s="56" t="str">
        <f t="shared" si="99"/>
        <v>J=</v>
      </c>
      <c r="Q458" s="43">
        <f t="shared" si="100"/>
        <v>43252</v>
      </c>
      <c r="R458" s="44"/>
      <c r="S458" s="44"/>
      <c r="T458" s="78">
        <v>46812</v>
      </c>
      <c r="U458" s="79" t="s">
        <v>62</v>
      </c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</row>
    <row r="459" spans="1:176" x14ac:dyDescent="0.15">
      <c r="A459" s="104">
        <f t="shared" ref="A459:A522" si="108">(A458+1)</f>
        <v>43168</v>
      </c>
      <c r="B459" s="35">
        <f t="shared" ca="1" si="101"/>
        <v>1018.25006</v>
      </c>
      <c r="C459" s="35">
        <f t="shared" ref="C459:C522" si="109">TRUNC(C458-N458,6)</f>
        <v>1000</v>
      </c>
      <c r="D459" s="36">
        <f ca="1">IF(A459&lt;$B$1,VLOOKUP(A459,[1]DI!$A$4:$B$15000,2,FALSE),0)</f>
        <v>6.6400000000000001E-2</v>
      </c>
      <c r="E459" s="35">
        <f t="shared" ca="1" si="103"/>
        <v>2.5514999999999999E-4</v>
      </c>
      <c r="F459" s="54">
        <f t="shared" ref="F459:F522" si="110">F458</f>
        <v>1.0425</v>
      </c>
      <c r="G459" s="38">
        <f t="shared" ca="1" si="104"/>
        <v>1.000265993875</v>
      </c>
      <c r="H459" s="35">
        <f ca="1">TRUNC(PRODUCT(G$10:G458),15)</f>
        <v>1.12467277341131</v>
      </c>
      <c r="I459" s="35">
        <f t="shared" ref="I459:I522" ca="1" si="111">IF(OR(L458&gt;0,L458="E"),H458,I458)</f>
        <v>1.1045152976163699</v>
      </c>
      <c r="J459" s="35">
        <f t="shared" ca="1" si="105"/>
        <v>1.01825006</v>
      </c>
      <c r="K459" s="35">
        <f t="shared" ca="1" si="106"/>
        <v>18.250060000000001</v>
      </c>
      <c r="L459" s="55">
        <f>IF(VLOOKUP(A459,$U$12:$AD$125,8)=VLOOKUP(A458,$U$12:$AD$125,8),0,VLOOKUP(A459,U$12:$AD$125,8))</f>
        <v>0</v>
      </c>
      <c r="M459" s="40">
        <f>IF(L459&gt;0,VLOOKUP(L459,T$12:$AC$125,7),0)</f>
        <v>0</v>
      </c>
      <c r="N459" s="41">
        <f t="shared" si="102"/>
        <v>0</v>
      </c>
      <c r="O459" s="41">
        <f t="shared" ca="1" si="107"/>
        <v>18.250060000000001</v>
      </c>
      <c r="P459" s="56" t="str">
        <f t="shared" ref="P459:P522" si="112">IF(L458&gt;0,VLOOKUP(A458,$U$12:$AD$125,9),P458)</f>
        <v>J=</v>
      </c>
      <c r="Q459" s="43">
        <f t="shared" ref="Q459:Q522" si="113">IF(L458&gt;0,VLOOKUP(A458,$U$12:$AD$125,10),Q458)</f>
        <v>43252</v>
      </c>
      <c r="R459" s="44"/>
      <c r="S459" s="44"/>
      <c r="T459" s="78">
        <v>46857</v>
      </c>
      <c r="U459" s="79" t="s">
        <v>79</v>
      </c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</row>
    <row r="460" spans="1:176" x14ac:dyDescent="0.15">
      <c r="A460" s="104">
        <f t="shared" si="108"/>
        <v>43169</v>
      </c>
      <c r="B460" s="35">
        <f t="shared" ref="B460:B523" ca="1" si="114">IF(A460&lt;=TODAY(),C460+K460,IF(AND(A460&gt;TODAY(),A460&lt;=$B$1),IF(VLOOKUP(TODAY(),$A$10:$D$10000,4,FALSE)=0,"n.d",C460+K460),"n.d"))</f>
        <v>1018.52090999</v>
      </c>
      <c r="C460" s="35">
        <f t="shared" si="109"/>
        <v>1000</v>
      </c>
      <c r="D460" s="36">
        <f ca="1">IF(A460&lt;$B$1,VLOOKUP(A460,[1]DI!$A$4:$B$15000,2,FALSE),0)</f>
        <v>0</v>
      </c>
      <c r="E460" s="35">
        <f t="shared" ca="1" si="103"/>
        <v>0</v>
      </c>
      <c r="F460" s="54">
        <f t="shared" si="110"/>
        <v>1.0425</v>
      </c>
      <c r="G460" s="38">
        <f t="shared" ca="1" si="104"/>
        <v>1</v>
      </c>
      <c r="H460" s="35">
        <f ca="1">TRUNC(PRODUCT(G$10:G459),15)</f>
        <v>1.1249719294804199</v>
      </c>
      <c r="I460" s="35">
        <f t="shared" ca="1" si="111"/>
        <v>1.1045152976163699</v>
      </c>
      <c r="J460" s="35">
        <f t="shared" ca="1" si="105"/>
        <v>1.0185209099999999</v>
      </c>
      <c r="K460" s="35">
        <f t="shared" ca="1" si="106"/>
        <v>18.52090999</v>
      </c>
      <c r="L460" s="55">
        <f>IF(VLOOKUP(A460,$U$12:$AD$125,8)=VLOOKUP(A459,$U$12:$AD$125,8),0,VLOOKUP(A460,U$12:$AD$125,8))</f>
        <v>0</v>
      </c>
      <c r="M460" s="40">
        <f>IF(L460&gt;0,VLOOKUP(L460,T$12:$AC$125,7),0)</f>
        <v>0</v>
      </c>
      <c r="N460" s="41">
        <f t="shared" ref="N460:N523" si="115">IF(M460&gt;0,(C$10*M460),0)</f>
        <v>0</v>
      </c>
      <c r="O460" s="41">
        <f t="shared" ca="1" si="107"/>
        <v>18.52090999</v>
      </c>
      <c r="P460" s="56" t="str">
        <f t="shared" si="112"/>
        <v>J=</v>
      </c>
      <c r="Q460" s="43">
        <f t="shared" si="113"/>
        <v>43252</v>
      </c>
      <c r="R460" s="44"/>
      <c r="S460" s="44"/>
      <c r="T460" s="78">
        <v>46864</v>
      </c>
      <c r="U460" s="79" t="s">
        <v>64</v>
      </c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</row>
    <row r="461" spans="1:176" x14ac:dyDescent="0.15">
      <c r="A461" s="104">
        <f t="shared" si="108"/>
        <v>43170</v>
      </c>
      <c r="B461" s="35">
        <f t="shared" ca="1" si="114"/>
        <v>1018.52090999</v>
      </c>
      <c r="C461" s="35">
        <f t="shared" si="109"/>
        <v>1000</v>
      </c>
      <c r="D461" s="36">
        <f ca="1">IF(A461&lt;$B$1,VLOOKUP(A461,[1]DI!$A$4:$B$15000,2,FALSE),0)</f>
        <v>0</v>
      </c>
      <c r="E461" s="35">
        <f t="shared" ca="1" si="103"/>
        <v>0</v>
      </c>
      <c r="F461" s="54">
        <f t="shared" si="110"/>
        <v>1.0425</v>
      </c>
      <c r="G461" s="38">
        <f t="shared" ca="1" si="104"/>
        <v>1</v>
      </c>
      <c r="H461" s="35">
        <f ca="1">TRUNC(PRODUCT(G$10:G460),15)</f>
        <v>1.1249719294804199</v>
      </c>
      <c r="I461" s="35">
        <f t="shared" ca="1" si="111"/>
        <v>1.1045152976163699</v>
      </c>
      <c r="J461" s="35">
        <f t="shared" ca="1" si="105"/>
        <v>1.0185209099999999</v>
      </c>
      <c r="K461" s="35">
        <f t="shared" ca="1" si="106"/>
        <v>18.52090999</v>
      </c>
      <c r="L461" s="55">
        <f>IF(VLOOKUP(A461,$U$12:$AD$125,8)=VLOOKUP(A460,$U$12:$AD$125,8),0,VLOOKUP(A461,U$12:$AD$125,8))</f>
        <v>0</v>
      </c>
      <c r="M461" s="40">
        <f>IF(L461&gt;0,VLOOKUP(L461,T$12:$AC$125,7),0)</f>
        <v>0</v>
      </c>
      <c r="N461" s="41">
        <f t="shared" si="115"/>
        <v>0</v>
      </c>
      <c r="O461" s="41">
        <f t="shared" ca="1" si="107"/>
        <v>18.52090999</v>
      </c>
      <c r="P461" s="56" t="str">
        <f t="shared" si="112"/>
        <v>J=</v>
      </c>
      <c r="Q461" s="43">
        <f t="shared" si="113"/>
        <v>43252</v>
      </c>
      <c r="R461" s="44"/>
      <c r="S461" s="44"/>
      <c r="T461" s="78">
        <v>46874</v>
      </c>
      <c r="U461" s="79" t="s">
        <v>81</v>
      </c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</row>
    <row r="462" spans="1:176" x14ac:dyDescent="0.15">
      <c r="A462" s="104">
        <f t="shared" si="108"/>
        <v>43171</v>
      </c>
      <c r="B462" s="35">
        <f t="shared" ca="1" si="114"/>
        <v>1018.52090999</v>
      </c>
      <c r="C462" s="35">
        <f t="shared" si="109"/>
        <v>1000</v>
      </c>
      <c r="D462" s="36">
        <f ca="1">IF(A462&lt;$B$1,VLOOKUP(A462,[1]DI!$A$4:$B$15000,2,FALSE),0)</f>
        <v>6.6400000000000001E-2</v>
      </c>
      <c r="E462" s="35">
        <f t="shared" ca="1" si="103"/>
        <v>2.5514999999999999E-4</v>
      </c>
      <c r="F462" s="54">
        <f t="shared" si="110"/>
        <v>1.0425</v>
      </c>
      <c r="G462" s="38">
        <f t="shared" ca="1" si="104"/>
        <v>1.000265993875</v>
      </c>
      <c r="H462" s="35">
        <f ca="1">TRUNC(PRODUCT(G$10:G461),15)</f>
        <v>1.1249719294804199</v>
      </c>
      <c r="I462" s="35">
        <f t="shared" ca="1" si="111"/>
        <v>1.1045152976163699</v>
      </c>
      <c r="J462" s="35">
        <f t="shared" ca="1" si="105"/>
        <v>1.0185209099999999</v>
      </c>
      <c r="K462" s="35">
        <f t="shared" ca="1" si="106"/>
        <v>18.52090999</v>
      </c>
      <c r="L462" s="55">
        <f>IF(VLOOKUP(A462,$U$12:$AD$125,8)=VLOOKUP(A461,$U$12:$AD$125,8),0,VLOOKUP(A462,U$12:$AD$125,8))</f>
        <v>0</v>
      </c>
      <c r="M462" s="40">
        <f>IF(L462&gt;0,VLOOKUP(L462,T$12:$AC$125,7),0)</f>
        <v>0</v>
      </c>
      <c r="N462" s="41">
        <f t="shared" si="115"/>
        <v>0</v>
      </c>
      <c r="O462" s="41">
        <f t="shared" ca="1" si="107"/>
        <v>18.52090999</v>
      </c>
      <c r="P462" s="56" t="str">
        <f t="shared" si="112"/>
        <v>J=</v>
      </c>
      <c r="Q462" s="43">
        <f t="shared" si="113"/>
        <v>43252</v>
      </c>
      <c r="R462" s="44"/>
      <c r="S462" s="44"/>
      <c r="T462" s="78">
        <v>46919</v>
      </c>
      <c r="U462" s="79" t="s">
        <v>80</v>
      </c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</row>
    <row r="463" spans="1:176" x14ac:dyDescent="0.15">
      <c r="A463" s="104">
        <f t="shared" si="108"/>
        <v>43172</v>
      </c>
      <c r="B463" s="35">
        <f t="shared" ca="1" si="114"/>
        <v>1018.79183</v>
      </c>
      <c r="C463" s="35">
        <f t="shared" si="109"/>
        <v>1000</v>
      </c>
      <c r="D463" s="36">
        <f ca="1">IF(A463&lt;$B$1,VLOOKUP(A463,[1]DI!$A$4:$B$15000,2,FALSE),0)</f>
        <v>6.6400000000000001E-2</v>
      </c>
      <c r="E463" s="35">
        <f t="shared" ca="1" si="103"/>
        <v>2.5514999999999999E-4</v>
      </c>
      <c r="F463" s="54">
        <f t="shared" si="110"/>
        <v>1.0425</v>
      </c>
      <c r="G463" s="38">
        <f t="shared" ca="1" si="104"/>
        <v>1.000265993875</v>
      </c>
      <c r="H463" s="35">
        <f ca="1">TRUNC(PRODUCT(G$10:G462),15)</f>
        <v>1.1252711651232099</v>
      </c>
      <c r="I463" s="35">
        <f t="shared" ca="1" si="111"/>
        <v>1.1045152976163699</v>
      </c>
      <c r="J463" s="35">
        <f t="shared" ca="1" si="105"/>
        <v>1.0187918300000001</v>
      </c>
      <c r="K463" s="35">
        <f t="shared" ca="1" si="106"/>
        <v>18.791830000000001</v>
      </c>
      <c r="L463" s="55">
        <f>IF(VLOOKUP(A463,$U$12:$AD$125,8)=VLOOKUP(A462,$U$12:$AD$125,8),0,VLOOKUP(A463,U$12:$AD$125,8))</f>
        <v>0</v>
      </c>
      <c r="M463" s="40">
        <f>IF(L463&gt;0,VLOOKUP(L463,T$12:$AC$125,7),0)</f>
        <v>0</v>
      </c>
      <c r="N463" s="41">
        <f t="shared" si="115"/>
        <v>0</v>
      </c>
      <c r="O463" s="41">
        <f t="shared" ca="1" si="107"/>
        <v>18.791830000000001</v>
      </c>
      <c r="P463" s="56" t="str">
        <f t="shared" si="112"/>
        <v>J=</v>
      </c>
      <c r="Q463" s="43">
        <f t="shared" si="113"/>
        <v>43252</v>
      </c>
      <c r="R463" s="44"/>
      <c r="S463" s="44"/>
      <c r="T463" s="78">
        <v>47003</v>
      </c>
      <c r="U463" s="79" t="s">
        <v>82</v>
      </c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</row>
    <row r="464" spans="1:176" x14ac:dyDescent="0.15">
      <c r="A464" s="104">
        <f t="shared" si="108"/>
        <v>43173</v>
      </c>
      <c r="B464" s="35">
        <f t="shared" ca="1" si="114"/>
        <v>1019.06283</v>
      </c>
      <c r="C464" s="35">
        <f t="shared" si="109"/>
        <v>1000</v>
      </c>
      <c r="D464" s="36">
        <f ca="1">IF(A464&lt;$B$1,VLOOKUP(A464,[1]DI!$A$4:$B$15000,2,FALSE),0)</f>
        <v>6.6400000000000001E-2</v>
      </c>
      <c r="E464" s="35">
        <f t="shared" ca="1" si="103"/>
        <v>2.5514999999999999E-4</v>
      </c>
      <c r="F464" s="54">
        <f t="shared" si="110"/>
        <v>1.0425</v>
      </c>
      <c r="G464" s="38">
        <f t="shared" ca="1" si="104"/>
        <v>1.000265993875</v>
      </c>
      <c r="H464" s="35">
        <f ca="1">TRUNC(PRODUCT(G$10:G463),15)</f>
        <v>1.12557048036084</v>
      </c>
      <c r="I464" s="35">
        <f t="shared" ca="1" si="111"/>
        <v>1.1045152976163699</v>
      </c>
      <c r="J464" s="35">
        <f t="shared" ca="1" si="105"/>
        <v>1.01906283</v>
      </c>
      <c r="K464" s="35">
        <f t="shared" ca="1" si="106"/>
        <v>19.062830000000002</v>
      </c>
      <c r="L464" s="55">
        <f>IF(VLOOKUP(A464,$U$12:$AD$125,8)=VLOOKUP(A463,$U$12:$AD$125,8),0,VLOOKUP(A464,U$12:$AD$125,8))</f>
        <v>0</v>
      </c>
      <c r="M464" s="40">
        <f>IF(L464&gt;0,VLOOKUP(L464,T$12:$AC$125,7),0)</f>
        <v>0</v>
      </c>
      <c r="N464" s="41">
        <f t="shared" si="115"/>
        <v>0</v>
      </c>
      <c r="O464" s="41">
        <f t="shared" ca="1" si="107"/>
        <v>19.062830000000002</v>
      </c>
      <c r="P464" s="56" t="str">
        <f t="shared" si="112"/>
        <v>J=</v>
      </c>
      <c r="Q464" s="43">
        <f t="shared" si="113"/>
        <v>43252</v>
      </c>
      <c r="R464" s="44"/>
      <c r="S464" s="44"/>
      <c r="T464" s="78">
        <v>47038</v>
      </c>
      <c r="U464" s="58" t="s">
        <v>68</v>
      </c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</row>
    <row r="465" spans="1:179" x14ac:dyDescent="0.15">
      <c r="A465" s="104">
        <f t="shared" si="108"/>
        <v>43174</v>
      </c>
      <c r="B465" s="35">
        <f t="shared" ca="1" si="114"/>
        <v>1019.33389</v>
      </c>
      <c r="C465" s="35">
        <f t="shared" si="109"/>
        <v>1000</v>
      </c>
      <c r="D465" s="36">
        <f ca="1">IF(A465&lt;$B$1,VLOOKUP(A465,[1]DI!$A$4:$B$15000,2,FALSE),0)</f>
        <v>6.6400000000000001E-2</v>
      </c>
      <c r="E465" s="35">
        <f t="shared" ca="1" si="103"/>
        <v>2.5514999999999999E-4</v>
      </c>
      <c r="F465" s="54">
        <f t="shared" si="110"/>
        <v>1.0425</v>
      </c>
      <c r="G465" s="38">
        <f t="shared" ca="1" si="104"/>
        <v>1.000265993875</v>
      </c>
      <c r="H465" s="35">
        <f ca="1">TRUNC(PRODUCT(G$10:G464),15)</f>
        <v>1.1258698752145</v>
      </c>
      <c r="I465" s="35">
        <f t="shared" ca="1" si="111"/>
        <v>1.1045152976163699</v>
      </c>
      <c r="J465" s="35">
        <f t="shared" ca="1" si="105"/>
        <v>1.01933389</v>
      </c>
      <c r="K465" s="35">
        <f t="shared" ca="1" si="106"/>
        <v>19.33389</v>
      </c>
      <c r="L465" s="55">
        <f>IF(VLOOKUP(A465,$U$12:$AD$125,8)=VLOOKUP(A464,$U$12:$AD$125,8),0,VLOOKUP(A465,U$12:$AD$125,8))</f>
        <v>0</v>
      </c>
      <c r="M465" s="40">
        <f>IF(L465&gt;0,VLOOKUP(L465,T$12:$AC$125,7),0)</f>
        <v>0</v>
      </c>
      <c r="N465" s="41">
        <f t="shared" si="115"/>
        <v>0</v>
      </c>
      <c r="O465" s="41">
        <f t="shared" ca="1" si="107"/>
        <v>19.33389</v>
      </c>
      <c r="P465" s="56" t="str">
        <f t="shared" si="112"/>
        <v>J=</v>
      </c>
      <c r="Q465" s="43">
        <f t="shared" si="113"/>
        <v>43252</v>
      </c>
      <c r="R465" s="44"/>
      <c r="S465" s="44"/>
      <c r="T465" s="78">
        <v>47059</v>
      </c>
      <c r="U465" s="79" t="s">
        <v>74</v>
      </c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</row>
    <row r="466" spans="1:179" x14ac:dyDescent="0.15">
      <c r="A466" s="104">
        <f t="shared" si="108"/>
        <v>43175</v>
      </c>
      <c r="B466" s="35">
        <f t="shared" ca="1" si="114"/>
        <v>1019.60502999</v>
      </c>
      <c r="C466" s="35">
        <f t="shared" si="109"/>
        <v>1000</v>
      </c>
      <c r="D466" s="36">
        <f ca="1">IF(A466&lt;$B$1,VLOOKUP(A466,[1]DI!$A$4:$B$15000,2,FALSE),0)</f>
        <v>6.6400000000000001E-2</v>
      </c>
      <c r="E466" s="35">
        <f t="shared" ca="1" si="103"/>
        <v>2.5514999999999999E-4</v>
      </c>
      <c r="F466" s="54">
        <f t="shared" si="110"/>
        <v>1.0425</v>
      </c>
      <c r="G466" s="38">
        <f t="shared" ca="1" si="104"/>
        <v>1.000265993875</v>
      </c>
      <c r="H466" s="35">
        <f ca="1">TRUNC(PRODUCT(G$10:G465),15)</f>
        <v>1.12616934970535</v>
      </c>
      <c r="I466" s="35">
        <f t="shared" ca="1" si="111"/>
        <v>1.1045152976163699</v>
      </c>
      <c r="J466" s="35">
        <f t="shared" ca="1" si="105"/>
        <v>1.0196050299999999</v>
      </c>
      <c r="K466" s="35">
        <f t="shared" ca="1" si="106"/>
        <v>19.605029989999998</v>
      </c>
      <c r="L466" s="55">
        <f>IF(VLOOKUP(A466,$U$12:$AD$125,8)=VLOOKUP(A465,$U$12:$AD$125,8),0,VLOOKUP(A466,U$12:$AD$125,8))</f>
        <v>0</v>
      </c>
      <c r="M466" s="40">
        <f>IF(L466&gt;0,VLOOKUP(L466,T$12:$AC$125,7),0)</f>
        <v>0</v>
      </c>
      <c r="N466" s="41">
        <f t="shared" si="115"/>
        <v>0</v>
      </c>
      <c r="O466" s="41">
        <f t="shared" ca="1" si="107"/>
        <v>19.605029989999998</v>
      </c>
      <c r="P466" s="56" t="str">
        <f t="shared" si="112"/>
        <v>J=</v>
      </c>
      <c r="Q466" s="43">
        <f t="shared" si="113"/>
        <v>43252</v>
      </c>
      <c r="R466" s="44"/>
      <c r="S466" s="44"/>
      <c r="T466" s="78">
        <v>47072</v>
      </c>
      <c r="U466" s="79" t="s">
        <v>83</v>
      </c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</row>
    <row r="467" spans="1:179" x14ac:dyDescent="0.15">
      <c r="A467" s="104">
        <f t="shared" si="108"/>
        <v>43176</v>
      </c>
      <c r="B467" s="35">
        <f t="shared" ca="1" si="114"/>
        <v>1019.8762400000001</v>
      </c>
      <c r="C467" s="35">
        <f t="shared" si="109"/>
        <v>1000</v>
      </c>
      <c r="D467" s="36">
        <f ca="1">IF(A467&lt;$B$1,VLOOKUP(A467,[1]DI!$A$4:$B$15000,2,FALSE),0)</f>
        <v>0</v>
      </c>
      <c r="E467" s="35">
        <f t="shared" ca="1" si="103"/>
        <v>0</v>
      </c>
      <c r="F467" s="54">
        <f t="shared" si="110"/>
        <v>1.0425</v>
      </c>
      <c r="G467" s="38">
        <f t="shared" ca="1" si="104"/>
        <v>1</v>
      </c>
      <c r="H467" s="35">
        <f ca="1">TRUNC(PRODUCT(G$10:G466),15)</f>
        <v>1.1264689038545901</v>
      </c>
      <c r="I467" s="35">
        <f t="shared" ca="1" si="111"/>
        <v>1.1045152976163699</v>
      </c>
      <c r="J467" s="35">
        <f t="shared" ca="1" si="105"/>
        <v>1.0198762400000001</v>
      </c>
      <c r="K467" s="35">
        <f t="shared" ca="1" si="106"/>
        <v>19.876239999999999</v>
      </c>
      <c r="L467" s="55">
        <f>IF(VLOOKUP(A467,$U$12:$AD$125,8)=VLOOKUP(A466,$U$12:$AD$125,8),0,VLOOKUP(A467,U$12:$AD$125,8))</f>
        <v>0</v>
      </c>
      <c r="M467" s="40">
        <f>IF(L467&gt;0,VLOOKUP(L467,T$12:$AC$125,7),0)</f>
        <v>0</v>
      </c>
      <c r="N467" s="41">
        <f t="shared" si="115"/>
        <v>0</v>
      </c>
      <c r="O467" s="41">
        <f t="shared" ca="1" si="107"/>
        <v>19.876239999999999</v>
      </c>
      <c r="P467" s="56" t="str">
        <f t="shared" si="112"/>
        <v>J=</v>
      </c>
      <c r="Q467" s="43">
        <f t="shared" si="113"/>
        <v>43252</v>
      </c>
      <c r="R467" s="44"/>
      <c r="S467" s="44"/>
      <c r="T467" s="78">
        <v>47112</v>
      </c>
      <c r="U467" s="79" t="s">
        <v>76</v>
      </c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</row>
    <row r="468" spans="1:179" x14ac:dyDescent="0.15">
      <c r="A468" s="104">
        <f t="shared" si="108"/>
        <v>43177</v>
      </c>
      <c r="B468" s="35">
        <f t="shared" ca="1" si="114"/>
        <v>1019.8762400000001</v>
      </c>
      <c r="C468" s="35">
        <f t="shared" si="109"/>
        <v>1000</v>
      </c>
      <c r="D468" s="36">
        <f ca="1">IF(A468&lt;$B$1,VLOOKUP(A468,[1]DI!$A$4:$B$15000,2,FALSE),0)</f>
        <v>0</v>
      </c>
      <c r="E468" s="35">
        <f t="shared" ca="1" si="103"/>
        <v>0</v>
      </c>
      <c r="F468" s="54">
        <f t="shared" si="110"/>
        <v>1.0425</v>
      </c>
      <c r="G468" s="38">
        <f t="shared" ca="1" si="104"/>
        <v>1</v>
      </c>
      <c r="H468" s="35">
        <f ca="1">TRUNC(PRODUCT(G$10:G467),15)</f>
        <v>1.1264689038545901</v>
      </c>
      <c r="I468" s="35">
        <f t="shared" ca="1" si="111"/>
        <v>1.1045152976163699</v>
      </c>
      <c r="J468" s="35">
        <f t="shared" ca="1" si="105"/>
        <v>1.0198762400000001</v>
      </c>
      <c r="K468" s="35">
        <f t="shared" ca="1" si="106"/>
        <v>19.876239999999999</v>
      </c>
      <c r="L468" s="55">
        <f>IF(VLOOKUP(A468,$U$12:$AD$125,8)=VLOOKUP(A467,$U$12:$AD$125,8),0,VLOOKUP(A468,U$12:$AD$125,8))</f>
        <v>0</v>
      </c>
      <c r="M468" s="40">
        <f>IF(L468&gt;0,VLOOKUP(L468,T$12:$AC$125,7),0)</f>
        <v>0</v>
      </c>
      <c r="N468" s="41">
        <f t="shared" si="115"/>
        <v>0</v>
      </c>
      <c r="O468" s="41">
        <f t="shared" ca="1" si="107"/>
        <v>19.876239999999999</v>
      </c>
      <c r="P468" s="56" t="str">
        <f t="shared" si="112"/>
        <v>J=</v>
      </c>
      <c r="Q468" s="43">
        <f t="shared" si="113"/>
        <v>43252</v>
      </c>
      <c r="R468" s="44"/>
      <c r="S468" s="67"/>
      <c r="T468" s="78">
        <v>47119</v>
      </c>
      <c r="U468" s="79" t="s">
        <v>78</v>
      </c>
      <c r="V468" s="67"/>
      <c r="W468" s="67"/>
      <c r="X468" s="67"/>
      <c r="Y468" s="67"/>
      <c r="Z468" s="44"/>
      <c r="AA468" s="67"/>
      <c r="AB468" s="67"/>
      <c r="AC468" s="67"/>
      <c r="AD468" s="67"/>
      <c r="AE468" s="67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  <c r="BZ468" s="68"/>
      <c r="CA468" s="68"/>
      <c r="CB468" s="68"/>
      <c r="CC468" s="68"/>
      <c r="CD468" s="68"/>
      <c r="CE468" s="68"/>
      <c r="CF468" s="68"/>
      <c r="CG468" s="68"/>
      <c r="CH468" s="68"/>
      <c r="CI468" s="68"/>
      <c r="CJ468" s="68"/>
      <c r="CK468" s="68"/>
      <c r="CL468" s="68"/>
      <c r="CM468" s="68"/>
      <c r="CN468" s="68"/>
      <c r="CO468" s="68"/>
      <c r="CP468" s="68"/>
      <c r="CQ468" s="68"/>
      <c r="CR468" s="68"/>
      <c r="CS468" s="68"/>
      <c r="CT468" s="68"/>
      <c r="CU468" s="68"/>
      <c r="CV468" s="68"/>
      <c r="CW468" s="68"/>
      <c r="CX468" s="68"/>
      <c r="CY468" s="68"/>
      <c r="CZ468" s="68"/>
      <c r="DA468" s="68"/>
      <c r="DB468" s="68"/>
      <c r="DC468" s="68"/>
      <c r="DD468" s="68"/>
      <c r="DE468" s="68"/>
      <c r="DF468" s="68"/>
      <c r="DG468" s="68"/>
      <c r="DH468" s="68"/>
      <c r="DI468" s="68"/>
      <c r="DJ468" s="68"/>
      <c r="DK468" s="68"/>
      <c r="DL468" s="68"/>
      <c r="DM468" s="68"/>
      <c r="DN468" s="68"/>
      <c r="DO468" s="68"/>
      <c r="DP468" s="68"/>
      <c r="DQ468" s="68"/>
      <c r="DR468" s="68"/>
      <c r="DS468" s="68"/>
      <c r="DT468" s="68"/>
      <c r="DU468" s="68"/>
      <c r="DV468" s="68"/>
      <c r="DW468" s="68"/>
      <c r="DX468" s="68"/>
      <c r="DY468" s="68"/>
      <c r="DZ468" s="68"/>
      <c r="EA468" s="68"/>
      <c r="EB468" s="68"/>
      <c r="EC468" s="68"/>
      <c r="ED468" s="68"/>
      <c r="EE468" s="68"/>
      <c r="EF468" s="68"/>
      <c r="EG468" s="68"/>
      <c r="EH468" s="68"/>
      <c r="EI468" s="68"/>
      <c r="EJ468" s="68"/>
      <c r="EK468" s="68"/>
      <c r="EL468" s="68"/>
      <c r="EM468" s="68"/>
      <c r="EN468" s="68"/>
      <c r="EO468" s="68"/>
      <c r="EP468" s="68"/>
      <c r="EQ468" s="68"/>
      <c r="ER468" s="68"/>
      <c r="ES468" s="68"/>
      <c r="ET468" s="68"/>
      <c r="EU468" s="68"/>
      <c r="EV468" s="68"/>
      <c r="EW468" s="68"/>
      <c r="EX468" s="68"/>
      <c r="EY468" s="68"/>
      <c r="EZ468" s="68"/>
      <c r="FA468" s="68"/>
      <c r="FB468" s="68"/>
      <c r="FC468" s="68"/>
      <c r="FD468" s="68"/>
      <c r="FE468" s="68"/>
      <c r="FF468" s="68"/>
      <c r="FG468" s="68"/>
      <c r="FH468" s="68"/>
      <c r="FI468" s="68"/>
      <c r="FJ468" s="68"/>
      <c r="FK468" s="68"/>
      <c r="FL468" s="68"/>
      <c r="FM468" s="68"/>
      <c r="FN468" s="68"/>
      <c r="FO468" s="68"/>
      <c r="FP468" s="68"/>
      <c r="FQ468" s="68"/>
      <c r="FR468" s="68"/>
      <c r="FS468" s="68"/>
      <c r="FT468" s="68"/>
      <c r="FU468" s="68"/>
      <c r="FV468" s="68"/>
      <c r="FW468" s="68"/>
    </row>
    <row r="469" spans="1:179" x14ac:dyDescent="0.15">
      <c r="A469" s="104">
        <f t="shared" si="108"/>
        <v>43178</v>
      </c>
      <c r="B469" s="35">
        <f t="shared" ca="1" si="114"/>
        <v>1019.8762400000001</v>
      </c>
      <c r="C469" s="35">
        <f t="shared" si="109"/>
        <v>1000</v>
      </c>
      <c r="D469" s="36">
        <f ca="1">IF(A469&lt;$B$1,VLOOKUP(A469,[1]DI!$A$4:$B$15000,2,FALSE),0)</f>
        <v>6.6400000000000001E-2</v>
      </c>
      <c r="E469" s="35">
        <f t="shared" ca="1" si="103"/>
        <v>2.5514999999999999E-4</v>
      </c>
      <c r="F469" s="54">
        <f t="shared" si="110"/>
        <v>1.0425</v>
      </c>
      <c r="G469" s="38">
        <f t="shared" ca="1" si="104"/>
        <v>1.000265993875</v>
      </c>
      <c r="H469" s="35">
        <f ca="1">TRUNC(PRODUCT(G$10:G468),15)</f>
        <v>1.1264689038545901</v>
      </c>
      <c r="I469" s="35">
        <f t="shared" ca="1" si="111"/>
        <v>1.1045152976163699</v>
      </c>
      <c r="J469" s="35">
        <f t="shared" ca="1" si="105"/>
        <v>1.0198762400000001</v>
      </c>
      <c r="K469" s="35">
        <f t="shared" ca="1" si="106"/>
        <v>19.876239999999999</v>
      </c>
      <c r="L469" s="55">
        <f>IF(VLOOKUP(A469,$U$12:$AD$125,8)=VLOOKUP(A468,$U$12:$AD$125,8),0,VLOOKUP(A469,U$12:$AD$125,8))</f>
        <v>0</v>
      </c>
      <c r="M469" s="40">
        <f>IF(L469&gt;0,VLOOKUP(L469,T$12:$AC$125,7),0)</f>
        <v>0</v>
      </c>
      <c r="N469" s="41">
        <f t="shared" si="115"/>
        <v>0</v>
      </c>
      <c r="O469" s="41">
        <f t="shared" ca="1" si="107"/>
        <v>19.876239999999999</v>
      </c>
      <c r="P469" s="56" t="str">
        <f t="shared" si="112"/>
        <v>J=</v>
      </c>
      <c r="Q469" s="43">
        <f t="shared" si="113"/>
        <v>43252</v>
      </c>
      <c r="R469" s="44"/>
      <c r="S469" s="44"/>
      <c r="T469" s="78">
        <v>47161</v>
      </c>
      <c r="U469" s="79" t="s">
        <v>62</v>
      </c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</row>
    <row r="470" spans="1:179" x14ac:dyDescent="0.15">
      <c r="A470" s="104">
        <f t="shared" si="108"/>
        <v>43179</v>
      </c>
      <c r="B470" s="35">
        <f t="shared" ca="1" si="114"/>
        <v>1020.14752</v>
      </c>
      <c r="C470" s="35">
        <f t="shared" si="109"/>
        <v>1000</v>
      </c>
      <c r="D470" s="36">
        <f ca="1">IF(A470&lt;$B$1,VLOOKUP(A470,[1]DI!$A$4:$B$15000,2,FALSE),0)</f>
        <v>6.6400000000000001E-2</v>
      </c>
      <c r="E470" s="35">
        <f t="shared" ca="1" si="103"/>
        <v>2.5514999999999999E-4</v>
      </c>
      <c r="F470" s="54">
        <f t="shared" si="110"/>
        <v>1.0425</v>
      </c>
      <c r="G470" s="38">
        <f t="shared" ca="1" si="104"/>
        <v>1.000265993875</v>
      </c>
      <c r="H470" s="35">
        <f ca="1">TRUNC(PRODUCT(G$10:G469),15)</f>
        <v>1.12676853768339</v>
      </c>
      <c r="I470" s="35">
        <f t="shared" ca="1" si="111"/>
        <v>1.1045152976163699</v>
      </c>
      <c r="J470" s="35">
        <f t="shared" ca="1" si="105"/>
        <v>1.0201475200000001</v>
      </c>
      <c r="K470" s="35">
        <f t="shared" ca="1" si="106"/>
        <v>20.14752</v>
      </c>
      <c r="L470" s="55">
        <f>IF(VLOOKUP(A470,$U$12:$AD$125,8)=VLOOKUP(A469,$U$12:$AD$125,8),0,VLOOKUP(A470,U$12:$AD$125,8))</f>
        <v>0</v>
      </c>
      <c r="M470" s="40">
        <f>IF(L470&gt;0,VLOOKUP(L470,T$12:$AC$125,7),0)</f>
        <v>0</v>
      </c>
      <c r="N470" s="41">
        <f t="shared" si="115"/>
        <v>0</v>
      </c>
      <c r="O470" s="41">
        <f t="shared" ca="1" si="107"/>
        <v>20.14752</v>
      </c>
      <c r="P470" s="56" t="str">
        <f t="shared" si="112"/>
        <v>J=</v>
      </c>
      <c r="Q470" s="43">
        <f t="shared" si="113"/>
        <v>43252</v>
      </c>
      <c r="R470" s="44"/>
      <c r="S470" s="44"/>
      <c r="T470" s="78">
        <v>47162</v>
      </c>
      <c r="U470" s="79" t="s">
        <v>62</v>
      </c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</row>
    <row r="471" spans="1:179" x14ac:dyDescent="0.15">
      <c r="A471" s="104">
        <f t="shared" si="108"/>
        <v>43180</v>
      </c>
      <c r="B471" s="35">
        <f t="shared" ca="1" si="114"/>
        <v>1020.41887</v>
      </c>
      <c r="C471" s="35">
        <f t="shared" si="109"/>
        <v>1000</v>
      </c>
      <c r="D471" s="36">
        <f ca="1">IF(A471&lt;$B$1,VLOOKUP(A471,[1]DI!$A$4:$B$15000,2,FALSE),0)</f>
        <v>6.6400000000000001E-2</v>
      </c>
      <c r="E471" s="35">
        <f t="shared" ca="1" si="103"/>
        <v>2.5514999999999999E-4</v>
      </c>
      <c r="F471" s="54">
        <f t="shared" si="110"/>
        <v>1.0425</v>
      </c>
      <c r="G471" s="38">
        <f t="shared" ca="1" si="104"/>
        <v>1.000265993875</v>
      </c>
      <c r="H471" s="35">
        <f ca="1">TRUNC(PRODUCT(G$10:G470),15)</f>
        <v>1.1270682512129599</v>
      </c>
      <c r="I471" s="35">
        <f t="shared" ca="1" si="111"/>
        <v>1.1045152976163699</v>
      </c>
      <c r="J471" s="35">
        <f t="shared" ca="1" si="105"/>
        <v>1.0204188700000001</v>
      </c>
      <c r="K471" s="35">
        <f t="shared" ca="1" si="106"/>
        <v>20.418869999999998</v>
      </c>
      <c r="L471" s="55">
        <f>IF(VLOOKUP(A471,$U$12:$AD$125,8)=VLOOKUP(A470,$U$12:$AD$125,8),0,VLOOKUP(A471,U$12:$AD$125,8))</f>
        <v>0</v>
      </c>
      <c r="M471" s="40">
        <f>IF(L471&gt;0,VLOOKUP(L471,T$12:$AC$125,7),0)</f>
        <v>0</v>
      </c>
      <c r="N471" s="41">
        <f t="shared" si="115"/>
        <v>0</v>
      </c>
      <c r="O471" s="41">
        <f t="shared" ca="1" si="107"/>
        <v>20.418869999999998</v>
      </c>
      <c r="P471" s="56" t="str">
        <f t="shared" si="112"/>
        <v>J=</v>
      </c>
      <c r="Q471" s="43">
        <f t="shared" si="113"/>
        <v>43252</v>
      </c>
      <c r="R471" s="44"/>
      <c r="S471" s="44"/>
      <c r="T471" s="78">
        <v>47207</v>
      </c>
      <c r="U471" s="79" t="s">
        <v>79</v>
      </c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</row>
    <row r="472" spans="1:179" x14ac:dyDescent="0.15">
      <c r="A472" s="104">
        <f t="shared" si="108"/>
        <v>43181</v>
      </c>
      <c r="B472" s="35">
        <f t="shared" ca="1" si="114"/>
        <v>1020.69028999</v>
      </c>
      <c r="C472" s="35">
        <f t="shared" si="109"/>
        <v>1000</v>
      </c>
      <c r="D472" s="36">
        <f ca="1">IF(A472&lt;$B$1,VLOOKUP(A472,[1]DI!$A$4:$B$15000,2,FALSE),0)</f>
        <v>6.3899999999999998E-2</v>
      </c>
      <c r="E472" s="35">
        <f t="shared" ca="1" si="103"/>
        <v>2.4583E-4</v>
      </c>
      <c r="F472" s="54">
        <f t="shared" si="110"/>
        <v>1.0425</v>
      </c>
      <c r="G472" s="38">
        <f t="shared" ca="1" si="104"/>
        <v>1.0002562777749999</v>
      </c>
      <c r="H472" s="35">
        <f ca="1">TRUNC(PRODUCT(G$10:G471),15)</f>
        <v>1.12736804446449</v>
      </c>
      <c r="I472" s="35">
        <f t="shared" ca="1" si="111"/>
        <v>1.1045152976163699</v>
      </c>
      <c r="J472" s="35">
        <f t="shared" ca="1" si="105"/>
        <v>1.0206902899999999</v>
      </c>
      <c r="K472" s="35">
        <f t="shared" ca="1" si="106"/>
        <v>20.69028999</v>
      </c>
      <c r="L472" s="55">
        <f>IF(VLOOKUP(A472,$U$12:$AD$125,8)=VLOOKUP(A471,$U$12:$AD$125,8),0,VLOOKUP(A472,U$12:$AD$125,8))</f>
        <v>0</v>
      </c>
      <c r="M472" s="40">
        <f>IF(L472&gt;0,VLOOKUP(L472,T$12:$AC$125,7),0)</f>
        <v>0</v>
      </c>
      <c r="N472" s="41">
        <f t="shared" si="115"/>
        <v>0</v>
      </c>
      <c r="O472" s="41">
        <f t="shared" ca="1" si="107"/>
        <v>20.69028999</v>
      </c>
      <c r="P472" s="56" t="str">
        <f t="shared" si="112"/>
        <v>J=</v>
      </c>
      <c r="Q472" s="43">
        <f t="shared" si="113"/>
        <v>43252</v>
      </c>
      <c r="R472" s="44"/>
      <c r="S472" s="44"/>
      <c r="T472" s="78">
        <v>47239</v>
      </c>
      <c r="U472" s="79" t="s">
        <v>81</v>
      </c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</row>
    <row r="473" spans="1:179" x14ac:dyDescent="0.15">
      <c r="A473" s="104">
        <f t="shared" si="108"/>
        <v>43182</v>
      </c>
      <c r="B473" s="35">
        <f t="shared" ca="1" si="114"/>
        <v>1020.95187</v>
      </c>
      <c r="C473" s="35">
        <f t="shared" si="109"/>
        <v>1000</v>
      </c>
      <c r="D473" s="36">
        <f ca="1">IF(A473&lt;$B$1,VLOOKUP(A473,[1]DI!$A$4:$B$15000,2,FALSE),0)</f>
        <v>6.3899999999999998E-2</v>
      </c>
      <c r="E473" s="35">
        <f t="shared" ca="1" si="103"/>
        <v>2.4583E-4</v>
      </c>
      <c r="F473" s="54">
        <f t="shared" si="110"/>
        <v>1.0425</v>
      </c>
      <c r="G473" s="38">
        <f t="shared" ca="1" si="104"/>
        <v>1.0002562777749999</v>
      </c>
      <c r="H473" s="35">
        <f ca="1">TRUNC(PRODUCT(G$10:G472),15)</f>
        <v>1.1276569638385301</v>
      </c>
      <c r="I473" s="35">
        <f t="shared" ca="1" si="111"/>
        <v>1.1045152976163699</v>
      </c>
      <c r="J473" s="35">
        <f t="shared" ca="1" si="105"/>
        <v>1.02095187</v>
      </c>
      <c r="K473" s="35">
        <f t="shared" ca="1" si="106"/>
        <v>20.95187</v>
      </c>
      <c r="L473" s="55">
        <f>IF(VLOOKUP(A473,$U$12:$AD$125,8)=VLOOKUP(A472,$U$12:$AD$125,8),0,VLOOKUP(A473,U$12:$AD$125,8))</f>
        <v>0</v>
      </c>
      <c r="M473" s="40">
        <f>IF(L473&gt;0,VLOOKUP(L473,T$12:$AC$125,7),0)</f>
        <v>0</v>
      </c>
      <c r="N473" s="41">
        <f t="shared" si="115"/>
        <v>0</v>
      </c>
      <c r="O473" s="41">
        <f t="shared" ca="1" si="107"/>
        <v>20.95187</v>
      </c>
      <c r="P473" s="56" t="str">
        <f t="shared" si="112"/>
        <v>J=</v>
      </c>
      <c r="Q473" s="43">
        <f t="shared" si="113"/>
        <v>43252</v>
      </c>
      <c r="R473" s="44"/>
      <c r="S473" s="44"/>
      <c r="T473" s="78">
        <v>47269</v>
      </c>
      <c r="U473" s="79" t="s">
        <v>80</v>
      </c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</row>
    <row r="474" spans="1:179" x14ac:dyDescent="0.15">
      <c r="A474" s="104">
        <f t="shared" si="108"/>
        <v>43183</v>
      </c>
      <c r="B474" s="35">
        <f t="shared" ca="1" si="114"/>
        <v>1021.21352</v>
      </c>
      <c r="C474" s="35">
        <f t="shared" si="109"/>
        <v>1000</v>
      </c>
      <c r="D474" s="36">
        <f ca="1">IF(A474&lt;$B$1,VLOOKUP(A474,[1]DI!$A$4:$B$15000,2,FALSE),0)</f>
        <v>0</v>
      </c>
      <c r="E474" s="35">
        <f t="shared" ca="1" si="103"/>
        <v>0</v>
      </c>
      <c r="F474" s="54">
        <f t="shared" si="110"/>
        <v>1.0425</v>
      </c>
      <c r="G474" s="38">
        <f t="shared" ca="1" si="104"/>
        <v>1</v>
      </c>
      <c r="H474" s="35">
        <f ca="1">TRUNC(PRODUCT(G$10:G473),15)</f>
        <v>1.1279459572561901</v>
      </c>
      <c r="I474" s="35">
        <f t="shared" ca="1" si="111"/>
        <v>1.1045152976163699</v>
      </c>
      <c r="J474" s="35">
        <f t="shared" ca="1" si="105"/>
        <v>1.0212135200000001</v>
      </c>
      <c r="K474" s="35">
        <f t="shared" ca="1" si="106"/>
        <v>21.213519999999999</v>
      </c>
      <c r="L474" s="55">
        <f>IF(VLOOKUP(A474,$U$12:$AD$125,8)=VLOOKUP(A473,$U$12:$AD$125,8),0,VLOOKUP(A474,U$12:$AD$125,8))</f>
        <v>0</v>
      </c>
      <c r="M474" s="40">
        <f>IF(L474&gt;0,VLOOKUP(L474,T$12:$AC$125,7),0)</f>
        <v>0</v>
      </c>
      <c r="N474" s="41">
        <f t="shared" si="115"/>
        <v>0</v>
      </c>
      <c r="O474" s="41">
        <f t="shared" ca="1" si="107"/>
        <v>21.213519999999999</v>
      </c>
      <c r="P474" s="56" t="str">
        <f t="shared" si="112"/>
        <v>J=</v>
      </c>
      <c r="Q474" s="43">
        <f t="shared" si="113"/>
        <v>43252</v>
      </c>
      <c r="R474" s="44"/>
      <c r="S474" s="44"/>
      <c r="T474" s="78">
        <v>47368</v>
      </c>
      <c r="U474" s="79" t="s">
        <v>82</v>
      </c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</row>
    <row r="475" spans="1:179" x14ac:dyDescent="0.15">
      <c r="A475" s="104">
        <f t="shared" si="108"/>
        <v>43184</v>
      </c>
      <c r="B475" s="35">
        <f t="shared" ca="1" si="114"/>
        <v>1021.21352</v>
      </c>
      <c r="C475" s="35">
        <f t="shared" si="109"/>
        <v>1000</v>
      </c>
      <c r="D475" s="36">
        <f ca="1">IF(A475&lt;$B$1,VLOOKUP(A475,[1]DI!$A$4:$B$15000,2,FALSE),0)</f>
        <v>0</v>
      </c>
      <c r="E475" s="35">
        <f t="shared" ca="1" si="103"/>
        <v>0</v>
      </c>
      <c r="F475" s="54">
        <f t="shared" si="110"/>
        <v>1.0425</v>
      </c>
      <c r="G475" s="38">
        <f t="shared" ca="1" si="104"/>
        <v>1</v>
      </c>
      <c r="H475" s="35">
        <f ca="1">TRUNC(PRODUCT(G$10:G474),15)</f>
        <v>1.1279459572561901</v>
      </c>
      <c r="I475" s="35">
        <f t="shared" ca="1" si="111"/>
        <v>1.1045152976163699</v>
      </c>
      <c r="J475" s="35">
        <f t="shared" ca="1" si="105"/>
        <v>1.0212135200000001</v>
      </c>
      <c r="K475" s="35">
        <f t="shared" ca="1" si="106"/>
        <v>21.213519999999999</v>
      </c>
      <c r="L475" s="55">
        <f>IF(VLOOKUP(A475,$U$12:$AD$125,8)=VLOOKUP(A474,$U$12:$AD$125,8),0,VLOOKUP(A475,U$12:$AD$125,8))</f>
        <v>0</v>
      </c>
      <c r="M475" s="40">
        <f>IF(L475&gt;0,VLOOKUP(L475,T$12:$AC$125,7),0)</f>
        <v>0</v>
      </c>
      <c r="N475" s="41">
        <f t="shared" si="115"/>
        <v>0</v>
      </c>
      <c r="O475" s="41">
        <f t="shared" ca="1" si="107"/>
        <v>21.213519999999999</v>
      </c>
      <c r="P475" s="56" t="str">
        <f t="shared" si="112"/>
        <v>J=</v>
      </c>
      <c r="Q475" s="43">
        <f t="shared" si="113"/>
        <v>43252</v>
      </c>
      <c r="R475" s="44"/>
      <c r="S475" s="44"/>
      <c r="T475" s="78">
        <v>47403</v>
      </c>
      <c r="U475" s="58" t="s">
        <v>68</v>
      </c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</row>
    <row r="476" spans="1:179" x14ac:dyDescent="0.15">
      <c r="A476" s="104">
        <f t="shared" si="108"/>
        <v>43185</v>
      </c>
      <c r="B476" s="35">
        <f t="shared" ca="1" si="114"/>
        <v>1021.21352</v>
      </c>
      <c r="C476" s="35">
        <f t="shared" si="109"/>
        <v>1000</v>
      </c>
      <c r="D476" s="36">
        <f ca="1">IF(A476&lt;$B$1,VLOOKUP(A476,[1]DI!$A$4:$B$15000,2,FALSE),0)</f>
        <v>6.3899999999999998E-2</v>
      </c>
      <c r="E476" s="35">
        <f t="shared" ca="1" si="103"/>
        <v>2.4583E-4</v>
      </c>
      <c r="F476" s="54">
        <f t="shared" si="110"/>
        <v>1.0425</v>
      </c>
      <c r="G476" s="38">
        <f t="shared" ca="1" si="104"/>
        <v>1.0002562777749999</v>
      </c>
      <c r="H476" s="35">
        <f ca="1">TRUNC(PRODUCT(G$10:G475),15)</f>
        <v>1.1279459572561901</v>
      </c>
      <c r="I476" s="35">
        <f t="shared" ca="1" si="111"/>
        <v>1.1045152976163699</v>
      </c>
      <c r="J476" s="35">
        <f t="shared" ca="1" si="105"/>
        <v>1.0212135200000001</v>
      </c>
      <c r="K476" s="35">
        <f t="shared" ca="1" si="106"/>
        <v>21.213519999999999</v>
      </c>
      <c r="L476" s="55">
        <f>IF(VLOOKUP(A476,$U$12:$AD$125,8)=VLOOKUP(A475,$U$12:$AD$125,8),0,VLOOKUP(A476,U$12:$AD$125,8))</f>
        <v>0</v>
      </c>
      <c r="M476" s="40">
        <f>IF(L476&gt;0,VLOOKUP(L476,T$12:$AC$125,7),0)</f>
        <v>0</v>
      </c>
      <c r="N476" s="41">
        <f t="shared" si="115"/>
        <v>0</v>
      </c>
      <c r="O476" s="41">
        <f t="shared" ca="1" si="107"/>
        <v>21.213519999999999</v>
      </c>
      <c r="P476" s="56" t="str">
        <f t="shared" si="112"/>
        <v>J=</v>
      </c>
      <c r="Q476" s="43">
        <f t="shared" si="113"/>
        <v>43252</v>
      </c>
      <c r="R476" s="44"/>
      <c r="S476" s="44"/>
      <c r="T476" s="78">
        <v>47424</v>
      </c>
      <c r="U476" s="79" t="s">
        <v>74</v>
      </c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</row>
    <row r="477" spans="1:179" x14ac:dyDescent="0.15">
      <c r="A477" s="104">
        <f t="shared" si="108"/>
        <v>43186</v>
      </c>
      <c r="B477" s="35">
        <f t="shared" ca="1" si="114"/>
        <v>1021.47524</v>
      </c>
      <c r="C477" s="35">
        <f t="shared" si="109"/>
        <v>1000</v>
      </c>
      <c r="D477" s="36">
        <f ca="1">IF(A477&lt;$B$1,VLOOKUP(A477,[1]DI!$A$4:$B$15000,2,FALSE),0)</f>
        <v>6.3899999999999998E-2</v>
      </c>
      <c r="E477" s="35">
        <f t="shared" ca="1" si="103"/>
        <v>2.4583E-4</v>
      </c>
      <c r="F477" s="54">
        <f t="shared" si="110"/>
        <v>1.0425</v>
      </c>
      <c r="G477" s="38">
        <f t="shared" ca="1" si="104"/>
        <v>1.0002562777749999</v>
      </c>
      <c r="H477" s="35">
        <f ca="1">TRUNC(PRODUCT(G$10:G476),15)</f>
        <v>1.1282350247364299</v>
      </c>
      <c r="I477" s="35">
        <f t="shared" ca="1" si="111"/>
        <v>1.1045152976163699</v>
      </c>
      <c r="J477" s="35">
        <f t="shared" ca="1" si="105"/>
        <v>1.02147524</v>
      </c>
      <c r="K477" s="35">
        <f t="shared" ca="1" si="106"/>
        <v>21.475239999999999</v>
      </c>
      <c r="L477" s="55">
        <f>IF(VLOOKUP(A477,$U$12:$AD$125,8)=VLOOKUP(A476,$U$12:$AD$125,8),0,VLOOKUP(A477,U$12:$AD$125,8))</f>
        <v>0</v>
      </c>
      <c r="M477" s="40">
        <f>IF(L477&gt;0,VLOOKUP(L477,T$12:$AC$125,7),0)</f>
        <v>0</v>
      </c>
      <c r="N477" s="41">
        <f t="shared" si="115"/>
        <v>0</v>
      </c>
      <c r="O477" s="41">
        <f t="shared" ca="1" si="107"/>
        <v>21.475239999999999</v>
      </c>
      <c r="P477" s="56" t="str">
        <f t="shared" si="112"/>
        <v>J=</v>
      </c>
      <c r="Q477" s="43">
        <f t="shared" si="113"/>
        <v>43252</v>
      </c>
      <c r="R477" s="44"/>
      <c r="S477" s="44"/>
      <c r="T477" s="78">
        <v>47437</v>
      </c>
      <c r="U477" s="79" t="s">
        <v>75</v>
      </c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</row>
    <row r="478" spans="1:179" x14ac:dyDescent="0.15">
      <c r="A478" s="104">
        <f t="shared" si="108"/>
        <v>43187</v>
      </c>
      <c r="B478" s="35">
        <f t="shared" ca="1" si="114"/>
        <v>1021.73702</v>
      </c>
      <c r="C478" s="35">
        <f t="shared" si="109"/>
        <v>1000</v>
      </c>
      <c r="D478" s="36">
        <f ca="1">IF(A478&lt;$B$1,VLOOKUP(A478,[1]DI!$A$4:$B$15000,2,FALSE),0)</f>
        <v>6.3899999999999998E-2</v>
      </c>
      <c r="E478" s="35">
        <f t="shared" ca="1" si="103"/>
        <v>2.4583E-4</v>
      </c>
      <c r="F478" s="54">
        <f t="shared" si="110"/>
        <v>1.0425</v>
      </c>
      <c r="G478" s="38">
        <f t="shared" ca="1" si="104"/>
        <v>1.0002562777749999</v>
      </c>
      <c r="H478" s="35">
        <f ca="1">TRUNC(PRODUCT(G$10:G477),15)</f>
        <v>1.1285241662982499</v>
      </c>
      <c r="I478" s="35">
        <f t="shared" ca="1" si="111"/>
        <v>1.1045152976163699</v>
      </c>
      <c r="J478" s="35">
        <f t="shared" ca="1" si="105"/>
        <v>1.02173702</v>
      </c>
      <c r="K478" s="35">
        <f t="shared" ca="1" si="106"/>
        <v>21.737020000000001</v>
      </c>
      <c r="L478" s="55">
        <f>IF(VLOOKUP(A478,$U$12:$AD$125,8)=VLOOKUP(A477,$U$12:$AD$125,8),0,VLOOKUP(A478,U$12:$AD$125,8))</f>
        <v>0</v>
      </c>
      <c r="M478" s="40">
        <f>IF(L478&gt;0,VLOOKUP(L478,T$12:$AC$125,7),0)</f>
        <v>0</v>
      </c>
      <c r="N478" s="41">
        <f t="shared" si="115"/>
        <v>0</v>
      </c>
      <c r="O478" s="41">
        <f t="shared" ca="1" si="107"/>
        <v>21.737020000000001</v>
      </c>
      <c r="P478" s="56" t="str">
        <f t="shared" si="112"/>
        <v>J=</v>
      </c>
      <c r="Q478" s="43">
        <f t="shared" si="113"/>
        <v>43252</v>
      </c>
      <c r="R478" s="44"/>
      <c r="S478" s="44"/>
      <c r="T478" s="78">
        <v>47477</v>
      </c>
      <c r="U478" s="79" t="s">
        <v>76</v>
      </c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</row>
    <row r="479" spans="1:179" x14ac:dyDescent="0.15">
      <c r="A479" s="104">
        <f t="shared" si="108"/>
        <v>43188</v>
      </c>
      <c r="B479" s="35">
        <f t="shared" ca="1" si="114"/>
        <v>1021.99887</v>
      </c>
      <c r="C479" s="35">
        <f t="shared" si="109"/>
        <v>1000</v>
      </c>
      <c r="D479" s="36">
        <f ca="1">IF(A479&lt;$B$1,VLOOKUP(A479,[1]DI!$A$4:$B$15000,2,FALSE),0)</f>
        <v>6.3899999999999998E-2</v>
      </c>
      <c r="E479" s="35">
        <f t="shared" ca="1" si="103"/>
        <v>2.4583E-4</v>
      </c>
      <c r="F479" s="54">
        <f t="shared" si="110"/>
        <v>1.0425</v>
      </c>
      <c r="G479" s="38">
        <f t="shared" ca="1" si="104"/>
        <v>1.0002562777749999</v>
      </c>
      <c r="H479" s="35">
        <f ca="1">TRUNC(PRODUCT(G$10:G478),15)</f>
        <v>1.1288133819606201</v>
      </c>
      <c r="I479" s="35">
        <f t="shared" ca="1" si="111"/>
        <v>1.1045152976163699</v>
      </c>
      <c r="J479" s="35">
        <f t="shared" ca="1" si="105"/>
        <v>1.02199887</v>
      </c>
      <c r="K479" s="35">
        <f t="shared" ca="1" si="106"/>
        <v>21.99887</v>
      </c>
      <c r="L479" s="55">
        <f>IF(VLOOKUP(A479,$U$12:$AD$125,8)=VLOOKUP(A478,$U$12:$AD$125,8),0,VLOOKUP(A479,U$12:$AD$125,8))</f>
        <v>0</v>
      </c>
      <c r="M479" s="40">
        <f>IF(L479&gt;0,VLOOKUP(L479,T$12:$AC$125,7),0)</f>
        <v>0</v>
      </c>
      <c r="N479" s="41">
        <f t="shared" si="115"/>
        <v>0</v>
      </c>
      <c r="O479" s="41">
        <f t="shared" ca="1" si="107"/>
        <v>21.99887</v>
      </c>
      <c r="P479" s="56" t="str">
        <f t="shared" si="112"/>
        <v>J=</v>
      </c>
      <c r="Q479" s="43">
        <f t="shared" si="113"/>
        <v>43252</v>
      </c>
      <c r="R479" s="44"/>
      <c r="S479" s="44"/>
      <c r="T479" s="78">
        <v>47484</v>
      </c>
      <c r="U479" s="79" t="s">
        <v>78</v>
      </c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</row>
    <row r="480" spans="1:179" x14ac:dyDescent="0.15">
      <c r="A480" s="104">
        <f t="shared" si="108"/>
        <v>43189</v>
      </c>
      <c r="B480" s="35">
        <f t="shared" ca="1" si="114"/>
        <v>1022.26078</v>
      </c>
      <c r="C480" s="35">
        <f t="shared" si="109"/>
        <v>1000</v>
      </c>
      <c r="D480" s="36">
        <f ca="1">IF(A480&lt;$B$1,VLOOKUP(A480,[1]DI!$A$4:$B$15000,2,FALSE),0)</f>
        <v>0</v>
      </c>
      <c r="E480" s="35">
        <f t="shared" ca="1" si="103"/>
        <v>0</v>
      </c>
      <c r="F480" s="54">
        <f t="shared" si="110"/>
        <v>1.0425</v>
      </c>
      <c r="G480" s="38">
        <f t="shared" ca="1" si="104"/>
        <v>1</v>
      </c>
      <c r="H480" s="35">
        <f ca="1">TRUNC(PRODUCT(G$10:G479),15)</f>
        <v>1.1291026717425401</v>
      </c>
      <c r="I480" s="35">
        <f t="shared" ca="1" si="111"/>
        <v>1.1045152976163699</v>
      </c>
      <c r="J480" s="35">
        <f t="shared" ca="1" si="105"/>
        <v>1.0222607800000001</v>
      </c>
      <c r="K480" s="35">
        <f t="shared" ca="1" si="106"/>
        <v>22.26078</v>
      </c>
      <c r="L480" s="55">
        <f>IF(VLOOKUP(A480,$U$12:$AD$125,8)=VLOOKUP(A479,$U$12:$AD$125,8),0,VLOOKUP(A480,U$12:$AD$125,8))</f>
        <v>0</v>
      </c>
      <c r="M480" s="40">
        <f>IF(L480&gt;0,VLOOKUP(L480,T$12:$AC$125,7),0)</f>
        <v>0</v>
      </c>
      <c r="N480" s="41">
        <f t="shared" si="115"/>
        <v>0</v>
      </c>
      <c r="O480" s="41">
        <f t="shared" ca="1" si="107"/>
        <v>22.26078</v>
      </c>
      <c r="P480" s="56" t="str">
        <f t="shared" si="112"/>
        <v>J=</v>
      </c>
      <c r="Q480" s="43">
        <f t="shared" si="113"/>
        <v>43252</v>
      </c>
      <c r="R480" s="44"/>
      <c r="S480" s="44"/>
      <c r="T480" s="78">
        <v>47546</v>
      </c>
      <c r="U480" s="79" t="s">
        <v>62</v>
      </c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</row>
    <row r="481" spans="1:176" x14ac:dyDescent="0.15">
      <c r="A481" s="104">
        <f t="shared" si="108"/>
        <v>43190</v>
      </c>
      <c r="B481" s="35">
        <f t="shared" ca="1" si="114"/>
        <v>1022.26078</v>
      </c>
      <c r="C481" s="35">
        <f t="shared" si="109"/>
        <v>1000</v>
      </c>
      <c r="D481" s="36">
        <f ca="1">IF(A481&lt;$B$1,VLOOKUP(A481,[1]DI!$A$4:$B$15000,2,FALSE),0)</f>
        <v>0</v>
      </c>
      <c r="E481" s="35">
        <f t="shared" ca="1" si="103"/>
        <v>0</v>
      </c>
      <c r="F481" s="54">
        <f t="shared" si="110"/>
        <v>1.0425</v>
      </c>
      <c r="G481" s="38">
        <f t="shared" ca="1" si="104"/>
        <v>1</v>
      </c>
      <c r="H481" s="35">
        <f ca="1">TRUNC(PRODUCT(G$10:G480),15)</f>
        <v>1.1291026717425401</v>
      </c>
      <c r="I481" s="35">
        <f t="shared" ca="1" si="111"/>
        <v>1.1045152976163699</v>
      </c>
      <c r="J481" s="35">
        <f t="shared" ca="1" si="105"/>
        <v>1.0222607800000001</v>
      </c>
      <c r="K481" s="35">
        <f t="shared" ca="1" si="106"/>
        <v>22.26078</v>
      </c>
      <c r="L481" s="55">
        <f>IF(VLOOKUP(A481,$U$12:$AD$125,8)=VLOOKUP(A480,$U$12:$AD$125,8),0,VLOOKUP(A481,U$12:$AD$125,8))</f>
        <v>0</v>
      </c>
      <c r="M481" s="40">
        <f>IF(L481&gt;0,VLOOKUP(L481,T$12:$AC$125,7),0)</f>
        <v>0</v>
      </c>
      <c r="N481" s="41">
        <f t="shared" si="115"/>
        <v>0</v>
      </c>
      <c r="O481" s="41">
        <f t="shared" ca="1" si="107"/>
        <v>22.26078</v>
      </c>
      <c r="P481" s="56" t="str">
        <f t="shared" si="112"/>
        <v>J=</v>
      </c>
      <c r="Q481" s="43">
        <f t="shared" si="113"/>
        <v>43252</v>
      </c>
      <c r="R481" s="44"/>
      <c r="S481" s="44"/>
      <c r="T481" s="78">
        <v>47547</v>
      </c>
      <c r="U481" s="79" t="s">
        <v>62</v>
      </c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</row>
    <row r="482" spans="1:176" x14ac:dyDescent="0.15">
      <c r="A482" s="104">
        <f t="shared" si="108"/>
        <v>43191</v>
      </c>
      <c r="B482" s="35">
        <f t="shared" ca="1" si="114"/>
        <v>1022.26078</v>
      </c>
      <c r="C482" s="35">
        <f t="shared" si="109"/>
        <v>1000</v>
      </c>
      <c r="D482" s="36">
        <f ca="1">IF(A482&lt;$B$1,VLOOKUP(A482,[1]DI!$A$4:$B$15000,2,FALSE),0)</f>
        <v>0</v>
      </c>
      <c r="E482" s="35">
        <f t="shared" ca="1" si="103"/>
        <v>0</v>
      </c>
      <c r="F482" s="54">
        <f t="shared" si="110"/>
        <v>1.0425</v>
      </c>
      <c r="G482" s="38">
        <f t="shared" ca="1" si="104"/>
        <v>1</v>
      </c>
      <c r="H482" s="35">
        <f ca="1">TRUNC(PRODUCT(G$10:G481),15)</f>
        <v>1.1291026717425401</v>
      </c>
      <c r="I482" s="35">
        <f t="shared" ca="1" si="111"/>
        <v>1.1045152976163699</v>
      </c>
      <c r="J482" s="35">
        <f t="shared" ca="1" si="105"/>
        <v>1.0222607800000001</v>
      </c>
      <c r="K482" s="35">
        <f t="shared" ca="1" si="106"/>
        <v>22.26078</v>
      </c>
      <c r="L482" s="55">
        <f>IF(VLOOKUP(A482,$U$12:$AD$125,8)=VLOOKUP(A481,$U$12:$AD$125,8),0,VLOOKUP(A482,U$12:$AD$125,8))</f>
        <v>0</v>
      </c>
      <c r="M482" s="40">
        <f>IF(L482&gt;0,VLOOKUP(L482,T$12:$AC$125,7),0)</f>
        <v>0</v>
      </c>
      <c r="N482" s="41">
        <f t="shared" si="115"/>
        <v>0</v>
      </c>
      <c r="O482" s="41">
        <f t="shared" ca="1" si="107"/>
        <v>22.26078</v>
      </c>
      <c r="P482" s="56" t="str">
        <f t="shared" si="112"/>
        <v>J=</v>
      </c>
      <c r="Q482" s="43">
        <f t="shared" si="113"/>
        <v>43252</v>
      </c>
      <c r="R482" s="44"/>
      <c r="S482" s="44"/>
      <c r="T482" s="78">
        <v>47592</v>
      </c>
      <c r="U482" s="79" t="s">
        <v>79</v>
      </c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</row>
    <row r="483" spans="1:176" x14ac:dyDescent="0.15">
      <c r="A483" s="104">
        <f t="shared" si="108"/>
        <v>43192</v>
      </c>
      <c r="B483" s="35">
        <f t="shared" ca="1" si="114"/>
        <v>1022.26078</v>
      </c>
      <c r="C483" s="35">
        <f t="shared" si="109"/>
        <v>1000</v>
      </c>
      <c r="D483" s="36">
        <f ca="1">IF(A483&lt;$B$1,VLOOKUP(A483,[1]DI!$A$4:$B$15000,2,FALSE),0)</f>
        <v>6.3899999999999998E-2</v>
      </c>
      <c r="E483" s="35">
        <f t="shared" ca="1" si="103"/>
        <v>2.4583E-4</v>
      </c>
      <c r="F483" s="54">
        <f t="shared" si="110"/>
        <v>1.0425</v>
      </c>
      <c r="G483" s="38">
        <f t="shared" ca="1" si="104"/>
        <v>1.0002562777749999</v>
      </c>
      <c r="H483" s="35">
        <f ca="1">TRUNC(PRODUCT(G$10:G482),15)</f>
        <v>1.1291026717425401</v>
      </c>
      <c r="I483" s="35">
        <f t="shared" ca="1" si="111"/>
        <v>1.1045152976163699</v>
      </c>
      <c r="J483" s="35">
        <f t="shared" ca="1" si="105"/>
        <v>1.0222607800000001</v>
      </c>
      <c r="K483" s="35">
        <f t="shared" ca="1" si="106"/>
        <v>22.26078</v>
      </c>
      <c r="L483" s="55">
        <f>IF(VLOOKUP(A483,$U$12:$AD$125,8)=VLOOKUP(A482,$U$12:$AD$125,8),0,VLOOKUP(A483,U$12:$AD$125,8))</f>
        <v>0</v>
      </c>
      <c r="M483" s="40">
        <f>IF(L483&gt;0,VLOOKUP(L483,T$12:$AC$125,7),0)</f>
        <v>0</v>
      </c>
      <c r="N483" s="41">
        <f t="shared" si="115"/>
        <v>0</v>
      </c>
      <c r="O483" s="41">
        <f t="shared" ca="1" si="107"/>
        <v>22.26078</v>
      </c>
      <c r="P483" s="56" t="str">
        <f t="shared" si="112"/>
        <v>J=</v>
      </c>
      <c r="Q483" s="43">
        <f t="shared" si="113"/>
        <v>43252</v>
      </c>
      <c r="R483" s="44"/>
      <c r="S483" s="44"/>
      <c r="T483" s="78">
        <v>47604</v>
      </c>
      <c r="U483" s="79" t="s">
        <v>81</v>
      </c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</row>
    <row r="484" spans="1:176" x14ac:dyDescent="0.15">
      <c r="A484" s="104">
        <f t="shared" si="108"/>
        <v>43193</v>
      </c>
      <c r="B484" s="35">
        <f t="shared" ca="1" si="114"/>
        <v>1022.5227599999999</v>
      </c>
      <c r="C484" s="35">
        <f t="shared" si="109"/>
        <v>1000</v>
      </c>
      <c r="D484" s="36">
        <f ca="1">IF(A484&lt;$B$1,VLOOKUP(A484,[1]DI!$A$4:$B$15000,2,FALSE),0)</f>
        <v>6.3899999999999998E-2</v>
      </c>
      <c r="E484" s="35">
        <f t="shared" ca="1" si="103"/>
        <v>2.4583E-4</v>
      </c>
      <c r="F484" s="54">
        <f t="shared" si="110"/>
        <v>1.0425</v>
      </c>
      <c r="G484" s="38">
        <f t="shared" ca="1" si="104"/>
        <v>1.0002562777749999</v>
      </c>
      <c r="H484" s="35">
        <f ca="1">TRUNC(PRODUCT(G$10:G483),15)</f>
        <v>1.1293920356630001</v>
      </c>
      <c r="I484" s="35">
        <f t="shared" ca="1" si="111"/>
        <v>1.1045152976163699</v>
      </c>
      <c r="J484" s="35">
        <f t="shared" ca="1" si="105"/>
        <v>1.02252276</v>
      </c>
      <c r="K484" s="35">
        <f t="shared" ca="1" si="106"/>
        <v>22.522760000000002</v>
      </c>
      <c r="L484" s="55">
        <f>IF(VLOOKUP(A484,$U$12:$AD$125,8)=VLOOKUP(A483,$U$12:$AD$125,8),0,VLOOKUP(A484,U$12:$AD$125,8))</f>
        <v>0</v>
      </c>
      <c r="M484" s="40">
        <f>IF(L484&gt;0,VLOOKUP(L484,T$12:$AC$125,7),0)</f>
        <v>0</v>
      </c>
      <c r="N484" s="41">
        <f t="shared" si="115"/>
        <v>0</v>
      </c>
      <c r="O484" s="41">
        <f t="shared" ca="1" si="107"/>
        <v>22.522760000000002</v>
      </c>
      <c r="P484" s="56" t="str">
        <f t="shared" si="112"/>
        <v>J=</v>
      </c>
      <c r="Q484" s="43">
        <f t="shared" si="113"/>
        <v>43252</v>
      </c>
      <c r="R484" s="44"/>
      <c r="S484" s="44"/>
      <c r="T484" s="78">
        <v>47654</v>
      </c>
      <c r="U484" s="79" t="s">
        <v>80</v>
      </c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</row>
    <row r="485" spans="1:176" x14ac:dyDescent="0.15">
      <c r="A485" s="104">
        <f t="shared" si="108"/>
        <v>43194</v>
      </c>
      <c r="B485" s="35">
        <f t="shared" ca="1" si="114"/>
        <v>1022.78481</v>
      </c>
      <c r="C485" s="35">
        <f t="shared" si="109"/>
        <v>1000</v>
      </c>
      <c r="D485" s="36">
        <f ca="1">IF(A485&lt;$B$1,VLOOKUP(A485,[1]DI!$A$4:$B$15000,2,FALSE),0)</f>
        <v>6.3899999999999998E-2</v>
      </c>
      <c r="E485" s="35">
        <f t="shared" ca="1" si="103"/>
        <v>2.4583E-4</v>
      </c>
      <c r="F485" s="54">
        <f t="shared" si="110"/>
        <v>1.0425</v>
      </c>
      <c r="G485" s="38">
        <f t="shared" ca="1" si="104"/>
        <v>1.0002562777749999</v>
      </c>
      <c r="H485" s="35">
        <f ca="1">TRUNC(PRODUCT(G$10:G484),15)</f>
        <v>1.1296814737409999</v>
      </c>
      <c r="I485" s="35">
        <f t="shared" ca="1" si="111"/>
        <v>1.1045152976163699</v>
      </c>
      <c r="J485" s="35">
        <f t="shared" ca="1" si="105"/>
        <v>1.0227848100000001</v>
      </c>
      <c r="K485" s="35">
        <f t="shared" ca="1" si="106"/>
        <v>22.78481</v>
      </c>
      <c r="L485" s="55">
        <f>IF(VLOOKUP(A485,$U$12:$AD$125,8)=VLOOKUP(A484,$U$12:$AD$125,8),0,VLOOKUP(A485,U$12:$AD$125,8))</f>
        <v>0</v>
      </c>
      <c r="M485" s="40">
        <f>IF(L485&gt;0,VLOOKUP(L485,T$12:$AC$125,7),0)</f>
        <v>0</v>
      </c>
      <c r="N485" s="41">
        <f t="shared" si="115"/>
        <v>0</v>
      </c>
      <c r="O485" s="41">
        <f t="shared" ca="1" si="107"/>
        <v>22.78481</v>
      </c>
      <c r="P485" s="56" t="str">
        <f t="shared" si="112"/>
        <v>J=</v>
      </c>
      <c r="Q485" s="43">
        <f t="shared" si="113"/>
        <v>43252</v>
      </c>
      <c r="R485" s="44"/>
      <c r="S485" s="44"/>
      <c r="T485" s="78">
        <v>47802</v>
      </c>
      <c r="U485" s="79" t="s">
        <v>83</v>
      </c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</row>
    <row r="486" spans="1:176" x14ac:dyDescent="0.15">
      <c r="A486" s="104">
        <f t="shared" si="108"/>
        <v>43195</v>
      </c>
      <c r="B486" s="35">
        <f t="shared" ca="1" si="114"/>
        <v>1023.04693</v>
      </c>
      <c r="C486" s="35">
        <f t="shared" si="109"/>
        <v>1000</v>
      </c>
      <c r="D486" s="36">
        <f ca="1">IF(A486&lt;$B$1,VLOOKUP(A486,[1]DI!$A$4:$B$15000,2,FALSE),0)</f>
        <v>6.3899999999999998E-2</v>
      </c>
      <c r="E486" s="35">
        <f t="shared" ca="1" si="103"/>
        <v>2.4583E-4</v>
      </c>
      <c r="F486" s="54">
        <f t="shared" si="110"/>
        <v>1.0425</v>
      </c>
      <c r="G486" s="38">
        <f t="shared" ca="1" si="104"/>
        <v>1.0002562777749999</v>
      </c>
      <c r="H486" s="35">
        <f ca="1">TRUNC(PRODUCT(G$10:G485),15)</f>
        <v>1.12997098599555</v>
      </c>
      <c r="I486" s="35">
        <f t="shared" ca="1" si="111"/>
        <v>1.1045152976163699</v>
      </c>
      <c r="J486" s="35">
        <f t="shared" ca="1" si="105"/>
        <v>1.02304693</v>
      </c>
      <c r="K486" s="35">
        <f t="shared" ca="1" si="106"/>
        <v>23.04693</v>
      </c>
      <c r="L486" s="55">
        <f>IF(VLOOKUP(A486,$U$12:$AD$125,8)=VLOOKUP(A485,$U$12:$AD$125,8),0,VLOOKUP(A486,U$12:$AD$125,8))</f>
        <v>0</v>
      </c>
      <c r="M486" s="40">
        <f>IF(L486&gt;0,VLOOKUP(L486,T$12:$AC$125,7),0)</f>
        <v>0</v>
      </c>
      <c r="N486" s="41">
        <f t="shared" si="115"/>
        <v>0</v>
      </c>
      <c r="O486" s="41">
        <f t="shared" ca="1" si="107"/>
        <v>23.04693</v>
      </c>
      <c r="P486" s="56" t="str">
        <f t="shared" si="112"/>
        <v>J=</v>
      </c>
      <c r="Q486" s="43">
        <f t="shared" si="113"/>
        <v>43252</v>
      </c>
      <c r="R486" s="44"/>
      <c r="S486" s="44"/>
      <c r="T486" s="78">
        <v>47842</v>
      </c>
      <c r="U486" s="79" t="s">
        <v>76</v>
      </c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</row>
    <row r="487" spans="1:176" x14ac:dyDescent="0.15">
      <c r="A487" s="104">
        <f t="shared" si="108"/>
        <v>43196</v>
      </c>
      <c r="B487" s="35">
        <f t="shared" ca="1" si="114"/>
        <v>1023.30912</v>
      </c>
      <c r="C487" s="35">
        <f t="shared" si="109"/>
        <v>1000</v>
      </c>
      <c r="D487" s="36">
        <f ca="1">IF(A487&lt;$B$1,VLOOKUP(A487,[1]DI!$A$4:$B$15000,2,FALSE),0)</f>
        <v>6.3899999999999998E-2</v>
      </c>
      <c r="E487" s="35">
        <f t="shared" ca="1" si="103"/>
        <v>2.4583E-4</v>
      </c>
      <c r="F487" s="54">
        <f t="shared" si="110"/>
        <v>1.0425</v>
      </c>
      <c r="G487" s="38">
        <f t="shared" ca="1" si="104"/>
        <v>1.0002562777749999</v>
      </c>
      <c r="H487" s="35">
        <f ca="1">TRUNC(PRODUCT(G$10:G486),15)</f>
        <v>1.13026057244566</v>
      </c>
      <c r="I487" s="35">
        <f t="shared" ca="1" si="111"/>
        <v>1.1045152976163699</v>
      </c>
      <c r="J487" s="35">
        <f t="shared" ca="1" si="105"/>
        <v>1.02330912</v>
      </c>
      <c r="K487" s="35">
        <f t="shared" ca="1" si="106"/>
        <v>23.30912</v>
      </c>
      <c r="L487" s="55">
        <f>IF(VLOOKUP(A487,$U$12:$AD$125,8)=VLOOKUP(A486,$U$12:$AD$125,8),0,VLOOKUP(A487,U$12:$AD$125,8))</f>
        <v>0</v>
      </c>
      <c r="M487" s="40">
        <f>IF(L487&gt;0,VLOOKUP(L487,T$12:$AC$125,7),0)</f>
        <v>0</v>
      </c>
      <c r="N487" s="41">
        <f t="shared" si="115"/>
        <v>0</v>
      </c>
      <c r="O487" s="41">
        <f t="shared" ca="1" si="107"/>
        <v>23.30912</v>
      </c>
      <c r="P487" s="56" t="str">
        <f t="shared" si="112"/>
        <v>J=</v>
      </c>
      <c r="Q487" s="43">
        <f t="shared" si="113"/>
        <v>43252</v>
      </c>
      <c r="R487" s="44"/>
      <c r="S487" s="44"/>
      <c r="T487" s="78">
        <v>47849</v>
      </c>
      <c r="U487" s="79" t="s">
        <v>78</v>
      </c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</row>
    <row r="488" spans="1:176" x14ac:dyDescent="0.15">
      <c r="A488" s="104">
        <f t="shared" si="108"/>
        <v>43197</v>
      </c>
      <c r="B488" s="35">
        <f t="shared" ca="1" si="114"/>
        <v>1023.57137</v>
      </c>
      <c r="C488" s="35">
        <f t="shared" si="109"/>
        <v>1000</v>
      </c>
      <c r="D488" s="36">
        <f ca="1">IF(A488&lt;$B$1,VLOOKUP(A488,[1]DI!$A$4:$B$15000,2,FALSE),0)</f>
        <v>0</v>
      </c>
      <c r="E488" s="35">
        <f t="shared" ca="1" si="103"/>
        <v>0</v>
      </c>
      <c r="F488" s="54">
        <f t="shared" si="110"/>
        <v>1.0425</v>
      </c>
      <c r="G488" s="38">
        <f t="shared" ca="1" si="104"/>
        <v>1</v>
      </c>
      <c r="H488" s="35">
        <f ca="1">TRUNC(PRODUCT(G$10:G487),15)</f>
        <v>1.1305502331103301</v>
      </c>
      <c r="I488" s="35">
        <f t="shared" ca="1" si="111"/>
        <v>1.1045152976163699</v>
      </c>
      <c r="J488" s="35">
        <f t="shared" ca="1" si="105"/>
        <v>1.02357137</v>
      </c>
      <c r="K488" s="35">
        <f t="shared" ca="1" si="106"/>
        <v>23.571370000000002</v>
      </c>
      <c r="L488" s="55">
        <f>IF(VLOOKUP(A488,$U$12:$AD$125,8)=VLOOKUP(A487,$U$12:$AD$125,8),0,VLOOKUP(A488,U$12:$AD$125,8))</f>
        <v>0</v>
      </c>
      <c r="M488" s="40">
        <f>IF(L488&gt;0,VLOOKUP(L488,T$12:$AC$125,7),0)</f>
        <v>0</v>
      </c>
      <c r="N488" s="41">
        <f t="shared" si="115"/>
        <v>0</v>
      </c>
      <c r="O488" s="41">
        <f t="shared" ca="1" si="107"/>
        <v>23.571370000000002</v>
      </c>
      <c r="P488" s="56" t="str">
        <f t="shared" si="112"/>
        <v>J=</v>
      </c>
      <c r="Q488" s="43">
        <f t="shared" si="113"/>
        <v>43252</v>
      </c>
      <c r="R488" s="44"/>
      <c r="S488" s="44"/>
      <c r="T488" s="78">
        <v>47903</v>
      </c>
      <c r="U488" s="79" t="s">
        <v>62</v>
      </c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</row>
    <row r="489" spans="1:176" x14ac:dyDescent="0.15">
      <c r="A489" s="104">
        <f t="shared" si="108"/>
        <v>43198</v>
      </c>
      <c r="B489" s="35">
        <f t="shared" ca="1" si="114"/>
        <v>1023.57137</v>
      </c>
      <c r="C489" s="35">
        <f t="shared" si="109"/>
        <v>1000</v>
      </c>
      <c r="D489" s="36">
        <f ca="1">IF(A489&lt;$B$1,VLOOKUP(A489,[1]DI!$A$4:$B$15000,2,FALSE),0)</f>
        <v>0</v>
      </c>
      <c r="E489" s="35">
        <f t="shared" ca="1" si="103"/>
        <v>0</v>
      </c>
      <c r="F489" s="54">
        <f t="shared" si="110"/>
        <v>1.0425</v>
      </c>
      <c r="G489" s="38">
        <f t="shared" ca="1" si="104"/>
        <v>1</v>
      </c>
      <c r="H489" s="35">
        <f ca="1">TRUNC(PRODUCT(G$10:G488),15)</f>
        <v>1.1305502331103301</v>
      </c>
      <c r="I489" s="35">
        <f t="shared" ca="1" si="111"/>
        <v>1.1045152976163699</v>
      </c>
      <c r="J489" s="35">
        <f t="shared" ca="1" si="105"/>
        <v>1.02357137</v>
      </c>
      <c r="K489" s="35">
        <f t="shared" ca="1" si="106"/>
        <v>23.571370000000002</v>
      </c>
      <c r="L489" s="55">
        <f>IF(VLOOKUP(A489,$U$12:$AD$125,8)=VLOOKUP(A488,$U$12:$AD$125,8),0,VLOOKUP(A489,U$12:$AD$125,8))</f>
        <v>0</v>
      </c>
      <c r="M489" s="40">
        <f>IF(L489&gt;0,VLOOKUP(L489,T$12:$AC$125,7),0)</f>
        <v>0</v>
      </c>
      <c r="N489" s="41">
        <f t="shared" si="115"/>
        <v>0</v>
      </c>
      <c r="O489" s="41">
        <f t="shared" ca="1" si="107"/>
        <v>23.571370000000002</v>
      </c>
      <c r="P489" s="56" t="str">
        <f t="shared" si="112"/>
        <v>J=</v>
      </c>
      <c r="Q489" s="43">
        <f t="shared" si="113"/>
        <v>43252</v>
      </c>
      <c r="R489" s="44"/>
      <c r="S489" s="44"/>
      <c r="T489" s="78">
        <v>47904</v>
      </c>
      <c r="U489" s="79" t="s">
        <v>62</v>
      </c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</row>
    <row r="490" spans="1:176" x14ac:dyDescent="0.15">
      <c r="A490" s="104">
        <f t="shared" si="108"/>
        <v>43199</v>
      </c>
      <c r="B490" s="35">
        <f t="shared" ca="1" si="114"/>
        <v>1023.57137</v>
      </c>
      <c r="C490" s="35">
        <f t="shared" si="109"/>
        <v>1000</v>
      </c>
      <c r="D490" s="36">
        <f ca="1">IF(A490&lt;$B$1,VLOOKUP(A490,[1]DI!$A$4:$B$15000,2,FALSE),0)</f>
        <v>6.3899999999999998E-2</v>
      </c>
      <c r="E490" s="35">
        <f t="shared" ca="1" si="103"/>
        <v>2.4583E-4</v>
      </c>
      <c r="F490" s="54">
        <f t="shared" si="110"/>
        <v>1.0425</v>
      </c>
      <c r="G490" s="38">
        <f t="shared" ca="1" si="104"/>
        <v>1.0002562777749999</v>
      </c>
      <c r="H490" s="35">
        <f ca="1">TRUNC(PRODUCT(G$10:G489),15)</f>
        <v>1.1305502331103301</v>
      </c>
      <c r="I490" s="35">
        <f t="shared" ca="1" si="111"/>
        <v>1.1045152976163699</v>
      </c>
      <c r="J490" s="35">
        <f t="shared" ca="1" si="105"/>
        <v>1.02357137</v>
      </c>
      <c r="K490" s="35">
        <f t="shared" ca="1" si="106"/>
        <v>23.571370000000002</v>
      </c>
      <c r="L490" s="55">
        <f>IF(VLOOKUP(A490,$U$12:$AD$125,8)=VLOOKUP(A489,$U$12:$AD$125,8),0,VLOOKUP(A490,U$12:$AD$125,8))</f>
        <v>0</v>
      </c>
      <c r="M490" s="40">
        <f>IF(L490&gt;0,VLOOKUP(L490,T$12:$AC$125,7),0)</f>
        <v>0</v>
      </c>
      <c r="N490" s="41">
        <f t="shared" si="115"/>
        <v>0</v>
      </c>
      <c r="O490" s="41">
        <f t="shared" ca="1" si="107"/>
        <v>23.571370000000002</v>
      </c>
      <c r="P490" s="56" t="str">
        <f t="shared" si="112"/>
        <v>J=</v>
      </c>
      <c r="Q490" s="43">
        <f t="shared" si="113"/>
        <v>43252</v>
      </c>
      <c r="R490" s="44"/>
      <c r="S490" s="44"/>
      <c r="T490" s="78">
        <v>47949</v>
      </c>
      <c r="U490" s="79" t="s">
        <v>79</v>
      </c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</row>
    <row r="491" spans="1:176" x14ac:dyDescent="0.15">
      <c r="A491" s="104">
        <f t="shared" si="108"/>
        <v>43200</v>
      </c>
      <c r="B491" s="35">
        <f t="shared" ca="1" si="114"/>
        <v>1023.83369</v>
      </c>
      <c r="C491" s="35">
        <f t="shared" si="109"/>
        <v>1000</v>
      </c>
      <c r="D491" s="36">
        <f ca="1">IF(A491&lt;$B$1,VLOOKUP(A491,[1]DI!$A$4:$B$15000,2,FALSE),0)</f>
        <v>6.3899999999999998E-2</v>
      </c>
      <c r="E491" s="35">
        <f t="shared" ca="1" si="103"/>
        <v>2.4583E-4</v>
      </c>
      <c r="F491" s="54">
        <f t="shared" si="110"/>
        <v>1.0425</v>
      </c>
      <c r="G491" s="38">
        <f t="shared" ca="1" si="104"/>
        <v>1.0002562777749999</v>
      </c>
      <c r="H491" s="35">
        <f ca="1">TRUNC(PRODUCT(G$10:G490),15)</f>
        <v>1.1308399680086001</v>
      </c>
      <c r="I491" s="35">
        <f t="shared" ca="1" si="111"/>
        <v>1.1045152976163699</v>
      </c>
      <c r="J491" s="35">
        <f t="shared" ca="1" si="105"/>
        <v>1.02383369</v>
      </c>
      <c r="K491" s="35">
        <f t="shared" ca="1" si="106"/>
        <v>23.833690000000001</v>
      </c>
      <c r="L491" s="55">
        <f>IF(VLOOKUP(A491,$U$12:$AD$125,8)=VLOOKUP(A490,$U$12:$AD$125,8),0,VLOOKUP(A491,U$12:$AD$125,8))</f>
        <v>0</v>
      </c>
      <c r="M491" s="40">
        <f>IF(L491&gt;0,VLOOKUP(L491,T$12:$AC$125,7),0)</f>
        <v>0</v>
      </c>
      <c r="N491" s="41">
        <f t="shared" si="115"/>
        <v>0</v>
      </c>
      <c r="O491" s="41">
        <f t="shared" ca="1" si="107"/>
        <v>23.833690000000001</v>
      </c>
      <c r="P491" s="56" t="str">
        <f t="shared" si="112"/>
        <v>J=</v>
      </c>
      <c r="Q491" s="43">
        <f t="shared" si="113"/>
        <v>43252</v>
      </c>
      <c r="R491" s="44"/>
      <c r="S491" s="44"/>
      <c r="T491" s="78">
        <v>47959</v>
      </c>
      <c r="U491" s="79" t="s">
        <v>64</v>
      </c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  <c r="EI491" s="52"/>
      <c r="EJ491" s="52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</row>
    <row r="492" spans="1:176" x14ac:dyDescent="0.15">
      <c r="A492" s="104">
        <f t="shared" si="108"/>
        <v>43201</v>
      </c>
      <c r="B492" s="35">
        <f t="shared" ca="1" si="114"/>
        <v>1024.0960699899999</v>
      </c>
      <c r="C492" s="35">
        <f t="shared" si="109"/>
        <v>1000</v>
      </c>
      <c r="D492" s="36">
        <f ca="1">IF(A492&lt;$B$1,VLOOKUP(A492,[1]DI!$A$4:$B$15000,2,FALSE),0)</f>
        <v>6.3899999999999998E-2</v>
      </c>
      <c r="E492" s="35">
        <f t="shared" ca="1" si="103"/>
        <v>2.4583E-4</v>
      </c>
      <c r="F492" s="54">
        <f t="shared" si="110"/>
        <v>1.0425</v>
      </c>
      <c r="G492" s="38">
        <f t="shared" ca="1" si="104"/>
        <v>1.0002562777749999</v>
      </c>
      <c r="H492" s="35">
        <f ca="1">TRUNC(PRODUCT(G$10:G491),15)</f>
        <v>1.1311297771594799</v>
      </c>
      <c r="I492" s="35">
        <f t="shared" ca="1" si="111"/>
        <v>1.1045152976163699</v>
      </c>
      <c r="J492" s="35">
        <f t="shared" ca="1" si="105"/>
        <v>1.0240960699999999</v>
      </c>
      <c r="K492" s="35">
        <f t="shared" ca="1" si="106"/>
        <v>24.09606999</v>
      </c>
      <c r="L492" s="55">
        <f>IF(VLOOKUP(A492,$U$12:$AD$125,8)=VLOOKUP(A491,$U$12:$AD$125,8),0,VLOOKUP(A492,U$12:$AD$125,8))</f>
        <v>0</v>
      </c>
      <c r="M492" s="40">
        <f>IF(L492&gt;0,VLOOKUP(L492,T$12:$AC$125,7),0)</f>
        <v>0</v>
      </c>
      <c r="N492" s="41">
        <f t="shared" si="115"/>
        <v>0</v>
      </c>
      <c r="O492" s="41">
        <f t="shared" ca="1" si="107"/>
        <v>24.09606999</v>
      </c>
      <c r="P492" s="56" t="str">
        <f t="shared" si="112"/>
        <v>J=</v>
      </c>
      <c r="Q492" s="43">
        <f t="shared" si="113"/>
        <v>43252</v>
      </c>
      <c r="R492" s="44"/>
      <c r="S492" s="44"/>
      <c r="T492" s="78">
        <v>47969</v>
      </c>
      <c r="U492" s="79" t="s">
        <v>81</v>
      </c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</row>
    <row r="493" spans="1:176" x14ac:dyDescent="0.15">
      <c r="A493" s="104">
        <f t="shared" si="108"/>
        <v>43202</v>
      </c>
      <c r="B493" s="35">
        <f t="shared" ca="1" si="114"/>
        <v>1024.35852</v>
      </c>
      <c r="C493" s="35">
        <f t="shared" si="109"/>
        <v>1000</v>
      </c>
      <c r="D493" s="36">
        <f ca="1">IF(A493&lt;$B$1,VLOOKUP(A493,[1]DI!$A$4:$B$15000,2,FALSE),0)</f>
        <v>6.3899999999999998E-2</v>
      </c>
      <c r="E493" s="35">
        <f t="shared" ca="1" si="103"/>
        <v>2.4583E-4</v>
      </c>
      <c r="F493" s="54">
        <f t="shared" si="110"/>
        <v>1.0425</v>
      </c>
      <c r="G493" s="38">
        <f t="shared" ca="1" si="104"/>
        <v>1.0002562777749999</v>
      </c>
      <c r="H493" s="35">
        <f ca="1">TRUNC(PRODUCT(G$10:G492),15)</f>
        <v>1.1314196605820099</v>
      </c>
      <c r="I493" s="35">
        <f t="shared" ca="1" si="111"/>
        <v>1.1045152976163699</v>
      </c>
      <c r="J493" s="35">
        <f t="shared" ca="1" si="105"/>
        <v>1.0243585200000001</v>
      </c>
      <c r="K493" s="35">
        <f t="shared" ca="1" si="106"/>
        <v>24.358519999999999</v>
      </c>
      <c r="L493" s="55">
        <f>IF(VLOOKUP(A493,$U$12:$AD$125,8)=VLOOKUP(A492,$U$12:$AD$125,8),0,VLOOKUP(A493,U$12:$AD$125,8))</f>
        <v>0</v>
      </c>
      <c r="M493" s="40">
        <f>IF(L493&gt;0,VLOOKUP(L493,T$12:$AC$125,7),0)</f>
        <v>0</v>
      </c>
      <c r="N493" s="41">
        <f t="shared" si="115"/>
        <v>0</v>
      </c>
      <c r="O493" s="41">
        <f t="shared" ca="1" si="107"/>
        <v>24.358519999999999</v>
      </c>
      <c r="P493" s="56" t="str">
        <f t="shared" si="112"/>
        <v>J=</v>
      </c>
      <c r="Q493" s="43">
        <f t="shared" si="113"/>
        <v>43252</v>
      </c>
      <c r="R493" s="44"/>
      <c r="S493" s="44"/>
      <c r="T493" s="78">
        <v>48011</v>
      </c>
      <c r="U493" s="79" t="s">
        <v>80</v>
      </c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  <c r="EI493" s="52"/>
      <c r="EJ493" s="52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</row>
    <row r="494" spans="1:176" x14ac:dyDescent="0.15">
      <c r="A494" s="104">
        <f t="shared" si="108"/>
        <v>43203</v>
      </c>
      <c r="B494" s="35">
        <f t="shared" ca="1" si="114"/>
        <v>1024.62104</v>
      </c>
      <c r="C494" s="35">
        <f t="shared" si="109"/>
        <v>1000</v>
      </c>
      <c r="D494" s="36">
        <f ca="1">IF(A494&lt;$B$1,VLOOKUP(A494,[1]DI!$A$4:$B$15000,2,FALSE),0)</f>
        <v>6.3899999999999998E-2</v>
      </c>
      <c r="E494" s="35">
        <f t="shared" ca="1" si="103"/>
        <v>2.4583E-4</v>
      </c>
      <c r="F494" s="54">
        <f t="shared" si="110"/>
        <v>1.0425</v>
      </c>
      <c r="G494" s="38">
        <f t="shared" ca="1" si="104"/>
        <v>1.0002562777749999</v>
      </c>
      <c r="H494" s="35">
        <f ca="1">TRUNC(PRODUCT(G$10:G493),15)</f>
        <v>1.13170961829521</v>
      </c>
      <c r="I494" s="35">
        <f t="shared" ca="1" si="111"/>
        <v>1.1045152976163699</v>
      </c>
      <c r="J494" s="35">
        <f t="shared" ca="1" si="105"/>
        <v>1.02462104</v>
      </c>
      <c r="K494" s="35">
        <f t="shared" ca="1" si="106"/>
        <v>24.621040000000001</v>
      </c>
      <c r="L494" s="55">
        <f>IF(VLOOKUP(A494,$U$12:$AD$125,8)=VLOOKUP(A493,$U$12:$AD$125,8),0,VLOOKUP(A494,U$12:$AD$125,8))</f>
        <v>0</v>
      </c>
      <c r="M494" s="40">
        <f>IF(L494&gt;0,VLOOKUP(L494,T$12:$AC$125,7),0)</f>
        <v>0</v>
      </c>
      <c r="N494" s="41">
        <f t="shared" si="115"/>
        <v>0</v>
      </c>
      <c r="O494" s="41">
        <f t="shared" ca="1" si="107"/>
        <v>24.621040000000001</v>
      </c>
      <c r="P494" s="56" t="str">
        <f t="shared" si="112"/>
        <v>J=</v>
      </c>
      <c r="Q494" s="43">
        <f t="shared" si="113"/>
        <v>43252</v>
      </c>
      <c r="R494" s="44"/>
      <c r="S494" s="44"/>
      <c r="T494" s="78">
        <v>48207</v>
      </c>
      <c r="U494" s="79" t="s">
        <v>76</v>
      </c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  <c r="CS494" s="52"/>
      <c r="CT494" s="52"/>
      <c r="CU494" s="52"/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  <c r="DW494" s="52"/>
      <c r="DX494" s="52"/>
      <c r="DY494" s="52"/>
      <c r="DZ494" s="52"/>
      <c r="EA494" s="52"/>
      <c r="EB494" s="52"/>
      <c r="EC494" s="52"/>
      <c r="ED494" s="52"/>
      <c r="EE494" s="52"/>
      <c r="EF494" s="52"/>
      <c r="EG494" s="52"/>
      <c r="EH494" s="52"/>
      <c r="EI494" s="52"/>
      <c r="EJ494" s="52"/>
      <c r="EK494" s="52"/>
      <c r="EL494" s="52"/>
      <c r="EM494" s="52"/>
      <c r="EN494" s="52"/>
      <c r="EO494" s="52"/>
      <c r="EP494" s="52"/>
      <c r="EQ494" s="52"/>
      <c r="ER494" s="52"/>
      <c r="ES494" s="52"/>
      <c r="ET494" s="52"/>
      <c r="EU494" s="52"/>
      <c r="EV494" s="52"/>
      <c r="EW494" s="52"/>
      <c r="EX494" s="52"/>
      <c r="EY494" s="52"/>
      <c r="EZ494" s="52"/>
      <c r="FA494" s="52"/>
      <c r="FB494" s="52"/>
      <c r="FC494" s="52"/>
      <c r="FD494" s="52"/>
      <c r="FE494" s="52"/>
      <c r="FF494" s="52"/>
      <c r="FG494" s="52"/>
      <c r="FH494" s="52"/>
      <c r="FI494" s="52"/>
      <c r="FJ494" s="52"/>
      <c r="FK494" s="52"/>
      <c r="FL494" s="52"/>
      <c r="FM494" s="52"/>
      <c r="FN494" s="52"/>
      <c r="FO494" s="52"/>
      <c r="FP494" s="52"/>
      <c r="FQ494" s="52"/>
      <c r="FR494" s="52"/>
      <c r="FS494" s="52"/>
      <c r="FT494" s="52"/>
    </row>
    <row r="495" spans="1:176" x14ac:dyDescent="0.15">
      <c r="A495" s="104">
        <f t="shared" si="108"/>
        <v>43204</v>
      </c>
      <c r="B495" s="35">
        <f t="shared" ca="1" si="114"/>
        <v>1024.8836299899999</v>
      </c>
      <c r="C495" s="35">
        <f t="shared" si="109"/>
        <v>1000</v>
      </c>
      <c r="D495" s="36">
        <f ca="1">IF(A495&lt;$B$1,VLOOKUP(A495,[1]DI!$A$4:$B$15000,2,FALSE),0)</f>
        <v>0</v>
      </c>
      <c r="E495" s="35">
        <f t="shared" ca="1" si="103"/>
        <v>0</v>
      </c>
      <c r="F495" s="54">
        <f t="shared" si="110"/>
        <v>1.0425</v>
      </c>
      <c r="G495" s="38">
        <f t="shared" ca="1" si="104"/>
        <v>1</v>
      </c>
      <c r="H495" s="35">
        <f ca="1">TRUNC(PRODUCT(G$10:G494),15)</f>
        <v>1.13199965031814</v>
      </c>
      <c r="I495" s="35">
        <f t="shared" ca="1" si="111"/>
        <v>1.1045152976163699</v>
      </c>
      <c r="J495" s="35">
        <f t="shared" ca="1" si="105"/>
        <v>1.0248836299999999</v>
      </c>
      <c r="K495" s="35">
        <f t="shared" ca="1" si="106"/>
        <v>24.883629989999999</v>
      </c>
      <c r="L495" s="55">
        <f>IF(VLOOKUP(A495,$U$12:$AD$125,8)=VLOOKUP(A494,$U$12:$AD$125,8),0,VLOOKUP(A495,U$12:$AD$125,8))</f>
        <v>0</v>
      </c>
      <c r="M495" s="40">
        <f>IF(L495&gt;0,VLOOKUP(L495,T$12:$AC$125,7),0)</f>
        <v>0</v>
      </c>
      <c r="N495" s="41">
        <f t="shared" si="115"/>
        <v>0</v>
      </c>
      <c r="O495" s="41">
        <f t="shared" ca="1" si="107"/>
        <v>24.883629989999999</v>
      </c>
      <c r="P495" s="56" t="str">
        <f t="shared" si="112"/>
        <v>J=</v>
      </c>
      <c r="Q495" s="43">
        <f t="shared" si="113"/>
        <v>43252</v>
      </c>
      <c r="R495" s="44"/>
      <c r="S495" s="44"/>
      <c r="T495" s="78">
        <v>48214</v>
      </c>
      <c r="U495" s="79" t="s">
        <v>78</v>
      </c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  <c r="CS495" s="52"/>
      <c r="CT495" s="52"/>
      <c r="CU495" s="52"/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  <c r="DW495" s="52"/>
      <c r="DX495" s="52"/>
      <c r="DY495" s="52"/>
      <c r="DZ495" s="52"/>
      <c r="EA495" s="52"/>
      <c r="EB495" s="52"/>
      <c r="EC495" s="52"/>
      <c r="ED495" s="52"/>
      <c r="EE495" s="52"/>
      <c r="EF495" s="52"/>
      <c r="EG495" s="52"/>
      <c r="EH495" s="52"/>
      <c r="EI495" s="52"/>
      <c r="EJ495" s="52"/>
      <c r="EK495" s="52"/>
      <c r="EL495" s="52"/>
      <c r="EM495" s="52"/>
      <c r="EN495" s="52"/>
      <c r="EO495" s="52"/>
      <c r="EP495" s="52"/>
      <c r="EQ495" s="52"/>
      <c r="ER495" s="52"/>
      <c r="ES495" s="52"/>
      <c r="ET495" s="52"/>
      <c r="EU495" s="52"/>
      <c r="EV495" s="52"/>
      <c r="EW495" s="52"/>
      <c r="EX495" s="52"/>
      <c r="EY495" s="52"/>
      <c r="EZ495" s="52"/>
      <c r="FA495" s="52"/>
      <c r="FB495" s="52"/>
      <c r="FC495" s="52"/>
      <c r="FD495" s="52"/>
      <c r="FE495" s="52"/>
      <c r="FF495" s="52"/>
      <c r="FG495" s="52"/>
      <c r="FH495" s="52"/>
      <c r="FI495" s="52"/>
      <c r="FJ495" s="52"/>
      <c r="FK495" s="52"/>
      <c r="FL495" s="52"/>
      <c r="FM495" s="52"/>
      <c r="FN495" s="52"/>
      <c r="FO495" s="52"/>
      <c r="FP495" s="52"/>
      <c r="FQ495" s="52"/>
      <c r="FR495" s="52"/>
      <c r="FS495" s="52"/>
      <c r="FT495" s="52"/>
    </row>
    <row r="496" spans="1:176" x14ac:dyDescent="0.15">
      <c r="A496" s="104">
        <f t="shared" si="108"/>
        <v>43205</v>
      </c>
      <c r="B496" s="35">
        <f t="shared" ca="1" si="114"/>
        <v>1024.8836299899999</v>
      </c>
      <c r="C496" s="35">
        <f t="shared" si="109"/>
        <v>1000</v>
      </c>
      <c r="D496" s="36">
        <f ca="1">IF(A496&lt;$B$1,VLOOKUP(A496,[1]DI!$A$4:$B$15000,2,FALSE),0)</f>
        <v>0</v>
      </c>
      <c r="E496" s="35">
        <f t="shared" ca="1" si="103"/>
        <v>0</v>
      </c>
      <c r="F496" s="54">
        <f t="shared" si="110"/>
        <v>1.0425</v>
      </c>
      <c r="G496" s="38">
        <f t="shared" ca="1" si="104"/>
        <v>1</v>
      </c>
      <c r="H496" s="35">
        <f ca="1">TRUNC(PRODUCT(G$10:G495),15)</f>
        <v>1.13199965031814</v>
      </c>
      <c r="I496" s="35">
        <f t="shared" ca="1" si="111"/>
        <v>1.1045152976163699</v>
      </c>
      <c r="J496" s="35">
        <f t="shared" ca="1" si="105"/>
        <v>1.0248836299999999</v>
      </c>
      <c r="K496" s="35">
        <f t="shared" ca="1" si="106"/>
        <v>24.883629989999999</v>
      </c>
      <c r="L496" s="55">
        <f>IF(VLOOKUP(A496,$U$12:$AD$125,8)=VLOOKUP(A495,$U$12:$AD$125,8),0,VLOOKUP(A496,U$12:$AD$125,8))</f>
        <v>0</v>
      </c>
      <c r="M496" s="40">
        <f>IF(L496&gt;0,VLOOKUP(L496,T$12:$AC$125,7),0)</f>
        <v>0</v>
      </c>
      <c r="N496" s="41">
        <f t="shared" si="115"/>
        <v>0</v>
      </c>
      <c r="O496" s="41">
        <f t="shared" ca="1" si="107"/>
        <v>24.883629989999999</v>
      </c>
      <c r="P496" s="56" t="str">
        <f t="shared" si="112"/>
        <v>J=</v>
      </c>
      <c r="Q496" s="43">
        <f t="shared" si="113"/>
        <v>43252</v>
      </c>
      <c r="R496" s="44"/>
      <c r="S496" s="44"/>
      <c r="T496" s="78">
        <v>48253</v>
      </c>
      <c r="U496" s="79" t="s">
        <v>62</v>
      </c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  <c r="CS496" s="52"/>
      <c r="CT496" s="52"/>
      <c r="CU496" s="52"/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  <c r="DW496" s="52"/>
      <c r="DX496" s="52"/>
      <c r="DY496" s="52"/>
      <c r="DZ496" s="52"/>
      <c r="EA496" s="52"/>
      <c r="EB496" s="52"/>
      <c r="EC496" s="52"/>
      <c r="ED496" s="52"/>
      <c r="EE496" s="52"/>
      <c r="EF496" s="52"/>
      <c r="EG496" s="52"/>
      <c r="EH496" s="52"/>
      <c r="EI496" s="52"/>
      <c r="EJ496" s="52"/>
      <c r="EK496" s="52"/>
      <c r="EL496" s="52"/>
      <c r="EM496" s="52"/>
      <c r="EN496" s="52"/>
      <c r="EO496" s="52"/>
      <c r="EP496" s="52"/>
      <c r="EQ496" s="52"/>
      <c r="ER496" s="52"/>
      <c r="ES496" s="52"/>
      <c r="ET496" s="52"/>
      <c r="EU496" s="52"/>
      <c r="EV496" s="52"/>
      <c r="EW496" s="52"/>
      <c r="EX496" s="52"/>
      <c r="EY496" s="52"/>
      <c r="EZ496" s="52"/>
      <c r="FA496" s="52"/>
      <c r="FB496" s="52"/>
      <c r="FC496" s="52"/>
      <c r="FD496" s="52"/>
      <c r="FE496" s="52"/>
      <c r="FF496" s="52"/>
      <c r="FG496" s="52"/>
      <c r="FH496" s="52"/>
      <c r="FI496" s="52"/>
      <c r="FJ496" s="52"/>
      <c r="FK496" s="52"/>
      <c r="FL496" s="52"/>
      <c r="FM496" s="52"/>
      <c r="FN496" s="52"/>
      <c r="FO496" s="52"/>
      <c r="FP496" s="52"/>
      <c r="FQ496" s="52"/>
      <c r="FR496" s="52"/>
      <c r="FS496" s="52"/>
      <c r="FT496" s="52"/>
    </row>
    <row r="497" spans="1:181" x14ac:dyDescent="0.15">
      <c r="A497" s="104">
        <f t="shared" si="108"/>
        <v>43206</v>
      </c>
      <c r="B497" s="35">
        <f t="shared" ca="1" si="114"/>
        <v>1024.8836299899999</v>
      </c>
      <c r="C497" s="35">
        <f t="shared" si="109"/>
        <v>1000</v>
      </c>
      <c r="D497" s="36">
        <f ca="1">IF(A497&lt;$B$1,VLOOKUP(A497,[1]DI!$A$4:$B$15000,2,FALSE),0)</f>
        <v>6.3899999999999998E-2</v>
      </c>
      <c r="E497" s="35">
        <f t="shared" ca="1" si="103"/>
        <v>2.4583E-4</v>
      </c>
      <c r="F497" s="54">
        <f t="shared" si="110"/>
        <v>1.0425</v>
      </c>
      <c r="G497" s="38">
        <f t="shared" ca="1" si="104"/>
        <v>1.0002562777749999</v>
      </c>
      <c r="H497" s="35">
        <f ca="1">TRUNC(PRODUCT(G$10:G496),15)</f>
        <v>1.13199965031814</v>
      </c>
      <c r="I497" s="35">
        <f t="shared" ca="1" si="111"/>
        <v>1.1045152976163699</v>
      </c>
      <c r="J497" s="35">
        <f t="shared" ca="1" si="105"/>
        <v>1.0248836299999999</v>
      </c>
      <c r="K497" s="35">
        <f t="shared" ca="1" si="106"/>
        <v>24.883629989999999</v>
      </c>
      <c r="L497" s="55">
        <f>IF(VLOOKUP(A497,$U$12:$AD$125,8)=VLOOKUP(A496,$U$12:$AD$125,8),0,VLOOKUP(A497,U$12:$AD$125,8))</f>
        <v>0</v>
      </c>
      <c r="M497" s="40">
        <f>IF(L497&gt;0,VLOOKUP(L497,T$12:$AC$125,7),0)</f>
        <v>0</v>
      </c>
      <c r="N497" s="41">
        <f t="shared" si="115"/>
        <v>0</v>
      </c>
      <c r="O497" s="41">
        <f t="shared" ca="1" si="107"/>
        <v>24.883629989999999</v>
      </c>
      <c r="P497" s="56" t="str">
        <f t="shared" si="112"/>
        <v>J=</v>
      </c>
      <c r="Q497" s="43">
        <f t="shared" si="113"/>
        <v>43252</v>
      </c>
      <c r="R497" s="44"/>
      <c r="S497" s="44"/>
      <c r="T497" s="78">
        <v>48254</v>
      </c>
      <c r="U497" s="79" t="s">
        <v>62</v>
      </c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  <c r="CS497" s="52"/>
      <c r="CT497" s="52"/>
      <c r="CU497" s="52"/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  <c r="DW497" s="52"/>
      <c r="DX497" s="52"/>
      <c r="DY497" s="52"/>
      <c r="DZ497" s="52"/>
      <c r="EA497" s="52"/>
      <c r="EB497" s="52"/>
      <c r="EC497" s="52"/>
      <c r="ED497" s="52"/>
      <c r="EE497" s="52"/>
      <c r="EF497" s="52"/>
      <c r="EG497" s="52"/>
      <c r="EH497" s="52"/>
      <c r="EI497" s="52"/>
      <c r="EJ497" s="52"/>
      <c r="EK497" s="52"/>
      <c r="EL497" s="52"/>
      <c r="EM497" s="52"/>
      <c r="EN497" s="52"/>
      <c r="EO497" s="52"/>
      <c r="EP497" s="52"/>
      <c r="EQ497" s="52"/>
      <c r="ER497" s="52"/>
      <c r="ES497" s="52"/>
      <c r="ET497" s="52"/>
      <c r="EU497" s="52"/>
      <c r="EV497" s="52"/>
      <c r="EW497" s="52"/>
      <c r="EX497" s="52"/>
      <c r="EY497" s="52"/>
      <c r="EZ497" s="52"/>
      <c r="FA497" s="52"/>
      <c r="FB497" s="52"/>
      <c r="FC497" s="52"/>
      <c r="FD497" s="52"/>
      <c r="FE497" s="52"/>
      <c r="FF497" s="52"/>
      <c r="FG497" s="52"/>
      <c r="FH497" s="52"/>
      <c r="FI497" s="52"/>
      <c r="FJ497" s="52"/>
      <c r="FK497" s="52"/>
      <c r="FL497" s="52"/>
      <c r="FM497" s="52"/>
      <c r="FN497" s="52"/>
      <c r="FO497" s="52"/>
      <c r="FP497" s="52"/>
      <c r="FQ497" s="52"/>
      <c r="FR497" s="52"/>
      <c r="FS497" s="52"/>
      <c r="FT497" s="52"/>
    </row>
    <row r="498" spans="1:181" x14ac:dyDescent="0.15">
      <c r="A498" s="104">
        <f t="shared" si="108"/>
        <v>43207</v>
      </c>
      <c r="B498" s="35">
        <f t="shared" ca="1" si="114"/>
        <v>1025.14628999</v>
      </c>
      <c r="C498" s="35">
        <f t="shared" si="109"/>
        <v>1000</v>
      </c>
      <c r="D498" s="36">
        <f ca="1">IF(A498&lt;$B$1,VLOOKUP(A498,[1]DI!$A$4:$B$15000,2,FALSE),0)</f>
        <v>6.3899999999999998E-2</v>
      </c>
      <c r="E498" s="35">
        <f t="shared" ca="1" si="103"/>
        <v>2.4583E-4</v>
      </c>
      <c r="F498" s="54">
        <f t="shared" si="110"/>
        <v>1.0425</v>
      </c>
      <c r="G498" s="38">
        <f t="shared" ca="1" si="104"/>
        <v>1.0002562777749999</v>
      </c>
      <c r="H498" s="35">
        <f ca="1">TRUNC(PRODUCT(G$10:G497),15)</f>
        <v>1.13228975666982</v>
      </c>
      <c r="I498" s="35">
        <f t="shared" ca="1" si="111"/>
        <v>1.1045152976163699</v>
      </c>
      <c r="J498" s="35">
        <f t="shared" ca="1" si="105"/>
        <v>1.0251462899999999</v>
      </c>
      <c r="K498" s="35">
        <f t="shared" ca="1" si="106"/>
        <v>25.14628999</v>
      </c>
      <c r="L498" s="55">
        <f>IF(VLOOKUP(A498,$U$12:$AD$125,8)=VLOOKUP(A497,$U$12:$AD$125,8),0,VLOOKUP(A498,U$12:$AD$125,8))</f>
        <v>0</v>
      </c>
      <c r="M498" s="40">
        <f>IF(L498&gt;0,VLOOKUP(L498,T$12:$AC$125,7),0)</f>
        <v>0</v>
      </c>
      <c r="N498" s="41">
        <f t="shared" si="115"/>
        <v>0</v>
      </c>
      <c r="O498" s="41">
        <f t="shared" ca="1" si="107"/>
        <v>25.14628999</v>
      </c>
      <c r="P498" s="56" t="str">
        <f t="shared" si="112"/>
        <v>J=</v>
      </c>
      <c r="Q498" s="43">
        <f t="shared" si="113"/>
        <v>43252</v>
      </c>
      <c r="R498" s="44"/>
      <c r="S498" s="44"/>
      <c r="T498" s="78">
        <v>48299</v>
      </c>
      <c r="U498" s="79" t="s">
        <v>79</v>
      </c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  <c r="CS498" s="52"/>
      <c r="CT498" s="52"/>
      <c r="CU498" s="52"/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  <c r="DW498" s="52"/>
      <c r="DX498" s="52"/>
      <c r="DY498" s="52"/>
      <c r="DZ498" s="52"/>
      <c r="EA498" s="52"/>
      <c r="EB498" s="52"/>
      <c r="EC498" s="52"/>
      <c r="ED498" s="52"/>
      <c r="EE498" s="52"/>
      <c r="EF498" s="52"/>
      <c r="EG498" s="52"/>
      <c r="EH498" s="52"/>
      <c r="EI498" s="52"/>
      <c r="EJ498" s="52"/>
      <c r="EK498" s="52"/>
      <c r="EL498" s="52"/>
      <c r="EM498" s="52"/>
      <c r="EN498" s="52"/>
      <c r="EO498" s="52"/>
      <c r="EP498" s="52"/>
      <c r="EQ498" s="52"/>
      <c r="ER498" s="52"/>
      <c r="ES498" s="52"/>
      <c r="ET498" s="52"/>
      <c r="EU498" s="52"/>
      <c r="EV498" s="52"/>
      <c r="EW498" s="52"/>
      <c r="EX498" s="52"/>
      <c r="EY498" s="52"/>
      <c r="EZ498" s="52"/>
      <c r="FA498" s="52"/>
      <c r="FB498" s="52"/>
      <c r="FC498" s="52"/>
      <c r="FD498" s="52"/>
      <c r="FE498" s="52"/>
      <c r="FF498" s="52"/>
      <c r="FG498" s="52"/>
      <c r="FH498" s="52"/>
      <c r="FI498" s="52"/>
      <c r="FJ498" s="52"/>
      <c r="FK498" s="52"/>
      <c r="FL498" s="52"/>
      <c r="FM498" s="52"/>
      <c r="FN498" s="52"/>
      <c r="FO498" s="52"/>
      <c r="FP498" s="52"/>
      <c r="FQ498" s="52"/>
      <c r="FR498" s="52"/>
      <c r="FS498" s="52"/>
      <c r="FT498" s="52"/>
    </row>
    <row r="499" spans="1:181" x14ac:dyDescent="0.15">
      <c r="A499" s="104">
        <f t="shared" si="108"/>
        <v>43208</v>
      </c>
      <c r="B499" s="35">
        <f t="shared" ca="1" si="114"/>
        <v>1025.4090100000001</v>
      </c>
      <c r="C499" s="35">
        <f t="shared" si="109"/>
        <v>1000</v>
      </c>
      <c r="D499" s="36">
        <f ca="1">IF(A499&lt;$B$1,VLOOKUP(A499,[1]DI!$A$4:$B$15000,2,FALSE),0)</f>
        <v>6.3899999999999998E-2</v>
      </c>
      <c r="E499" s="35">
        <f t="shared" ca="1" si="103"/>
        <v>2.4583E-4</v>
      </c>
      <c r="F499" s="54">
        <f t="shared" si="110"/>
        <v>1.0425</v>
      </c>
      <c r="G499" s="38">
        <f t="shared" ca="1" si="104"/>
        <v>1.0002562777749999</v>
      </c>
      <c r="H499" s="35">
        <f ca="1">TRUNC(PRODUCT(G$10:G498),15)</f>
        <v>1.1325799373693199</v>
      </c>
      <c r="I499" s="35">
        <f t="shared" ca="1" si="111"/>
        <v>1.1045152976163699</v>
      </c>
      <c r="J499" s="35">
        <f t="shared" ca="1" si="105"/>
        <v>1.02540901</v>
      </c>
      <c r="K499" s="35">
        <f t="shared" ca="1" si="106"/>
        <v>25.409009999999999</v>
      </c>
      <c r="L499" s="55">
        <f>IF(VLOOKUP(A499,$U$12:$AD$125,8)=VLOOKUP(A498,$U$12:$AD$125,8),0,VLOOKUP(A499,U$12:$AD$125,8))</f>
        <v>0</v>
      </c>
      <c r="M499" s="40">
        <f>IF(L499&gt;0,VLOOKUP(L499,T$12:$AC$125,7),0)</f>
        <v>0</v>
      </c>
      <c r="N499" s="41">
        <f t="shared" si="115"/>
        <v>0</v>
      </c>
      <c r="O499" s="41">
        <f t="shared" ca="1" si="107"/>
        <v>25.409009999999999</v>
      </c>
      <c r="P499" s="56" t="str">
        <f t="shared" si="112"/>
        <v>J=</v>
      </c>
      <c r="Q499" s="43">
        <f t="shared" si="113"/>
        <v>43252</v>
      </c>
      <c r="R499" s="44"/>
      <c r="S499" s="44"/>
      <c r="T499" s="78">
        <v>48325</v>
      </c>
      <c r="U499" s="79" t="s">
        <v>64</v>
      </c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  <c r="CS499" s="52"/>
      <c r="CT499" s="52"/>
      <c r="CU499" s="52"/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  <c r="DW499" s="52"/>
      <c r="DX499" s="52"/>
      <c r="DY499" s="52"/>
      <c r="DZ499" s="52"/>
      <c r="EA499" s="52"/>
      <c r="EB499" s="52"/>
      <c r="EC499" s="52"/>
      <c r="ED499" s="52"/>
      <c r="EE499" s="52"/>
      <c r="EF499" s="52"/>
      <c r="EG499" s="52"/>
      <c r="EH499" s="52"/>
      <c r="EI499" s="52"/>
      <c r="EJ499" s="52"/>
      <c r="EK499" s="52"/>
      <c r="EL499" s="52"/>
      <c r="EM499" s="52"/>
      <c r="EN499" s="52"/>
      <c r="EO499" s="52"/>
      <c r="EP499" s="52"/>
      <c r="EQ499" s="52"/>
      <c r="ER499" s="52"/>
      <c r="ES499" s="52"/>
      <c r="ET499" s="52"/>
      <c r="EU499" s="52"/>
      <c r="EV499" s="52"/>
      <c r="EW499" s="52"/>
      <c r="EX499" s="52"/>
      <c r="EY499" s="52"/>
      <c r="EZ499" s="52"/>
      <c r="FA499" s="52"/>
      <c r="FB499" s="52"/>
      <c r="FC499" s="52"/>
      <c r="FD499" s="52"/>
      <c r="FE499" s="52"/>
      <c r="FF499" s="52"/>
      <c r="FG499" s="52"/>
      <c r="FH499" s="52"/>
      <c r="FI499" s="52"/>
      <c r="FJ499" s="52"/>
      <c r="FK499" s="52"/>
      <c r="FL499" s="52"/>
      <c r="FM499" s="52"/>
      <c r="FN499" s="52"/>
      <c r="FO499" s="52"/>
      <c r="FP499" s="52"/>
      <c r="FQ499" s="52"/>
      <c r="FR499" s="52"/>
      <c r="FS499" s="52"/>
      <c r="FT499" s="52"/>
    </row>
    <row r="500" spans="1:181" x14ac:dyDescent="0.15">
      <c r="A500" s="104">
        <f t="shared" si="108"/>
        <v>43209</v>
      </c>
      <c r="B500" s="35">
        <f t="shared" ca="1" si="114"/>
        <v>1025.6718000000001</v>
      </c>
      <c r="C500" s="35">
        <f t="shared" si="109"/>
        <v>1000</v>
      </c>
      <c r="D500" s="36">
        <f ca="1">IF(A500&lt;$B$1,VLOOKUP(A500,[1]DI!$A$4:$B$15000,2,FALSE),0)</f>
        <v>6.3899999999999998E-2</v>
      </c>
      <c r="E500" s="35">
        <f t="shared" ca="1" si="103"/>
        <v>2.4583E-4</v>
      </c>
      <c r="F500" s="54">
        <f t="shared" si="110"/>
        <v>1.0425</v>
      </c>
      <c r="G500" s="38">
        <f t="shared" ca="1" si="104"/>
        <v>1.0002562777749999</v>
      </c>
      <c r="H500" s="35">
        <f ca="1">TRUNC(PRODUCT(G$10:G499),15)</f>
        <v>1.1328701924356701</v>
      </c>
      <c r="I500" s="35">
        <f t="shared" ca="1" si="111"/>
        <v>1.1045152976163699</v>
      </c>
      <c r="J500" s="35">
        <f t="shared" ca="1" si="105"/>
        <v>1.0256718</v>
      </c>
      <c r="K500" s="35">
        <f t="shared" ca="1" si="106"/>
        <v>25.671800000000001</v>
      </c>
      <c r="L500" s="55">
        <f>IF(VLOOKUP(A500,$U$12:$AD$125,8)=VLOOKUP(A499,$U$12:$AD$125,8),0,VLOOKUP(A500,U$12:$AD$125,8))</f>
        <v>0</v>
      </c>
      <c r="M500" s="40">
        <f>IF(L500&gt;0,VLOOKUP(L500,T$12:$AC$125,7),0)</f>
        <v>0</v>
      </c>
      <c r="N500" s="41">
        <f t="shared" si="115"/>
        <v>0</v>
      </c>
      <c r="O500" s="41">
        <f t="shared" ca="1" si="107"/>
        <v>25.671800000000001</v>
      </c>
      <c r="P500" s="56" t="str">
        <f t="shared" si="112"/>
        <v>J=</v>
      </c>
      <c r="Q500" s="43">
        <f t="shared" si="113"/>
        <v>43252</v>
      </c>
      <c r="R500" s="44"/>
      <c r="S500" s="44"/>
      <c r="T500" s="78">
        <v>48361</v>
      </c>
      <c r="U500" s="79" t="s">
        <v>80</v>
      </c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  <c r="CS500" s="52"/>
      <c r="CT500" s="52"/>
      <c r="CU500" s="52"/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  <c r="DW500" s="52"/>
      <c r="DX500" s="52"/>
      <c r="DY500" s="52"/>
      <c r="DZ500" s="52"/>
      <c r="EA500" s="52"/>
      <c r="EB500" s="52"/>
      <c r="EC500" s="52"/>
      <c r="ED500" s="52"/>
      <c r="EE500" s="52"/>
      <c r="EF500" s="52"/>
      <c r="EG500" s="52"/>
      <c r="EH500" s="52"/>
      <c r="EI500" s="52"/>
      <c r="EJ500" s="52"/>
      <c r="EK500" s="52"/>
      <c r="EL500" s="52"/>
      <c r="EM500" s="52"/>
      <c r="EN500" s="52"/>
      <c r="EO500" s="52"/>
      <c r="EP500" s="52"/>
      <c r="EQ500" s="52"/>
      <c r="ER500" s="52"/>
      <c r="ES500" s="52"/>
      <c r="ET500" s="52"/>
      <c r="EU500" s="52"/>
      <c r="EV500" s="52"/>
      <c r="EW500" s="52"/>
      <c r="EX500" s="52"/>
      <c r="EY500" s="52"/>
      <c r="EZ500" s="52"/>
      <c r="FA500" s="52"/>
      <c r="FB500" s="52"/>
      <c r="FC500" s="52"/>
      <c r="FD500" s="52"/>
      <c r="FE500" s="52"/>
      <c r="FF500" s="52"/>
      <c r="FG500" s="52"/>
      <c r="FH500" s="52"/>
      <c r="FI500" s="52"/>
      <c r="FJ500" s="52"/>
      <c r="FK500" s="52"/>
      <c r="FL500" s="52"/>
      <c r="FM500" s="52"/>
      <c r="FN500" s="52"/>
      <c r="FO500" s="52"/>
      <c r="FP500" s="52"/>
      <c r="FQ500" s="52"/>
      <c r="FR500" s="52"/>
      <c r="FS500" s="52"/>
      <c r="FT500" s="52"/>
    </row>
    <row r="501" spans="1:181" x14ac:dyDescent="0.15">
      <c r="A501" s="104">
        <f t="shared" si="108"/>
        <v>43210</v>
      </c>
      <c r="B501" s="35">
        <f t="shared" ca="1" si="114"/>
        <v>1025.9346599999999</v>
      </c>
      <c r="C501" s="35">
        <f t="shared" si="109"/>
        <v>1000</v>
      </c>
      <c r="D501" s="36">
        <f ca="1">IF(A501&lt;$B$1,VLOOKUP(A501,[1]DI!$A$4:$B$15000,2,FALSE),0)</f>
        <v>6.3899999999999998E-2</v>
      </c>
      <c r="E501" s="35">
        <f t="shared" ca="1" si="103"/>
        <v>2.4583E-4</v>
      </c>
      <c r="F501" s="54">
        <f t="shared" si="110"/>
        <v>1.0425</v>
      </c>
      <c r="G501" s="38">
        <f t="shared" ca="1" si="104"/>
        <v>1.0002562777749999</v>
      </c>
      <c r="H501" s="35">
        <f ca="1">TRUNC(PRODUCT(G$10:G500),15)</f>
        <v>1.1331605218879599</v>
      </c>
      <c r="I501" s="35">
        <f t="shared" ca="1" si="111"/>
        <v>1.1045152976163699</v>
      </c>
      <c r="J501" s="35">
        <f t="shared" ca="1" si="105"/>
        <v>1.0259346600000001</v>
      </c>
      <c r="K501" s="35">
        <f t="shared" ca="1" si="106"/>
        <v>25.934660000000001</v>
      </c>
      <c r="L501" s="55">
        <f>IF(VLOOKUP(A501,$U$12:$AD$125,8)=VLOOKUP(A500,$U$12:$AD$125,8),0,VLOOKUP(A501,U$12:$AD$125,8))</f>
        <v>0</v>
      </c>
      <c r="M501" s="40">
        <f>IF(L501&gt;0,VLOOKUP(L501,T$12:$AC$125,7),0)</f>
        <v>0</v>
      </c>
      <c r="N501" s="41">
        <f t="shared" si="115"/>
        <v>0</v>
      </c>
      <c r="O501" s="41">
        <f t="shared" ca="1" si="107"/>
        <v>25.934660000000001</v>
      </c>
      <c r="P501" s="56" t="str">
        <f t="shared" si="112"/>
        <v>J=</v>
      </c>
      <c r="Q501" s="43">
        <f t="shared" si="113"/>
        <v>43252</v>
      </c>
      <c r="R501" s="44"/>
      <c r="S501" s="44"/>
      <c r="T501" s="78">
        <v>48464</v>
      </c>
      <c r="U501" s="79" t="s">
        <v>73</v>
      </c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  <c r="CC501" s="52"/>
      <c r="CD501" s="52"/>
      <c r="CE501" s="52"/>
      <c r="CF501" s="52"/>
      <c r="CG501" s="52"/>
      <c r="CH501" s="52"/>
      <c r="CI501" s="52"/>
      <c r="CJ501" s="52"/>
      <c r="CK501" s="52"/>
      <c r="CL501" s="52"/>
      <c r="CM501" s="52"/>
      <c r="CN501" s="52"/>
      <c r="CO501" s="52"/>
      <c r="CP501" s="52"/>
      <c r="CQ501" s="52"/>
      <c r="CR501" s="52"/>
      <c r="CS501" s="52"/>
      <c r="CT501" s="52"/>
      <c r="CU501" s="52"/>
      <c r="CV501" s="52"/>
      <c r="CW501" s="52"/>
      <c r="CX501" s="52"/>
      <c r="CY501" s="52"/>
      <c r="CZ501" s="52"/>
      <c r="DA501" s="52"/>
      <c r="DB501" s="52"/>
      <c r="DC501" s="52"/>
      <c r="DD501" s="52"/>
      <c r="DE501" s="52"/>
      <c r="DF501" s="52"/>
      <c r="DG501" s="52"/>
      <c r="DH501" s="52"/>
      <c r="DI501" s="52"/>
      <c r="DJ501" s="52"/>
      <c r="DK501" s="52"/>
      <c r="DL501" s="52"/>
      <c r="DM501" s="52"/>
      <c r="DN501" s="52"/>
      <c r="DO501" s="52"/>
      <c r="DP501" s="52"/>
      <c r="DQ501" s="52"/>
      <c r="DR501" s="52"/>
      <c r="DS501" s="52"/>
      <c r="DT501" s="52"/>
      <c r="DU501" s="52"/>
      <c r="DV501" s="52"/>
      <c r="DW501" s="52"/>
      <c r="DX501" s="52"/>
      <c r="DY501" s="52"/>
      <c r="DZ501" s="52"/>
      <c r="EA501" s="52"/>
      <c r="EB501" s="52"/>
      <c r="EC501" s="52"/>
      <c r="ED501" s="52"/>
      <c r="EE501" s="52"/>
      <c r="EF501" s="52"/>
      <c r="EG501" s="52"/>
      <c r="EH501" s="52"/>
      <c r="EI501" s="52"/>
      <c r="EJ501" s="52"/>
      <c r="EK501" s="52"/>
      <c r="EL501" s="52"/>
      <c r="EM501" s="52"/>
      <c r="EN501" s="52"/>
      <c r="EO501" s="52"/>
      <c r="EP501" s="52"/>
      <c r="EQ501" s="52"/>
      <c r="ER501" s="52"/>
      <c r="ES501" s="52"/>
      <c r="ET501" s="52"/>
      <c r="EU501" s="52"/>
      <c r="EV501" s="52"/>
      <c r="EW501" s="52"/>
      <c r="EX501" s="52"/>
      <c r="EY501" s="52"/>
      <c r="EZ501" s="52"/>
      <c r="FA501" s="52"/>
      <c r="FB501" s="52"/>
      <c r="FC501" s="52"/>
      <c r="FD501" s="52"/>
      <c r="FE501" s="52"/>
      <c r="FF501" s="52"/>
      <c r="FG501" s="52"/>
      <c r="FH501" s="52"/>
      <c r="FI501" s="52"/>
      <c r="FJ501" s="52"/>
      <c r="FK501" s="52"/>
      <c r="FL501" s="52"/>
      <c r="FM501" s="52"/>
      <c r="FN501" s="52"/>
      <c r="FO501" s="52"/>
      <c r="FP501" s="52"/>
      <c r="FQ501" s="52"/>
      <c r="FR501" s="52"/>
      <c r="FS501" s="52"/>
      <c r="FT501" s="52"/>
    </row>
    <row r="502" spans="1:181" x14ac:dyDescent="0.15">
      <c r="A502" s="104">
        <f t="shared" si="108"/>
        <v>43211</v>
      </c>
      <c r="B502" s="35">
        <f t="shared" ca="1" si="114"/>
        <v>1026.19758</v>
      </c>
      <c r="C502" s="35">
        <f t="shared" si="109"/>
        <v>1000</v>
      </c>
      <c r="D502" s="36">
        <f ca="1">IF(A502&lt;$B$1,VLOOKUP(A502,[1]DI!$A$4:$B$15000,2,FALSE),0)</f>
        <v>0</v>
      </c>
      <c r="E502" s="35">
        <f t="shared" ca="1" si="103"/>
        <v>0</v>
      </c>
      <c r="F502" s="54">
        <f t="shared" si="110"/>
        <v>1.0425</v>
      </c>
      <c r="G502" s="38">
        <f t="shared" ca="1" si="104"/>
        <v>1</v>
      </c>
      <c r="H502" s="35">
        <f ca="1">TRUNC(PRODUCT(G$10:G501),15)</f>
        <v>1.1334509257452201</v>
      </c>
      <c r="I502" s="35">
        <f t="shared" ca="1" si="111"/>
        <v>1.1045152976163699</v>
      </c>
      <c r="J502" s="35">
        <f t="shared" ca="1" si="105"/>
        <v>1.0261975800000001</v>
      </c>
      <c r="K502" s="35">
        <f t="shared" ca="1" si="106"/>
        <v>26.197579999999999</v>
      </c>
      <c r="L502" s="55">
        <f>IF(VLOOKUP(A502,$U$12:$AD$125,8)=VLOOKUP(A501,$U$12:$AD$125,8),0,VLOOKUP(A502,U$12:$AD$125,8))</f>
        <v>0</v>
      </c>
      <c r="M502" s="40">
        <f>IF(L502&gt;0,VLOOKUP(L502,T$12:$AC$125,7),0)</f>
        <v>0</v>
      </c>
      <c r="N502" s="41">
        <f t="shared" si="115"/>
        <v>0</v>
      </c>
      <c r="O502" s="41">
        <f t="shared" ca="1" si="107"/>
        <v>26.197579999999999</v>
      </c>
      <c r="P502" s="56" t="str">
        <f t="shared" si="112"/>
        <v>J=</v>
      </c>
      <c r="Q502" s="43">
        <f t="shared" si="113"/>
        <v>43252</v>
      </c>
      <c r="R502" s="44"/>
      <c r="S502" s="44"/>
      <c r="T502" s="78">
        <v>48499</v>
      </c>
      <c r="U502" s="58" t="s">
        <v>68</v>
      </c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  <c r="CR502" s="52"/>
      <c r="CS502" s="52"/>
      <c r="CT502" s="52"/>
      <c r="CU502" s="52"/>
      <c r="CV502" s="52"/>
      <c r="CW502" s="52"/>
      <c r="CX502" s="52"/>
      <c r="CY502" s="52"/>
      <c r="CZ502" s="52"/>
      <c r="DA502" s="52"/>
      <c r="DB502" s="52"/>
      <c r="DC502" s="52"/>
      <c r="DD502" s="52"/>
      <c r="DE502" s="52"/>
      <c r="DF502" s="52"/>
      <c r="DG502" s="52"/>
      <c r="DH502" s="52"/>
      <c r="DI502" s="52"/>
      <c r="DJ502" s="52"/>
      <c r="DK502" s="52"/>
      <c r="DL502" s="52"/>
      <c r="DM502" s="52"/>
      <c r="DN502" s="52"/>
      <c r="DO502" s="52"/>
      <c r="DP502" s="52"/>
      <c r="DQ502" s="52"/>
      <c r="DR502" s="52"/>
      <c r="DS502" s="52"/>
      <c r="DT502" s="52"/>
      <c r="DU502" s="52"/>
      <c r="DV502" s="52"/>
      <c r="DW502" s="52"/>
      <c r="DX502" s="52"/>
      <c r="DY502" s="52"/>
      <c r="DZ502" s="52"/>
      <c r="EA502" s="52"/>
      <c r="EB502" s="52"/>
      <c r="EC502" s="52"/>
      <c r="ED502" s="52"/>
      <c r="EE502" s="52"/>
      <c r="EF502" s="52"/>
      <c r="EG502" s="52"/>
      <c r="EH502" s="52"/>
      <c r="EI502" s="52"/>
      <c r="EJ502" s="52"/>
      <c r="EK502" s="52"/>
      <c r="EL502" s="52"/>
      <c r="EM502" s="52"/>
      <c r="EN502" s="52"/>
      <c r="EO502" s="52"/>
      <c r="EP502" s="52"/>
      <c r="EQ502" s="52"/>
      <c r="ER502" s="52"/>
      <c r="ES502" s="52"/>
      <c r="ET502" s="52"/>
      <c r="EU502" s="52"/>
      <c r="EV502" s="52"/>
      <c r="EW502" s="52"/>
      <c r="EX502" s="52"/>
      <c r="EY502" s="52"/>
      <c r="EZ502" s="52"/>
      <c r="FA502" s="52"/>
      <c r="FB502" s="52"/>
      <c r="FC502" s="52"/>
      <c r="FD502" s="52"/>
      <c r="FE502" s="52"/>
      <c r="FF502" s="52"/>
      <c r="FG502" s="52"/>
      <c r="FH502" s="52"/>
      <c r="FI502" s="52"/>
      <c r="FJ502" s="52"/>
      <c r="FK502" s="52"/>
      <c r="FL502" s="52"/>
      <c r="FM502" s="52"/>
      <c r="FN502" s="52"/>
      <c r="FO502" s="52"/>
      <c r="FP502" s="52"/>
      <c r="FQ502" s="52"/>
      <c r="FR502" s="52"/>
      <c r="FS502" s="52"/>
      <c r="FT502" s="52"/>
    </row>
    <row r="503" spans="1:181" x14ac:dyDescent="0.15">
      <c r="A503" s="104">
        <f t="shared" si="108"/>
        <v>43212</v>
      </c>
      <c r="B503" s="35">
        <f t="shared" ca="1" si="114"/>
        <v>1026.19758</v>
      </c>
      <c r="C503" s="35">
        <f t="shared" si="109"/>
        <v>1000</v>
      </c>
      <c r="D503" s="36">
        <f ca="1">IF(A503&lt;$B$1,VLOOKUP(A503,[1]DI!$A$4:$B$15000,2,FALSE),0)</f>
        <v>0</v>
      </c>
      <c r="E503" s="35">
        <f t="shared" ca="1" si="103"/>
        <v>0</v>
      </c>
      <c r="F503" s="54">
        <f t="shared" si="110"/>
        <v>1.0425</v>
      </c>
      <c r="G503" s="38">
        <f t="shared" ca="1" si="104"/>
        <v>1</v>
      </c>
      <c r="H503" s="35">
        <f ca="1">TRUNC(PRODUCT(G$10:G502),15)</f>
        <v>1.1334509257452201</v>
      </c>
      <c r="I503" s="35">
        <f t="shared" ca="1" si="111"/>
        <v>1.1045152976163699</v>
      </c>
      <c r="J503" s="35">
        <f t="shared" ca="1" si="105"/>
        <v>1.0261975800000001</v>
      </c>
      <c r="K503" s="35">
        <f t="shared" ca="1" si="106"/>
        <v>26.197579999999999</v>
      </c>
      <c r="L503" s="55">
        <f>IF(VLOOKUP(A503,$U$12:$AD$125,8)=VLOOKUP(A502,$U$12:$AD$125,8),0,VLOOKUP(A503,U$12:$AD$125,8))</f>
        <v>0</v>
      </c>
      <c r="M503" s="40">
        <f>IF(L503&gt;0,VLOOKUP(L503,T$12:$AC$125,7),0)</f>
        <v>0</v>
      </c>
      <c r="N503" s="41">
        <f t="shared" si="115"/>
        <v>0</v>
      </c>
      <c r="O503" s="41">
        <f t="shared" ca="1" si="107"/>
        <v>26.197579999999999</v>
      </c>
      <c r="P503" s="56" t="str">
        <f t="shared" si="112"/>
        <v>J=</v>
      </c>
      <c r="Q503" s="43">
        <f t="shared" si="113"/>
        <v>43252</v>
      </c>
      <c r="R503" s="44"/>
      <c r="S503" s="67"/>
      <c r="T503" s="80">
        <v>48520</v>
      </c>
      <c r="U503" s="81" t="s">
        <v>74</v>
      </c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8"/>
      <c r="CN503" s="68"/>
      <c r="CO503" s="68"/>
      <c r="CP503" s="68"/>
      <c r="CQ503" s="68"/>
      <c r="CR503" s="68"/>
      <c r="CS503" s="68"/>
      <c r="CT503" s="68"/>
      <c r="CU503" s="68"/>
      <c r="CV503" s="68"/>
      <c r="CW503" s="68"/>
      <c r="CX503" s="68"/>
      <c r="CY503" s="68"/>
      <c r="CZ503" s="68"/>
      <c r="DA503" s="68"/>
      <c r="DB503" s="68"/>
      <c r="DC503" s="68"/>
      <c r="DD503" s="68"/>
      <c r="DE503" s="68"/>
      <c r="DF503" s="68"/>
      <c r="DG503" s="68"/>
      <c r="DH503" s="68"/>
      <c r="DI503" s="68"/>
      <c r="DJ503" s="68"/>
      <c r="DK503" s="68"/>
      <c r="DL503" s="68"/>
      <c r="DM503" s="68"/>
      <c r="DN503" s="68"/>
      <c r="DO503" s="68"/>
      <c r="DP503" s="68"/>
      <c r="DQ503" s="68"/>
      <c r="DR503" s="68"/>
      <c r="DS503" s="68"/>
      <c r="DT503" s="68"/>
      <c r="DU503" s="68"/>
      <c r="DV503" s="68"/>
      <c r="DW503" s="68"/>
      <c r="DX503" s="68"/>
      <c r="DY503" s="68"/>
      <c r="DZ503" s="68"/>
      <c r="EA503" s="68"/>
      <c r="EB503" s="68"/>
      <c r="EC503" s="68"/>
      <c r="ED503" s="68"/>
      <c r="EE503" s="68"/>
      <c r="EF503" s="68"/>
      <c r="EG503" s="68"/>
      <c r="EH503" s="68"/>
      <c r="EI503" s="68"/>
      <c r="EJ503" s="68"/>
      <c r="EK503" s="68"/>
      <c r="EL503" s="68"/>
      <c r="EM503" s="68"/>
      <c r="EN503" s="68"/>
      <c r="EO503" s="68"/>
      <c r="EP503" s="68"/>
      <c r="EQ503" s="68"/>
      <c r="ER503" s="68"/>
      <c r="ES503" s="68"/>
      <c r="ET503" s="68"/>
      <c r="EU503" s="68"/>
      <c r="EV503" s="68"/>
      <c r="EW503" s="68"/>
      <c r="EX503" s="68"/>
      <c r="EY503" s="68"/>
      <c r="EZ503" s="68"/>
      <c r="FA503" s="68"/>
      <c r="FB503" s="68"/>
      <c r="FC503" s="68"/>
      <c r="FD503" s="68"/>
      <c r="FE503" s="68"/>
      <c r="FF503" s="68"/>
      <c r="FG503" s="68"/>
      <c r="FH503" s="68"/>
      <c r="FI503" s="68"/>
      <c r="FJ503" s="68"/>
      <c r="FK503" s="68"/>
      <c r="FL503" s="68"/>
      <c r="FM503" s="68"/>
      <c r="FN503" s="68"/>
      <c r="FO503" s="68"/>
      <c r="FP503" s="68"/>
      <c r="FQ503" s="68"/>
      <c r="FR503" s="68"/>
      <c r="FS503" s="68"/>
      <c r="FT503" s="68"/>
      <c r="FU503" s="68"/>
      <c r="FV503" s="68"/>
      <c r="FW503" s="68"/>
      <c r="FX503" s="68"/>
      <c r="FY503" s="68"/>
    </row>
    <row r="504" spans="1:181" x14ac:dyDescent="0.15">
      <c r="A504" s="104">
        <f t="shared" si="108"/>
        <v>43213</v>
      </c>
      <c r="B504" s="35">
        <f t="shared" ca="1" si="114"/>
        <v>1026.19758</v>
      </c>
      <c r="C504" s="35">
        <f t="shared" si="109"/>
        <v>1000</v>
      </c>
      <c r="D504" s="36">
        <f ca="1">IF(A504&lt;$B$1,VLOOKUP(A504,[1]DI!$A$4:$B$15000,2,FALSE),0)</f>
        <v>6.3899999999999998E-2</v>
      </c>
      <c r="E504" s="35">
        <f t="shared" ca="1" si="103"/>
        <v>2.4583E-4</v>
      </c>
      <c r="F504" s="54">
        <f t="shared" si="110"/>
        <v>1.0425</v>
      </c>
      <c r="G504" s="38">
        <f t="shared" ca="1" si="104"/>
        <v>1.0002562777749999</v>
      </c>
      <c r="H504" s="35">
        <f ca="1">TRUNC(PRODUCT(G$10:G503),15)</f>
        <v>1.1334509257452201</v>
      </c>
      <c r="I504" s="35">
        <f t="shared" ca="1" si="111"/>
        <v>1.1045152976163699</v>
      </c>
      <c r="J504" s="35">
        <f t="shared" ca="1" si="105"/>
        <v>1.0261975800000001</v>
      </c>
      <c r="K504" s="35">
        <f t="shared" ca="1" si="106"/>
        <v>26.197579999999999</v>
      </c>
      <c r="L504" s="55">
        <f>IF(VLOOKUP(A504,$U$12:$AD$125,8)=VLOOKUP(A503,$U$12:$AD$125,8),0,VLOOKUP(A504,U$12:$AD$125,8))</f>
        <v>0</v>
      </c>
      <c r="M504" s="40">
        <f>IF(L504&gt;0,VLOOKUP(L504,T$12:$AC$125,7),0)</f>
        <v>0</v>
      </c>
      <c r="N504" s="41">
        <f t="shared" si="115"/>
        <v>0</v>
      </c>
      <c r="O504" s="41">
        <f t="shared" ca="1" si="107"/>
        <v>26.197579999999999</v>
      </c>
      <c r="P504" s="56" t="str">
        <f t="shared" si="112"/>
        <v>J=</v>
      </c>
      <c r="Q504" s="43">
        <f t="shared" si="113"/>
        <v>43252</v>
      </c>
      <c r="R504" s="44"/>
      <c r="S504" s="44"/>
      <c r="T504" s="78">
        <v>48533</v>
      </c>
      <c r="U504" s="79" t="s">
        <v>83</v>
      </c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  <c r="CC504" s="52"/>
      <c r="CD504" s="52"/>
      <c r="CE504" s="52"/>
      <c r="CF504" s="52"/>
      <c r="CG504" s="52"/>
      <c r="CH504" s="52"/>
      <c r="CI504" s="52"/>
      <c r="CJ504" s="52"/>
      <c r="CK504" s="52"/>
      <c r="CL504" s="52"/>
      <c r="CM504" s="52"/>
      <c r="CN504" s="52"/>
      <c r="CO504" s="52"/>
      <c r="CP504" s="52"/>
      <c r="CQ504" s="52"/>
      <c r="CR504" s="52"/>
      <c r="CS504" s="52"/>
      <c r="CT504" s="52"/>
      <c r="CU504" s="52"/>
      <c r="CV504" s="52"/>
      <c r="CW504" s="52"/>
      <c r="CX504" s="52"/>
      <c r="CY504" s="52"/>
      <c r="CZ504" s="52"/>
      <c r="DA504" s="52"/>
      <c r="DB504" s="52"/>
      <c r="DC504" s="52"/>
      <c r="DD504" s="52"/>
      <c r="DE504" s="52"/>
      <c r="DF504" s="52"/>
      <c r="DG504" s="52"/>
      <c r="DH504" s="52"/>
      <c r="DI504" s="52"/>
      <c r="DJ504" s="52"/>
      <c r="DK504" s="52"/>
      <c r="DL504" s="52"/>
      <c r="DM504" s="52"/>
      <c r="DN504" s="52"/>
      <c r="DO504" s="52"/>
      <c r="DP504" s="52"/>
      <c r="DQ504" s="52"/>
      <c r="DR504" s="52"/>
      <c r="DS504" s="52"/>
      <c r="DT504" s="52"/>
      <c r="DU504" s="52"/>
      <c r="DV504" s="52"/>
      <c r="DW504" s="52"/>
      <c r="DX504" s="52"/>
      <c r="DY504" s="52"/>
      <c r="DZ504" s="52"/>
      <c r="EA504" s="52"/>
      <c r="EB504" s="52"/>
      <c r="EC504" s="52"/>
      <c r="ED504" s="52"/>
      <c r="EE504" s="52"/>
      <c r="EF504" s="52"/>
      <c r="EG504" s="52"/>
      <c r="EH504" s="52"/>
      <c r="EI504" s="52"/>
      <c r="EJ504" s="52"/>
      <c r="EK504" s="52"/>
      <c r="EL504" s="52"/>
      <c r="EM504" s="52"/>
      <c r="EN504" s="52"/>
      <c r="EO504" s="52"/>
      <c r="EP504" s="52"/>
      <c r="EQ504" s="52"/>
      <c r="ER504" s="52"/>
      <c r="ES504" s="52"/>
      <c r="ET504" s="52"/>
      <c r="EU504" s="52"/>
      <c r="EV504" s="52"/>
      <c r="EW504" s="52"/>
      <c r="EX504" s="52"/>
      <c r="EY504" s="52"/>
      <c r="EZ504" s="52"/>
      <c r="FA504" s="52"/>
      <c r="FB504" s="52"/>
      <c r="FC504" s="52"/>
      <c r="FD504" s="52"/>
      <c r="FE504" s="52"/>
      <c r="FF504" s="52"/>
      <c r="FG504" s="52"/>
      <c r="FH504" s="52"/>
      <c r="FI504" s="52"/>
      <c r="FJ504" s="52"/>
      <c r="FK504" s="52"/>
      <c r="FL504" s="52"/>
      <c r="FM504" s="52"/>
      <c r="FN504" s="52"/>
      <c r="FO504" s="52"/>
      <c r="FP504" s="52"/>
      <c r="FQ504" s="52"/>
      <c r="FR504" s="52"/>
      <c r="FS504" s="52"/>
      <c r="FT504" s="52"/>
    </row>
    <row r="505" spans="1:181" x14ac:dyDescent="0.15">
      <c r="A505" s="104">
        <f t="shared" si="108"/>
        <v>43214</v>
      </c>
      <c r="B505" s="35">
        <f t="shared" ca="1" si="114"/>
        <v>1026.46057</v>
      </c>
      <c r="C505" s="35">
        <f t="shared" si="109"/>
        <v>1000</v>
      </c>
      <c r="D505" s="36">
        <f ca="1">IF(A505&lt;$B$1,VLOOKUP(A505,[1]DI!$A$4:$B$15000,2,FALSE),0)</f>
        <v>6.3899999999999998E-2</v>
      </c>
      <c r="E505" s="35">
        <f t="shared" ca="1" si="103"/>
        <v>2.4583E-4</v>
      </c>
      <c r="F505" s="54">
        <f t="shared" si="110"/>
        <v>1.0425</v>
      </c>
      <c r="G505" s="38">
        <f t="shared" ca="1" si="104"/>
        <v>1.0002562777749999</v>
      </c>
      <c r="H505" s="35">
        <f ca="1">TRUNC(PRODUCT(G$10:G504),15)</f>
        <v>1.1337414040265399</v>
      </c>
      <c r="I505" s="35">
        <f t="shared" ca="1" si="111"/>
        <v>1.1045152976163699</v>
      </c>
      <c r="J505" s="35">
        <f t="shared" ca="1" si="105"/>
        <v>1.02646057</v>
      </c>
      <c r="K505" s="35">
        <f t="shared" ca="1" si="106"/>
        <v>26.460570000000001</v>
      </c>
      <c r="L505" s="55">
        <f>IF(VLOOKUP(A505,$U$12:$AD$125,8)=VLOOKUP(A504,$U$12:$AD$125,8),0,VLOOKUP(A505,U$12:$AD$125,8))</f>
        <v>0</v>
      </c>
      <c r="M505" s="40">
        <f>IF(L505&gt;0,VLOOKUP(L505,T$12:$AC$125,7),0)</f>
        <v>0</v>
      </c>
      <c r="N505" s="41">
        <f t="shared" si="115"/>
        <v>0</v>
      </c>
      <c r="O505" s="41">
        <f t="shared" ca="1" si="107"/>
        <v>26.460570000000001</v>
      </c>
      <c r="P505" s="56" t="str">
        <f t="shared" si="112"/>
        <v>J=</v>
      </c>
      <c r="Q505" s="43">
        <f t="shared" si="113"/>
        <v>43252</v>
      </c>
      <c r="R505" s="44"/>
      <c r="S505" s="44"/>
      <c r="T505" s="78">
        <v>48638</v>
      </c>
      <c r="U505" s="79" t="s">
        <v>62</v>
      </c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  <c r="CC505" s="52"/>
      <c r="CD505" s="52"/>
      <c r="CE505" s="52"/>
      <c r="CF505" s="52"/>
      <c r="CG505" s="52"/>
      <c r="CH505" s="52"/>
      <c r="CI505" s="52"/>
      <c r="CJ505" s="52"/>
      <c r="CK505" s="52"/>
      <c r="CL505" s="52"/>
      <c r="CM505" s="52"/>
      <c r="CN505" s="52"/>
      <c r="CO505" s="52"/>
      <c r="CP505" s="52"/>
      <c r="CQ505" s="52"/>
      <c r="CR505" s="52"/>
      <c r="CS505" s="52"/>
      <c r="CT505" s="52"/>
      <c r="CU505" s="52"/>
      <c r="CV505" s="52"/>
      <c r="CW505" s="52"/>
      <c r="CX505" s="52"/>
      <c r="CY505" s="52"/>
      <c r="CZ505" s="52"/>
      <c r="DA505" s="52"/>
      <c r="DB505" s="52"/>
      <c r="DC505" s="52"/>
      <c r="DD505" s="52"/>
      <c r="DE505" s="52"/>
      <c r="DF505" s="52"/>
      <c r="DG505" s="52"/>
      <c r="DH505" s="52"/>
      <c r="DI505" s="52"/>
      <c r="DJ505" s="52"/>
      <c r="DK505" s="52"/>
      <c r="DL505" s="52"/>
      <c r="DM505" s="52"/>
      <c r="DN505" s="52"/>
      <c r="DO505" s="52"/>
      <c r="DP505" s="52"/>
      <c r="DQ505" s="52"/>
      <c r="DR505" s="52"/>
      <c r="DS505" s="52"/>
      <c r="DT505" s="52"/>
      <c r="DU505" s="52"/>
      <c r="DV505" s="52"/>
      <c r="DW505" s="52"/>
      <c r="DX505" s="52"/>
      <c r="DY505" s="52"/>
      <c r="DZ505" s="52"/>
      <c r="EA505" s="52"/>
      <c r="EB505" s="52"/>
      <c r="EC505" s="52"/>
      <c r="ED505" s="52"/>
      <c r="EE505" s="52"/>
      <c r="EF505" s="52"/>
      <c r="EG505" s="52"/>
      <c r="EH505" s="52"/>
      <c r="EI505" s="52"/>
      <c r="EJ505" s="52"/>
      <c r="EK505" s="52"/>
      <c r="EL505" s="52"/>
      <c r="EM505" s="52"/>
      <c r="EN505" s="52"/>
      <c r="EO505" s="52"/>
      <c r="EP505" s="52"/>
      <c r="EQ505" s="52"/>
      <c r="ER505" s="52"/>
      <c r="ES505" s="52"/>
      <c r="ET505" s="52"/>
      <c r="EU505" s="52"/>
      <c r="EV505" s="52"/>
      <c r="EW505" s="52"/>
      <c r="EX505" s="52"/>
      <c r="EY505" s="52"/>
      <c r="EZ505" s="52"/>
      <c r="FA505" s="52"/>
      <c r="FB505" s="52"/>
      <c r="FC505" s="52"/>
      <c r="FD505" s="52"/>
      <c r="FE505" s="52"/>
      <c r="FF505" s="52"/>
      <c r="FG505" s="52"/>
      <c r="FH505" s="52"/>
      <c r="FI505" s="52"/>
      <c r="FJ505" s="52"/>
      <c r="FK505" s="52"/>
      <c r="FL505" s="52"/>
      <c r="FM505" s="52"/>
      <c r="FN505" s="52"/>
      <c r="FO505" s="52"/>
      <c r="FP505" s="52"/>
      <c r="FQ505" s="52"/>
      <c r="FR505" s="52"/>
      <c r="FS505" s="52"/>
      <c r="FT505" s="52"/>
    </row>
    <row r="506" spans="1:181" x14ac:dyDescent="0.15">
      <c r="A506" s="104">
        <f t="shared" si="108"/>
        <v>43215</v>
      </c>
      <c r="B506" s="35">
        <f t="shared" ca="1" si="114"/>
        <v>1026.72363</v>
      </c>
      <c r="C506" s="35">
        <f t="shared" si="109"/>
        <v>1000</v>
      </c>
      <c r="D506" s="36">
        <f ca="1">IF(A506&lt;$B$1,VLOOKUP(A506,[1]DI!$A$4:$B$15000,2,FALSE),0)</f>
        <v>6.3899999999999998E-2</v>
      </c>
      <c r="E506" s="35">
        <f t="shared" ca="1" si="103"/>
        <v>2.4583E-4</v>
      </c>
      <c r="F506" s="54">
        <f t="shared" si="110"/>
        <v>1.0425</v>
      </c>
      <c r="G506" s="38">
        <f t="shared" ca="1" si="104"/>
        <v>1.0002562777749999</v>
      </c>
      <c r="H506" s="35">
        <f ca="1">TRUNC(PRODUCT(G$10:G505),15)</f>
        <v>1.13403195675099</v>
      </c>
      <c r="I506" s="35">
        <f t="shared" ca="1" si="111"/>
        <v>1.1045152976163699</v>
      </c>
      <c r="J506" s="35">
        <f t="shared" ca="1" si="105"/>
        <v>1.02672363</v>
      </c>
      <c r="K506" s="35">
        <f t="shared" ca="1" si="106"/>
        <v>26.72363</v>
      </c>
      <c r="L506" s="55">
        <f>IF(VLOOKUP(A506,$U$12:$AD$125,8)=VLOOKUP(A505,$U$12:$AD$125,8),0,VLOOKUP(A506,U$12:$AD$125,8))</f>
        <v>0</v>
      </c>
      <c r="M506" s="40">
        <f>IF(L506&gt;0,VLOOKUP(L506,T$12:$AC$125,7),0)</f>
        <v>0</v>
      </c>
      <c r="N506" s="41">
        <f t="shared" si="115"/>
        <v>0</v>
      </c>
      <c r="O506" s="41">
        <f t="shared" ca="1" si="107"/>
        <v>26.72363</v>
      </c>
      <c r="P506" s="56" t="str">
        <f t="shared" si="112"/>
        <v>J=</v>
      </c>
      <c r="Q506" s="43">
        <f t="shared" si="113"/>
        <v>43252</v>
      </c>
      <c r="R506" s="44"/>
      <c r="S506" s="44"/>
      <c r="T506" s="78">
        <v>48639</v>
      </c>
      <c r="U506" s="79" t="s">
        <v>62</v>
      </c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  <c r="CC506" s="52"/>
      <c r="CD506" s="52"/>
      <c r="CE506" s="52"/>
      <c r="CF506" s="52"/>
      <c r="CG506" s="52"/>
      <c r="CH506" s="52"/>
      <c r="CI506" s="52"/>
      <c r="CJ506" s="52"/>
      <c r="CK506" s="52"/>
      <c r="CL506" s="52"/>
      <c r="CM506" s="52"/>
      <c r="CN506" s="52"/>
      <c r="CO506" s="52"/>
      <c r="CP506" s="52"/>
      <c r="CQ506" s="52"/>
      <c r="CR506" s="52"/>
      <c r="CS506" s="52"/>
      <c r="CT506" s="52"/>
      <c r="CU506" s="52"/>
      <c r="CV506" s="52"/>
      <c r="CW506" s="52"/>
      <c r="CX506" s="52"/>
      <c r="CY506" s="52"/>
      <c r="CZ506" s="52"/>
      <c r="DA506" s="52"/>
      <c r="DB506" s="52"/>
      <c r="DC506" s="52"/>
      <c r="DD506" s="52"/>
      <c r="DE506" s="52"/>
      <c r="DF506" s="52"/>
      <c r="DG506" s="52"/>
      <c r="DH506" s="52"/>
      <c r="DI506" s="52"/>
      <c r="DJ506" s="52"/>
      <c r="DK506" s="52"/>
      <c r="DL506" s="52"/>
      <c r="DM506" s="52"/>
      <c r="DN506" s="52"/>
      <c r="DO506" s="52"/>
      <c r="DP506" s="52"/>
      <c r="DQ506" s="52"/>
      <c r="DR506" s="52"/>
      <c r="DS506" s="52"/>
      <c r="DT506" s="52"/>
      <c r="DU506" s="52"/>
      <c r="DV506" s="52"/>
      <c r="DW506" s="52"/>
      <c r="DX506" s="52"/>
      <c r="DY506" s="52"/>
      <c r="DZ506" s="52"/>
      <c r="EA506" s="52"/>
      <c r="EB506" s="52"/>
      <c r="EC506" s="52"/>
      <c r="ED506" s="52"/>
      <c r="EE506" s="52"/>
      <c r="EF506" s="52"/>
      <c r="EG506" s="52"/>
      <c r="EH506" s="52"/>
      <c r="EI506" s="52"/>
      <c r="EJ506" s="52"/>
      <c r="EK506" s="52"/>
      <c r="EL506" s="52"/>
      <c r="EM506" s="52"/>
      <c r="EN506" s="52"/>
      <c r="EO506" s="52"/>
      <c r="EP506" s="52"/>
      <c r="EQ506" s="52"/>
      <c r="ER506" s="52"/>
      <c r="ES506" s="52"/>
      <c r="ET506" s="52"/>
      <c r="EU506" s="52"/>
      <c r="EV506" s="52"/>
      <c r="EW506" s="52"/>
      <c r="EX506" s="52"/>
      <c r="EY506" s="52"/>
      <c r="EZ506" s="52"/>
      <c r="FA506" s="52"/>
      <c r="FB506" s="52"/>
      <c r="FC506" s="52"/>
      <c r="FD506" s="52"/>
      <c r="FE506" s="52"/>
      <c r="FF506" s="52"/>
      <c r="FG506" s="52"/>
      <c r="FH506" s="52"/>
      <c r="FI506" s="52"/>
      <c r="FJ506" s="52"/>
      <c r="FK506" s="52"/>
      <c r="FL506" s="52"/>
      <c r="FM506" s="52"/>
      <c r="FN506" s="52"/>
      <c r="FO506" s="52"/>
      <c r="FP506" s="52"/>
      <c r="FQ506" s="52"/>
      <c r="FR506" s="52"/>
      <c r="FS506" s="52"/>
      <c r="FT506" s="52"/>
    </row>
    <row r="507" spans="1:181" x14ac:dyDescent="0.15">
      <c r="A507" s="104">
        <f t="shared" si="108"/>
        <v>43216</v>
      </c>
      <c r="B507" s="35">
        <f t="shared" ca="1" si="114"/>
        <v>1026.98676</v>
      </c>
      <c r="C507" s="35">
        <f t="shared" si="109"/>
        <v>1000</v>
      </c>
      <c r="D507" s="36">
        <f ca="1">IF(A507&lt;$B$1,VLOOKUP(A507,[1]DI!$A$4:$B$15000,2,FALSE),0)</f>
        <v>6.3899999999999998E-2</v>
      </c>
      <c r="E507" s="35">
        <f t="shared" ca="1" si="103"/>
        <v>2.4583E-4</v>
      </c>
      <c r="F507" s="54">
        <f t="shared" si="110"/>
        <v>1.0425</v>
      </c>
      <c r="G507" s="38">
        <f t="shared" ca="1" si="104"/>
        <v>1.0002562777749999</v>
      </c>
      <c r="H507" s="35">
        <f ca="1">TRUNC(PRODUCT(G$10:G506),15)</f>
        <v>1.1343225839376501</v>
      </c>
      <c r="I507" s="35">
        <f t="shared" ca="1" si="111"/>
        <v>1.1045152976163699</v>
      </c>
      <c r="J507" s="35">
        <f t="shared" ca="1" si="105"/>
        <v>1.02698676</v>
      </c>
      <c r="K507" s="35">
        <f t="shared" ca="1" si="106"/>
        <v>26.98676</v>
      </c>
      <c r="L507" s="55">
        <f>IF(VLOOKUP(A507,$U$12:$AD$125,8)=VLOOKUP(A506,$U$12:$AD$125,8),0,VLOOKUP(A507,U$12:$AD$125,8))</f>
        <v>0</v>
      </c>
      <c r="M507" s="40">
        <f>IF(L507&gt;0,VLOOKUP(L507,T$12:$AC$125,7),0)</f>
        <v>0</v>
      </c>
      <c r="N507" s="41">
        <f t="shared" si="115"/>
        <v>0</v>
      </c>
      <c r="O507" s="41">
        <f t="shared" ca="1" si="107"/>
        <v>26.98676</v>
      </c>
      <c r="P507" s="56" t="str">
        <f t="shared" si="112"/>
        <v>J=</v>
      </c>
      <c r="Q507" s="43">
        <f t="shared" si="113"/>
        <v>43252</v>
      </c>
      <c r="R507" s="44"/>
      <c r="S507" s="44"/>
      <c r="T507" s="78">
        <v>48684</v>
      </c>
      <c r="U507" s="79" t="s">
        <v>79</v>
      </c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  <c r="CC507" s="52"/>
      <c r="CD507" s="52"/>
      <c r="CE507" s="52"/>
      <c r="CF507" s="52"/>
      <c r="CG507" s="52"/>
      <c r="CH507" s="52"/>
      <c r="CI507" s="52"/>
      <c r="CJ507" s="52"/>
      <c r="CK507" s="52"/>
      <c r="CL507" s="52"/>
      <c r="CM507" s="52"/>
      <c r="CN507" s="52"/>
      <c r="CO507" s="52"/>
      <c r="CP507" s="52"/>
      <c r="CQ507" s="52"/>
      <c r="CR507" s="52"/>
      <c r="CS507" s="52"/>
      <c r="CT507" s="52"/>
      <c r="CU507" s="52"/>
      <c r="CV507" s="52"/>
      <c r="CW507" s="52"/>
      <c r="CX507" s="52"/>
      <c r="CY507" s="52"/>
      <c r="CZ507" s="52"/>
      <c r="DA507" s="52"/>
      <c r="DB507" s="52"/>
      <c r="DC507" s="52"/>
      <c r="DD507" s="52"/>
      <c r="DE507" s="52"/>
      <c r="DF507" s="52"/>
      <c r="DG507" s="52"/>
      <c r="DH507" s="52"/>
      <c r="DI507" s="52"/>
      <c r="DJ507" s="52"/>
      <c r="DK507" s="52"/>
      <c r="DL507" s="52"/>
      <c r="DM507" s="52"/>
      <c r="DN507" s="52"/>
      <c r="DO507" s="52"/>
      <c r="DP507" s="52"/>
      <c r="DQ507" s="52"/>
      <c r="DR507" s="52"/>
      <c r="DS507" s="52"/>
      <c r="DT507" s="52"/>
      <c r="DU507" s="52"/>
      <c r="DV507" s="52"/>
      <c r="DW507" s="52"/>
      <c r="DX507" s="52"/>
      <c r="DY507" s="52"/>
      <c r="DZ507" s="52"/>
      <c r="EA507" s="52"/>
      <c r="EB507" s="52"/>
      <c r="EC507" s="52"/>
      <c r="ED507" s="52"/>
      <c r="EE507" s="52"/>
      <c r="EF507" s="52"/>
      <c r="EG507" s="52"/>
      <c r="EH507" s="52"/>
      <c r="EI507" s="52"/>
      <c r="EJ507" s="52"/>
      <c r="EK507" s="52"/>
      <c r="EL507" s="52"/>
      <c r="EM507" s="52"/>
      <c r="EN507" s="52"/>
      <c r="EO507" s="52"/>
      <c r="EP507" s="52"/>
      <c r="EQ507" s="52"/>
      <c r="ER507" s="52"/>
      <c r="ES507" s="52"/>
      <c r="ET507" s="52"/>
      <c r="EU507" s="52"/>
      <c r="EV507" s="52"/>
      <c r="EW507" s="52"/>
      <c r="EX507" s="52"/>
      <c r="EY507" s="52"/>
      <c r="EZ507" s="52"/>
      <c r="FA507" s="52"/>
      <c r="FB507" s="52"/>
      <c r="FC507" s="52"/>
      <c r="FD507" s="52"/>
      <c r="FE507" s="52"/>
      <c r="FF507" s="52"/>
      <c r="FG507" s="52"/>
      <c r="FH507" s="52"/>
      <c r="FI507" s="52"/>
      <c r="FJ507" s="52"/>
      <c r="FK507" s="52"/>
      <c r="FL507" s="52"/>
      <c r="FM507" s="52"/>
      <c r="FN507" s="52"/>
      <c r="FO507" s="52"/>
      <c r="FP507" s="52"/>
      <c r="FQ507" s="52"/>
      <c r="FR507" s="52"/>
      <c r="FS507" s="52"/>
      <c r="FT507" s="52"/>
    </row>
    <row r="508" spans="1:181" x14ac:dyDescent="0.15">
      <c r="A508" s="104">
        <f t="shared" si="108"/>
        <v>43217</v>
      </c>
      <c r="B508" s="35">
        <f t="shared" ca="1" si="114"/>
        <v>1027.2499499999999</v>
      </c>
      <c r="C508" s="35">
        <f t="shared" si="109"/>
        <v>1000</v>
      </c>
      <c r="D508" s="36">
        <f ca="1">IF(A508&lt;$B$1,VLOOKUP(A508,[1]DI!$A$4:$B$15000,2,FALSE),0)</f>
        <v>6.3899999999999998E-2</v>
      </c>
      <c r="E508" s="35">
        <f t="shared" ca="1" si="103"/>
        <v>2.4583E-4</v>
      </c>
      <c r="F508" s="54">
        <f t="shared" si="110"/>
        <v>1.0425</v>
      </c>
      <c r="G508" s="38">
        <f t="shared" ca="1" si="104"/>
        <v>1.0002562777749999</v>
      </c>
      <c r="H508" s="35">
        <f ca="1">TRUNC(PRODUCT(G$10:G507),15)</f>
        <v>1.1346132856055899</v>
      </c>
      <c r="I508" s="35">
        <f t="shared" ca="1" si="111"/>
        <v>1.1045152976163699</v>
      </c>
      <c r="J508" s="35">
        <f t="shared" ca="1" si="105"/>
        <v>1.0272499500000001</v>
      </c>
      <c r="K508" s="35">
        <f t="shared" ca="1" si="106"/>
        <v>27.249949999999998</v>
      </c>
      <c r="L508" s="55">
        <f>IF(VLOOKUP(A508,$U$12:$AD$125,8)=VLOOKUP(A507,$U$12:$AD$125,8),0,VLOOKUP(A508,U$12:$AD$125,8))</f>
        <v>0</v>
      </c>
      <c r="M508" s="40">
        <f>IF(L508&gt;0,VLOOKUP(L508,T$12:$AC$125,7),0)</f>
        <v>0</v>
      </c>
      <c r="N508" s="41">
        <f t="shared" si="115"/>
        <v>0</v>
      </c>
      <c r="O508" s="41">
        <f t="shared" ca="1" si="107"/>
        <v>27.249949999999998</v>
      </c>
      <c r="P508" s="56" t="str">
        <f t="shared" si="112"/>
        <v>J=</v>
      </c>
      <c r="Q508" s="43">
        <f t="shared" si="113"/>
        <v>43252</v>
      </c>
      <c r="R508" s="44"/>
      <c r="S508" s="44"/>
      <c r="T508" s="78">
        <v>48690</v>
      </c>
      <c r="U508" s="79" t="s">
        <v>64</v>
      </c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  <c r="CC508" s="52"/>
      <c r="CD508" s="52"/>
      <c r="CE508" s="52"/>
      <c r="CF508" s="52"/>
      <c r="CG508" s="52"/>
      <c r="CH508" s="52"/>
      <c r="CI508" s="52"/>
      <c r="CJ508" s="52"/>
      <c r="CK508" s="52"/>
      <c r="CL508" s="52"/>
      <c r="CM508" s="52"/>
      <c r="CN508" s="52"/>
      <c r="CO508" s="52"/>
      <c r="CP508" s="52"/>
      <c r="CQ508" s="52"/>
      <c r="CR508" s="52"/>
      <c r="CS508" s="52"/>
      <c r="CT508" s="52"/>
      <c r="CU508" s="52"/>
      <c r="CV508" s="52"/>
      <c r="CW508" s="52"/>
      <c r="CX508" s="52"/>
      <c r="CY508" s="52"/>
      <c r="CZ508" s="52"/>
      <c r="DA508" s="52"/>
      <c r="DB508" s="52"/>
      <c r="DC508" s="52"/>
      <c r="DD508" s="52"/>
      <c r="DE508" s="52"/>
      <c r="DF508" s="52"/>
      <c r="DG508" s="52"/>
      <c r="DH508" s="52"/>
      <c r="DI508" s="52"/>
      <c r="DJ508" s="52"/>
      <c r="DK508" s="52"/>
      <c r="DL508" s="52"/>
      <c r="DM508" s="52"/>
      <c r="DN508" s="52"/>
      <c r="DO508" s="52"/>
      <c r="DP508" s="52"/>
      <c r="DQ508" s="52"/>
      <c r="DR508" s="52"/>
      <c r="DS508" s="52"/>
      <c r="DT508" s="52"/>
      <c r="DU508" s="52"/>
      <c r="DV508" s="52"/>
      <c r="DW508" s="52"/>
      <c r="DX508" s="52"/>
      <c r="DY508" s="52"/>
      <c r="DZ508" s="52"/>
      <c r="EA508" s="52"/>
      <c r="EB508" s="52"/>
      <c r="EC508" s="52"/>
      <c r="ED508" s="52"/>
      <c r="EE508" s="52"/>
      <c r="EF508" s="52"/>
      <c r="EG508" s="52"/>
      <c r="EH508" s="52"/>
      <c r="EI508" s="52"/>
      <c r="EJ508" s="52"/>
      <c r="EK508" s="52"/>
      <c r="EL508" s="52"/>
      <c r="EM508" s="52"/>
      <c r="EN508" s="52"/>
      <c r="EO508" s="52"/>
      <c r="EP508" s="52"/>
      <c r="EQ508" s="52"/>
      <c r="ER508" s="52"/>
      <c r="ES508" s="52"/>
      <c r="ET508" s="52"/>
      <c r="EU508" s="52"/>
      <c r="EV508" s="52"/>
      <c r="EW508" s="52"/>
      <c r="EX508" s="52"/>
      <c r="EY508" s="52"/>
      <c r="EZ508" s="52"/>
      <c r="FA508" s="52"/>
      <c r="FB508" s="52"/>
      <c r="FC508" s="52"/>
      <c r="FD508" s="52"/>
      <c r="FE508" s="52"/>
      <c r="FF508" s="52"/>
      <c r="FG508" s="52"/>
      <c r="FH508" s="52"/>
      <c r="FI508" s="52"/>
      <c r="FJ508" s="52"/>
      <c r="FK508" s="52"/>
      <c r="FL508" s="52"/>
      <c r="FM508" s="52"/>
      <c r="FN508" s="52"/>
      <c r="FO508" s="52"/>
      <c r="FP508" s="52"/>
      <c r="FQ508" s="52"/>
      <c r="FR508" s="52"/>
      <c r="FS508" s="52"/>
      <c r="FT508" s="52"/>
    </row>
    <row r="509" spans="1:181" x14ac:dyDescent="0.15">
      <c r="A509" s="104">
        <f t="shared" si="108"/>
        <v>43218</v>
      </c>
      <c r="B509" s="35">
        <f t="shared" ca="1" si="114"/>
        <v>1027.5132100000001</v>
      </c>
      <c r="C509" s="35">
        <f t="shared" si="109"/>
        <v>1000</v>
      </c>
      <c r="D509" s="36">
        <f ca="1">IF(A509&lt;$B$1,VLOOKUP(A509,[1]DI!$A$4:$B$15000,2,FALSE),0)</f>
        <v>0</v>
      </c>
      <c r="E509" s="35">
        <f t="shared" ca="1" si="103"/>
        <v>0</v>
      </c>
      <c r="F509" s="54">
        <f t="shared" si="110"/>
        <v>1.0425</v>
      </c>
      <c r="G509" s="38">
        <f t="shared" ca="1" si="104"/>
        <v>1</v>
      </c>
      <c r="H509" s="35">
        <f ca="1">TRUNC(PRODUCT(G$10:G508),15)</f>
        <v>1.1349040617739099</v>
      </c>
      <c r="I509" s="35">
        <f t="shared" ca="1" si="111"/>
        <v>1.1045152976163699</v>
      </c>
      <c r="J509" s="35">
        <f t="shared" ca="1" si="105"/>
        <v>1.02751321</v>
      </c>
      <c r="K509" s="35">
        <f t="shared" ca="1" si="106"/>
        <v>27.513210000000001</v>
      </c>
      <c r="L509" s="55">
        <f>IF(VLOOKUP(A509,$U$12:$AD$125,8)=VLOOKUP(A508,$U$12:$AD$125,8),0,VLOOKUP(A509,U$12:$AD$125,8))</f>
        <v>0</v>
      </c>
      <c r="M509" s="40">
        <f>IF(L509&gt;0,VLOOKUP(L509,T$12:$AC$125,7),0)</f>
        <v>0</v>
      </c>
      <c r="N509" s="41">
        <f t="shared" si="115"/>
        <v>0</v>
      </c>
      <c r="O509" s="41">
        <f t="shared" ca="1" si="107"/>
        <v>27.513210000000001</v>
      </c>
      <c r="P509" s="56" t="str">
        <f t="shared" si="112"/>
        <v>J=</v>
      </c>
      <c r="Q509" s="43">
        <f t="shared" si="113"/>
        <v>43252</v>
      </c>
      <c r="R509" s="44"/>
      <c r="S509" s="44"/>
      <c r="T509" s="78">
        <v>48746</v>
      </c>
      <c r="U509" s="79" t="s">
        <v>80</v>
      </c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  <c r="CC509" s="52"/>
      <c r="CD509" s="52"/>
      <c r="CE509" s="52"/>
      <c r="CF509" s="52"/>
      <c r="CG509" s="52"/>
      <c r="CH509" s="52"/>
      <c r="CI509" s="52"/>
      <c r="CJ509" s="52"/>
      <c r="CK509" s="52"/>
      <c r="CL509" s="52"/>
      <c r="CM509" s="52"/>
      <c r="CN509" s="52"/>
      <c r="CO509" s="52"/>
      <c r="CP509" s="52"/>
      <c r="CQ509" s="52"/>
      <c r="CR509" s="52"/>
      <c r="CS509" s="52"/>
      <c r="CT509" s="52"/>
      <c r="CU509" s="52"/>
      <c r="CV509" s="52"/>
      <c r="CW509" s="52"/>
      <c r="CX509" s="52"/>
      <c r="CY509" s="52"/>
      <c r="CZ509" s="52"/>
      <c r="DA509" s="52"/>
      <c r="DB509" s="52"/>
      <c r="DC509" s="52"/>
      <c r="DD509" s="52"/>
      <c r="DE509" s="52"/>
      <c r="DF509" s="52"/>
      <c r="DG509" s="52"/>
      <c r="DH509" s="52"/>
      <c r="DI509" s="52"/>
      <c r="DJ509" s="52"/>
      <c r="DK509" s="52"/>
      <c r="DL509" s="52"/>
      <c r="DM509" s="52"/>
      <c r="DN509" s="52"/>
      <c r="DO509" s="52"/>
      <c r="DP509" s="52"/>
      <c r="DQ509" s="52"/>
      <c r="DR509" s="52"/>
      <c r="DS509" s="52"/>
      <c r="DT509" s="52"/>
      <c r="DU509" s="52"/>
      <c r="DV509" s="52"/>
      <c r="DW509" s="52"/>
      <c r="DX509" s="52"/>
      <c r="DY509" s="52"/>
      <c r="DZ509" s="52"/>
      <c r="EA509" s="52"/>
      <c r="EB509" s="52"/>
      <c r="EC509" s="52"/>
      <c r="ED509" s="52"/>
      <c r="EE509" s="52"/>
      <c r="EF509" s="52"/>
      <c r="EG509" s="52"/>
      <c r="EH509" s="52"/>
      <c r="EI509" s="52"/>
      <c r="EJ509" s="52"/>
      <c r="EK509" s="52"/>
      <c r="EL509" s="52"/>
      <c r="EM509" s="52"/>
      <c r="EN509" s="52"/>
      <c r="EO509" s="52"/>
      <c r="EP509" s="52"/>
      <c r="EQ509" s="52"/>
      <c r="ER509" s="52"/>
      <c r="ES509" s="52"/>
      <c r="ET509" s="52"/>
      <c r="EU509" s="52"/>
      <c r="EV509" s="52"/>
      <c r="EW509" s="52"/>
      <c r="EX509" s="52"/>
      <c r="EY509" s="52"/>
      <c r="EZ509" s="52"/>
      <c r="FA509" s="52"/>
      <c r="FB509" s="52"/>
      <c r="FC509" s="52"/>
      <c r="FD509" s="52"/>
      <c r="FE509" s="52"/>
      <c r="FF509" s="52"/>
      <c r="FG509" s="52"/>
      <c r="FH509" s="52"/>
      <c r="FI509" s="52"/>
      <c r="FJ509" s="52"/>
      <c r="FK509" s="52"/>
      <c r="FL509" s="52"/>
      <c r="FM509" s="52"/>
      <c r="FN509" s="52"/>
      <c r="FO509" s="52"/>
      <c r="FP509" s="52"/>
      <c r="FQ509" s="52"/>
      <c r="FR509" s="52"/>
      <c r="FS509" s="52"/>
      <c r="FT509" s="52"/>
    </row>
    <row r="510" spans="1:181" x14ac:dyDescent="0.15">
      <c r="A510" s="104">
        <f t="shared" si="108"/>
        <v>43219</v>
      </c>
      <c r="B510" s="35">
        <f t="shared" ca="1" si="114"/>
        <v>1027.5132100000001</v>
      </c>
      <c r="C510" s="35">
        <f t="shared" si="109"/>
        <v>1000</v>
      </c>
      <c r="D510" s="36">
        <f ca="1">IF(A510&lt;$B$1,VLOOKUP(A510,[1]DI!$A$4:$B$15000,2,FALSE),0)</f>
        <v>0</v>
      </c>
      <c r="E510" s="35">
        <f t="shared" ca="1" si="103"/>
        <v>0</v>
      </c>
      <c r="F510" s="54">
        <f t="shared" si="110"/>
        <v>1.0425</v>
      </c>
      <c r="G510" s="38">
        <f t="shared" ca="1" si="104"/>
        <v>1</v>
      </c>
      <c r="H510" s="35">
        <f ca="1">TRUNC(PRODUCT(G$10:G509),15)</f>
        <v>1.1349040617739099</v>
      </c>
      <c r="I510" s="35">
        <f t="shared" ca="1" si="111"/>
        <v>1.1045152976163699</v>
      </c>
      <c r="J510" s="35">
        <f t="shared" ca="1" si="105"/>
        <v>1.02751321</v>
      </c>
      <c r="K510" s="35">
        <f t="shared" ca="1" si="106"/>
        <v>27.513210000000001</v>
      </c>
      <c r="L510" s="55">
        <f>IF(VLOOKUP(A510,$U$12:$AD$125,8)=VLOOKUP(A509,$U$12:$AD$125,8),0,VLOOKUP(A510,U$12:$AD$125,8))</f>
        <v>0</v>
      </c>
      <c r="M510" s="40">
        <f>IF(L510&gt;0,VLOOKUP(L510,T$12:$AC$125,7),0)</f>
        <v>0</v>
      </c>
      <c r="N510" s="41">
        <f t="shared" si="115"/>
        <v>0</v>
      </c>
      <c r="O510" s="41">
        <f t="shared" ca="1" si="107"/>
        <v>27.513210000000001</v>
      </c>
      <c r="P510" s="56" t="str">
        <f t="shared" si="112"/>
        <v>J=</v>
      </c>
      <c r="Q510" s="43">
        <f t="shared" si="113"/>
        <v>43252</v>
      </c>
      <c r="R510" s="44"/>
      <c r="S510" s="44"/>
      <c r="T510" s="78">
        <v>48829</v>
      </c>
      <c r="U510" s="79" t="s">
        <v>82</v>
      </c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  <c r="CC510" s="52"/>
      <c r="CD510" s="52"/>
      <c r="CE510" s="52"/>
      <c r="CF510" s="52"/>
      <c r="CG510" s="52"/>
      <c r="CH510" s="52"/>
      <c r="CI510" s="52"/>
      <c r="CJ510" s="52"/>
      <c r="CK510" s="52"/>
      <c r="CL510" s="52"/>
      <c r="CM510" s="52"/>
      <c r="CN510" s="52"/>
      <c r="CO510" s="52"/>
      <c r="CP510" s="52"/>
      <c r="CQ510" s="52"/>
      <c r="CR510" s="52"/>
      <c r="CS510" s="52"/>
      <c r="CT510" s="52"/>
      <c r="CU510" s="52"/>
      <c r="CV510" s="52"/>
      <c r="CW510" s="52"/>
      <c r="CX510" s="52"/>
      <c r="CY510" s="52"/>
      <c r="CZ510" s="52"/>
      <c r="DA510" s="52"/>
      <c r="DB510" s="52"/>
      <c r="DC510" s="52"/>
      <c r="DD510" s="52"/>
      <c r="DE510" s="52"/>
      <c r="DF510" s="52"/>
      <c r="DG510" s="52"/>
      <c r="DH510" s="52"/>
      <c r="DI510" s="52"/>
      <c r="DJ510" s="52"/>
      <c r="DK510" s="52"/>
      <c r="DL510" s="52"/>
      <c r="DM510" s="52"/>
      <c r="DN510" s="52"/>
      <c r="DO510" s="52"/>
      <c r="DP510" s="52"/>
      <c r="DQ510" s="52"/>
      <c r="DR510" s="52"/>
      <c r="DS510" s="52"/>
      <c r="DT510" s="52"/>
      <c r="DU510" s="52"/>
      <c r="DV510" s="52"/>
      <c r="DW510" s="52"/>
      <c r="DX510" s="52"/>
      <c r="DY510" s="52"/>
      <c r="DZ510" s="52"/>
      <c r="EA510" s="52"/>
      <c r="EB510" s="52"/>
      <c r="EC510" s="52"/>
      <c r="ED510" s="52"/>
      <c r="EE510" s="52"/>
      <c r="EF510" s="52"/>
      <c r="EG510" s="52"/>
      <c r="EH510" s="52"/>
      <c r="EI510" s="52"/>
      <c r="EJ510" s="52"/>
      <c r="EK510" s="52"/>
      <c r="EL510" s="52"/>
      <c r="EM510" s="52"/>
      <c r="EN510" s="52"/>
      <c r="EO510" s="52"/>
      <c r="EP510" s="52"/>
      <c r="EQ510" s="52"/>
      <c r="ER510" s="52"/>
      <c r="ES510" s="52"/>
      <c r="ET510" s="52"/>
      <c r="EU510" s="52"/>
      <c r="EV510" s="52"/>
      <c r="EW510" s="52"/>
      <c r="EX510" s="52"/>
      <c r="EY510" s="52"/>
      <c r="EZ510" s="52"/>
      <c r="FA510" s="52"/>
      <c r="FB510" s="52"/>
      <c r="FC510" s="52"/>
      <c r="FD510" s="52"/>
      <c r="FE510" s="52"/>
      <c r="FF510" s="52"/>
      <c r="FG510" s="52"/>
      <c r="FH510" s="52"/>
      <c r="FI510" s="52"/>
      <c r="FJ510" s="52"/>
      <c r="FK510" s="52"/>
      <c r="FL510" s="52"/>
      <c r="FM510" s="52"/>
      <c r="FN510" s="52"/>
      <c r="FO510" s="52"/>
      <c r="FP510" s="52"/>
      <c r="FQ510" s="52"/>
      <c r="FR510" s="52"/>
      <c r="FS510" s="52"/>
      <c r="FT510" s="52"/>
    </row>
    <row r="511" spans="1:181" x14ac:dyDescent="0.15">
      <c r="A511" s="104">
        <f t="shared" si="108"/>
        <v>43220</v>
      </c>
      <c r="B511" s="35">
        <f t="shared" ca="1" si="114"/>
        <v>1027.5132100000001</v>
      </c>
      <c r="C511" s="35">
        <f t="shared" si="109"/>
        <v>1000</v>
      </c>
      <c r="D511" s="36">
        <f ca="1">IF(A511&lt;$B$1,VLOOKUP(A511,[1]DI!$A$4:$B$15000,2,FALSE),0)</f>
        <v>6.3899999999999998E-2</v>
      </c>
      <c r="E511" s="35">
        <f t="shared" ca="1" si="103"/>
        <v>2.4583E-4</v>
      </c>
      <c r="F511" s="54">
        <f t="shared" si="110"/>
        <v>1.0425</v>
      </c>
      <c r="G511" s="38">
        <f t="shared" ca="1" si="104"/>
        <v>1.0002562777749999</v>
      </c>
      <c r="H511" s="35">
        <f ca="1">TRUNC(PRODUCT(G$10:G510),15)</f>
        <v>1.1349040617739099</v>
      </c>
      <c r="I511" s="35">
        <f t="shared" ca="1" si="111"/>
        <v>1.1045152976163699</v>
      </c>
      <c r="J511" s="35">
        <f t="shared" ca="1" si="105"/>
        <v>1.02751321</v>
      </c>
      <c r="K511" s="35">
        <f t="shared" ca="1" si="106"/>
        <v>27.513210000000001</v>
      </c>
      <c r="L511" s="55">
        <f>IF(VLOOKUP(A511,$U$12:$AD$125,8)=VLOOKUP(A510,$U$12:$AD$125,8),0,VLOOKUP(A511,U$12:$AD$125,8))</f>
        <v>0</v>
      </c>
      <c r="M511" s="40">
        <f>IF(L511&gt;0,VLOOKUP(L511,T$12:$AC$125,7),0)</f>
        <v>0</v>
      </c>
      <c r="N511" s="41">
        <f t="shared" si="115"/>
        <v>0</v>
      </c>
      <c r="O511" s="41">
        <f t="shared" ca="1" si="107"/>
        <v>27.513210000000001</v>
      </c>
      <c r="P511" s="56" t="str">
        <f t="shared" si="112"/>
        <v>J=</v>
      </c>
      <c r="Q511" s="43">
        <f t="shared" si="113"/>
        <v>43252</v>
      </c>
      <c r="R511" s="44"/>
      <c r="S511" s="44"/>
      <c r="T511" s="78">
        <v>48864</v>
      </c>
      <c r="U511" s="58" t="s">
        <v>68</v>
      </c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  <c r="CC511" s="52"/>
      <c r="CD511" s="52"/>
      <c r="CE511" s="52"/>
      <c r="CF511" s="52"/>
      <c r="CG511" s="52"/>
      <c r="CH511" s="52"/>
      <c r="CI511" s="52"/>
      <c r="CJ511" s="52"/>
      <c r="CK511" s="52"/>
      <c r="CL511" s="52"/>
      <c r="CM511" s="52"/>
      <c r="CN511" s="52"/>
      <c r="CO511" s="52"/>
      <c r="CP511" s="52"/>
      <c r="CQ511" s="52"/>
      <c r="CR511" s="52"/>
      <c r="CS511" s="52"/>
      <c r="CT511" s="52"/>
      <c r="CU511" s="52"/>
      <c r="CV511" s="52"/>
      <c r="CW511" s="52"/>
      <c r="CX511" s="52"/>
      <c r="CY511" s="52"/>
      <c r="CZ511" s="52"/>
      <c r="DA511" s="52"/>
      <c r="DB511" s="52"/>
      <c r="DC511" s="52"/>
      <c r="DD511" s="52"/>
      <c r="DE511" s="52"/>
      <c r="DF511" s="52"/>
      <c r="DG511" s="52"/>
      <c r="DH511" s="52"/>
      <c r="DI511" s="52"/>
      <c r="DJ511" s="52"/>
      <c r="DK511" s="52"/>
      <c r="DL511" s="52"/>
      <c r="DM511" s="52"/>
      <c r="DN511" s="52"/>
      <c r="DO511" s="52"/>
      <c r="DP511" s="52"/>
      <c r="DQ511" s="52"/>
      <c r="DR511" s="52"/>
      <c r="DS511" s="52"/>
      <c r="DT511" s="52"/>
      <c r="DU511" s="52"/>
      <c r="DV511" s="52"/>
      <c r="DW511" s="52"/>
      <c r="DX511" s="52"/>
      <c r="DY511" s="52"/>
      <c r="DZ511" s="52"/>
      <c r="EA511" s="52"/>
      <c r="EB511" s="52"/>
      <c r="EC511" s="52"/>
      <c r="ED511" s="52"/>
      <c r="EE511" s="52"/>
      <c r="EF511" s="52"/>
      <c r="EG511" s="52"/>
      <c r="EH511" s="52"/>
      <c r="EI511" s="52"/>
      <c r="EJ511" s="52"/>
      <c r="EK511" s="52"/>
      <c r="EL511" s="52"/>
      <c r="EM511" s="52"/>
      <c r="EN511" s="52"/>
      <c r="EO511" s="52"/>
      <c r="EP511" s="52"/>
      <c r="EQ511" s="52"/>
      <c r="ER511" s="52"/>
      <c r="ES511" s="52"/>
      <c r="ET511" s="52"/>
      <c r="EU511" s="52"/>
      <c r="EV511" s="52"/>
      <c r="EW511" s="52"/>
      <c r="EX511" s="52"/>
      <c r="EY511" s="52"/>
      <c r="EZ511" s="52"/>
      <c r="FA511" s="52"/>
      <c r="FB511" s="52"/>
      <c r="FC511" s="52"/>
      <c r="FD511" s="52"/>
      <c r="FE511" s="52"/>
      <c r="FF511" s="52"/>
      <c r="FG511" s="52"/>
      <c r="FH511" s="52"/>
      <c r="FI511" s="52"/>
      <c r="FJ511" s="52"/>
      <c r="FK511" s="52"/>
      <c r="FL511" s="52"/>
      <c r="FM511" s="52"/>
      <c r="FN511" s="52"/>
      <c r="FO511" s="52"/>
      <c r="FP511" s="52"/>
      <c r="FQ511" s="52"/>
      <c r="FR511" s="52"/>
      <c r="FS511" s="52"/>
      <c r="FT511" s="52"/>
    </row>
    <row r="512" spans="1:181" x14ac:dyDescent="0.15">
      <c r="A512" s="104">
        <f t="shared" si="108"/>
        <v>43221</v>
      </c>
      <c r="B512" s="35">
        <f t="shared" ca="1" si="114"/>
        <v>1027.7765400000001</v>
      </c>
      <c r="C512" s="35">
        <f t="shared" si="109"/>
        <v>1000</v>
      </c>
      <c r="D512" s="36">
        <f ca="1">IF(A512&lt;$B$1,VLOOKUP(A512,[1]DI!$A$4:$B$15000,2,FALSE),0)</f>
        <v>0</v>
      </c>
      <c r="E512" s="35">
        <f t="shared" ca="1" si="103"/>
        <v>0</v>
      </c>
      <c r="F512" s="54">
        <f t="shared" si="110"/>
        <v>1.0425</v>
      </c>
      <c r="G512" s="38">
        <f t="shared" ca="1" si="104"/>
        <v>1</v>
      </c>
      <c r="H512" s="35">
        <f ca="1">TRUNC(PRODUCT(G$10:G511),15)</f>
        <v>1.1351949124617</v>
      </c>
      <c r="I512" s="35">
        <f t="shared" ca="1" si="111"/>
        <v>1.1045152976163699</v>
      </c>
      <c r="J512" s="35">
        <f t="shared" ca="1" si="105"/>
        <v>1.0277765400000001</v>
      </c>
      <c r="K512" s="35">
        <f t="shared" ca="1" si="106"/>
        <v>27.776540000000001</v>
      </c>
      <c r="L512" s="55">
        <f>IF(VLOOKUP(A512,$U$12:$AD$125,8)=VLOOKUP(A511,$U$12:$AD$125,8),0,VLOOKUP(A512,U$12:$AD$125,8))</f>
        <v>0</v>
      </c>
      <c r="M512" s="40">
        <f>IF(L512&gt;0,VLOOKUP(L512,T$12:$AC$125,7),0)</f>
        <v>0</v>
      </c>
      <c r="N512" s="41">
        <f t="shared" si="115"/>
        <v>0</v>
      </c>
      <c r="O512" s="41">
        <f t="shared" ca="1" si="107"/>
        <v>27.776540000000001</v>
      </c>
      <c r="P512" s="56" t="str">
        <f t="shared" si="112"/>
        <v>J=</v>
      </c>
      <c r="Q512" s="43">
        <f t="shared" si="113"/>
        <v>43252</v>
      </c>
      <c r="R512" s="44"/>
      <c r="S512" s="44"/>
      <c r="T512" s="78">
        <v>48885</v>
      </c>
      <c r="U512" s="79" t="s">
        <v>74</v>
      </c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  <c r="CC512" s="52"/>
      <c r="CD512" s="52"/>
      <c r="CE512" s="52"/>
      <c r="CF512" s="52"/>
      <c r="CG512" s="52"/>
      <c r="CH512" s="52"/>
      <c r="CI512" s="52"/>
      <c r="CJ512" s="52"/>
      <c r="CK512" s="52"/>
      <c r="CL512" s="52"/>
      <c r="CM512" s="52"/>
      <c r="CN512" s="52"/>
      <c r="CO512" s="52"/>
      <c r="CP512" s="52"/>
      <c r="CQ512" s="52"/>
      <c r="CR512" s="52"/>
      <c r="CS512" s="52"/>
      <c r="CT512" s="52"/>
      <c r="CU512" s="52"/>
      <c r="CV512" s="52"/>
      <c r="CW512" s="52"/>
      <c r="CX512" s="52"/>
      <c r="CY512" s="52"/>
      <c r="CZ512" s="52"/>
      <c r="DA512" s="52"/>
      <c r="DB512" s="52"/>
      <c r="DC512" s="52"/>
      <c r="DD512" s="52"/>
      <c r="DE512" s="52"/>
      <c r="DF512" s="52"/>
      <c r="DG512" s="52"/>
      <c r="DH512" s="52"/>
      <c r="DI512" s="52"/>
      <c r="DJ512" s="52"/>
      <c r="DK512" s="52"/>
      <c r="DL512" s="52"/>
      <c r="DM512" s="52"/>
      <c r="DN512" s="52"/>
      <c r="DO512" s="52"/>
      <c r="DP512" s="52"/>
      <c r="DQ512" s="52"/>
      <c r="DR512" s="52"/>
      <c r="DS512" s="52"/>
      <c r="DT512" s="52"/>
      <c r="DU512" s="52"/>
      <c r="DV512" s="52"/>
      <c r="DW512" s="52"/>
      <c r="DX512" s="52"/>
      <c r="DY512" s="52"/>
      <c r="DZ512" s="52"/>
      <c r="EA512" s="52"/>
      <c r="EB512" s="52"/>
      <c r="EC512" s="52"/>
      <c r="ED512" s="52"/>
      <c r="EE512" s="52"/>
      <c r="EF512" s="52"/>
      <c r="EG512" s="52"/>
      <c r="EH512" s="52"/>
      <c r="EI512" s="52"/>
      <c r="EJ512" s="52"/>
      <c r="EK512" s="52"/>
      <c r="EL512" s="52"/>
      <c r="EM512" s="52"/>
      <c r="EN512" s="52"/>
      <c r="EO512" s="52"/>
      <c r="EP512" s="52"/>
      <c r="EQ512" s="52"/>
      <c r="ER512" s="52"/>
      <c r="ES512" s="52"/>
      <c r="ET512" s="52"/>
      <c r="EU512" s="52"/>
      <c r="EV512" s="52"/>
      <c r="EW512" s="52"/>
      <c r="EX512" s="52"/>
      <c r="EY512" s="52"/>
      <c r="EZ512" s="52"/>
      <c r="FA512" s="52"/>
      <c r="FB512" s="52"/>
      <c r="FC512" s="52"/>
      <c r="FD512" s="52"/>
      <c r="FE512" s="52"/>
      <c r="FF512" s="52"/>
      <c r="FG512" s="52"/>
      <c r="FH512" s="52"/>
      <c r="FI512" s="52"/>
      <c r="FJ512" s="52"/>
      <c r="FK512" s="52"/>
      <c r="FL512" s="52"/>
      <c r="FM512" s="52"/>
      <c r="FN512" s="52"/>
      <c r="FO512" s="52"/>
      <c r="FP512" s="52"/>
      <c r="FQ512" s="52"/>
      <c r="FR512" s="52"/>
      <c r="FS512" s="52"/>
      <c r="FT512" s="52"/>
    </row>
    <row r="513" spans="1:179" x14ac:dyDescent="0.15">
      <c r="A513" s="104">
        <f t="shared" si="108"/>
        <v>43222</v>
      </c>
      <c r="B513" s="35">
        <f t="shared" ca="1" si="114"/>
        <v>1027.7765400000001</v>
      </c>
      <c r="C513" s="35">
        <f t="shared" si="109"/>
        <v>1000</v>
      </c>
      <c r="D513" s="36">
        <f ca="1">IF(A513&lt;$B$1,VLOOKUP(A513,[1]DI!$A$4:$B$15000,2,FALSE),0)</f>
        <v>6.3899999999999998E-2</v>
      </c>
      <c r="E513" s="35">
        <f t="shared" ca="1" si="103"/>
        <v>2.4583E-4</v>
      </c>
      <c r="F513" s="54">
        <f t="shared" si="110"/>
        <v>1.0425</v>
      </c>
      <c r="G513" s="38">
        <f t="shared" ca="1" si="104"/>
        <v>1.0002562777749999</v>
      </c>
      <c r="H513" s="35">
        <f ca="1">TRUNC(PRODUCT(G$10:G512),15)</f>
        <v>1.1351949124617</v>
      </c>
      <c r="I513" s="35">
        <f t="shared" ca="1" si="111"/>
        <v>1.1045152976163699</v>
      </c>
      <c r="J513" s="35">
        <f t="shared" ca="1" si="105"/>
        <v>1.0277765400000001</v>
      </c>
      <c r="K513" s="35">
        <f t="shared" ca="1" si="106"/>
        <v>27.776540000000001</v>
      </c>
      <c r="L513" s="55">
        <f>IF(VLOOKUP(A513,$U$12:$AD$125,8)=VLOOKUP(A512,$U$12:$AD$125,8),0,VLOOKUP(A513,U$12:$AD$125,8))</f>
        <v>0</v>
      </c>
      <c r="M513" s="40">
        <f>IF(L513&gt;0,VLOOKUP(L513,T$12:$AC$125,7),0)</f>
        <v>0</v>
      </c>
      <c r="N513" s="41">
        <f t="shared" si="115"/>
        <v>0</v>
      </c>
      <c r="O513" s="41">
        <f t="shared" ca="1" si="107"/>
        <v>27.776540000000001</v>
      </c>
      <c r="P513" s="56" t="str">
        <f t="shared" si="112"/>
        <v>J=</v>
      </c>
      <c r="Q513" s="43">
        <f t="shared" si="113"/>
        <v>43252</v>
      </c>
      <c r="R513" s="44"/>
      <c r="S513" s="44"/>
      <c r="T513" s="78">
        <v>48898</v>
      </c>
      <c r="U513" s="79" t="s">
        <v>75</v>
      </c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  <c r="CC513" s="52"/>
      <c r="CD513" s="52"/>
      <c r="CE513" s="52"/>
      <c r="CF513" s="52"/>
      <c r="CG513" s="52"/>
      <c r="CH513" s="52"/>
      <c r="CI513" s="52"/>
      <c r="CJ513" s="52"/>
      <c r="CK513" s="52"/>
      <c r="CL513" s="52"/>
      <c r="CM513" s="52"/>
      <c r="CN513" s="52"/>
      <c r="CO513" s="52"/>
      <c r="CP513" s="52"/>
      <c r="CQ513" s="52"/>
      <c r="CR513" s="52"/>
      <c r="CS513" s="52"/>
      <c r="CT513" s="52"/>
      <c r="CU513" s="52"/>
      <c r="CV513" s="52"/>
      <c r="CW513" s="52"/>
      <c r="CX513" s="52"/>
      <c r="CY513" s="52"/>
      <c r="CZ513" s="52"/>
      <c r="DA513" s="52"/>
      <c r="DB513" s="52"/>
      <c r="DC513" s="52"/>
      <c r="DD513" s="52"/>
      <c r="DE513" s="52"/>
      <c r="DF513" s="52"/>
      <c r="DG513" s="52"/>
      <c r="DH513" s="52"/>
      <c r="DI513" s="52"/>
      <c r="DJ513" s="52"/>
      <c r="DK513" s="52"/>
      <c r="DL513" s="52"/>
      <c r="DM513" s="52"/>
      <c r="DN513" s="52"/>
      <c r="DO513" s="52"/>
      <c r="DP513" s="52"/>
      <c r="DQ513" s="52"/>
      <c r="DR513" s="52"/>
      <c r="DS513" s="52"/>
      <c r="DT513" s="52"/>
      <c r="DU513" s="52"/>
      <c r="DV513" s="52"/>
      <c r="DW513" s="52"/>
      <c r="DX513" s="52"/>
      <c r="DY513" s="52"/>
      <c r="DZ513" s="52"/>
      <c r="EA513" s="52"/>
      <c r="EB513" s="52"/>
      <c r="EC513" s="52"/>
      <c r="ED513" s="52"/>
      <c r="EE513" s="52"/>
      <c r="EF513" s="52"/>
      <c r="EG513" s="52"/>
      <c r="EH513" s="52"/>
      <c r="EI513" s="52"/>
      <c r="EJ513" s="52"/>
      <c r="EK513" s="52"/>
      <c r="EL513" s="52"/>
      <c r="EM513" s="52"/>
      <c r="EN513" s="52"/>
      <c r="EO513" s="52"/>
      <c r="EP513" s="52"/>
      <c r="EQ513" s="52"/>
      <c r="ER513" s="52"/>
      <c r="ES513" s="52"/>
      <c r="ET513" s="52"/>
      <c r="EU513" s="52"/>
      <c r="EV513" s="52"/>
      <c r="EW513" s="52"/>
      <c r="EX513" s="52"/>
      <c r="EY513" s="52"/>
      <c r="EZ513" s="52"/>
      <c r="FA513" s="52"/>
      <c r="FB513" s="52"/>
      <c r="FC513" s="52"/>
      <c r="FD513" s="52"/>
      <c r="FE513" s="52"/>
      <c r="FF513" s="52"/>
      <c r="FG513" s="52"/>
      <c r="FH513" s="52"/>
      <c r="FI513" s="52"/>
      <c r="FJ513" s="52"/>
      <c r="FK513" s="52"/>
      <c r="FL513" s="52"/>
      <c r="FM513" s="52"/>
      <c r="FN513" s="52"/>
      <c r="FO513" s="52"/>
      <c r="FP513" s="52"/>
      <c r="FQ513" s="52"/>
      <c r="FR513" s="52"/>
      <c r="FS513" s="52"/>
      <c r="FT513" s="52"/>
    </row>
    <row r="514" spans="1:179" x14ac:dyDescent="0.15">
      <c r="A514" s="104">
        <f t="shared" si="108"/>
        <v>43223</v>
      </c>
      <c r="B514" s="35">
        <f t="shared" ca="1" si="114"/>
        <v>1028.0399400000001</v>
      </c>
      <c r="C514" s="35">
        <f t="shared" si="109"/>
        <v>1000</v>
      </c>
      <c r="D514" s="36">
        <f ca="1">IF(A514&lt;$B$1,VLOOKUP(A514,[1]DI!$A$4:$B$15000,2,FALSE),0)</f>
        <v>6.3899999999999998E-2</v>
      </c>
      <c r="E514" s="35">
        <f t="shared" ca="1" si="103"/>
        <v>2.4583E-4</v>
      </c>
      <c r="F514" s="54">
        <f t="shared" si="110"/>
        <v>1.0425</v>
      </c>
      <c r="G514" s="38">
        <f t="shared" ca="1" si="104"/>
        <v>1.0002562777749999</v>
      </c>
      <c r="H514" s="35">
        <f ca="1">TRUNC(PRODUCT(G$10:G513),15)</f>
        <v>1.1354858376880601</v>
      </c>
      <c r="I514" s="35">
        <f t="shared" ca="1" si="111"/>
        <v>1.1045152976163699</v>
      </c>
      <c r="J514" s="35">
        <f t="shared" ca="1" si="105"/>
        <v>1.02803994</v>
      </c>
      <c r="K514" s="35">
        <f t="shared" ca="1" si="106"/>
        <v>28.039940000000001</v>
      </c>
      <c r="L514" s="55">
        <f>IF(VLOOKUP(A514,$U$12:$AD$125,8)=VLOOKUP(A513,$U$12:$AD$125,8),0,VLOOKUP(A514,U$12:$AD$125,8))</f>
        <v>0</v>
      </c>
      <c r="M514" s="40">
        <f>IF(L514&gt;0,VLOOKUP(L514,T$12:$AC$125,7),0)</f>
        <v>0</v>
      </c>
      <c r="N514" s="41">
        <f t="shared" si="115"/>
        <v>0</v>
      </c>
      <c r="O514" s="41">
        <f t="shared" ca="1" si="107"/>
        <v>28.039940000000001</v>
      </c>
      <c r="P514" s="56" t="str">
        <f t="shared" si="112"/>
        <v>J=</v>
      </c>
      <c r="Q514" s="43">
        <f t="shared" si="113"/>
        <v>43252</v>
      </c>
      <c r="R514" s="44"/>
      <c r="S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  <c r="CC514" s="52"/>
      <c r="CD514" s="52"/>
      <c r="CE514" s="52"/>
      <c r="CF514" s="52"/>
      <c r="CG514" s="52"/>
      <c r="CH514" s="52"/>
      <c r="CI514" s="52"/>
      <c r="CJ514" s="52"/>
      <c r="CK514" s="52"/>
      <c r="CL514" s="52"/>
      <c r="CM514" s="52"/>
      <c r="CN514" s="52"/>
      <c r="CO514" s="52"/>
      <c r="CP514" s="52"/>
      <c r="CQ514" s="52"/>
      <c r="CR514" s="52"/>
      <c r="CS514" s="52"/>
      <c r="CT514" s="52"/>
      <c r="CU514" s="52"/>
      <c r="CV514" s="52"/>
      <c r="CW514" s="52"/>
      <c r="CX514" s="52"/>
      <c r="CY514" s="52"/>
      <c r="CZ514" s="52"/>
      <c r="DA514" s="52"/>
      <c r="DB514" s="52"/>
      <c r="DC514" s="52"/>
      <c r="DD514" s="52"/>
      <c r="DE514" s="52"/>
      <c r="DF514" s="52"/>
      <c r="DG514" s="52"/>
      <c r="DH514" s="52"/>
      <c r="DI514" s="52"/>
      <c r="DJ514" s="52"/>
      <c r="DK514" s="52"/>
      <c r="DL514" s="52"/>
      <c r="DM514" s="52"/>
      <c r="DN514" s="52"/>
      <c r="DO514" s="52"/>
      <c r="DP514" s="52"/>
      <c r="DQ514" s="52"/>
      <c r="DR514" s="52"/>
      <c r="DS514" s="52"/>
      <c r="DT514" s="52"/>
      <c r="DU514" s="52"/>
      <c r="DV514" s="52"/>
      <c r="DW514" s="52"/>
      <c r="DX514" s="52"/>
      <c r="DY514" s="52"/>
      <c r="DZ514" s="52"/>
      <c r="EA514" s="52"/>
      <c r="EB514" s="52"/>
      <c r="EC514" s="52"/>
      <c r="ED514" s="52"/>
      <c r="EE514" s="52"/>
      <c r="EF514" s="52"/>
      <c r="EG514" s="52"/>
      <c r="EH514" s="52"/>
      <c r="EI514" s="52"/>
      <c r="EJ514" s="52"/>
      <c r="EK514" s="52"/>
      <c r="EL514" s="52"/>
      <c r="EM514" s="52"/>
      <c r="EN514" s="52"/>
      <c r="EO514" s="52"/>
      <c r="EP514" s="52"/>
      <c r="EQ514" s="52"/>
      <c r="ER514" s="52"/>
      <c r="ES514" s="52"/>
      <c r="ET514" s="52"/>
      <c r="EU514" s="52"/>
      <c r="EV514" s="52"/>
      <c r="EW514" s="52"/>
      <c r="EX514" s="52"/>
      <c r="EY514" s="52"/>
      <c r="EZ514" s="52"/>
      <c r="FA514" s="52"/>
      <c r="FB514" s="52"/>
      <c r="FC514" s="52"/>
      <c r="FD514" s="52"/>
      <c r="FE514" s="52"/>
      <c r="FF514" s="52"/>
      <c r="FG514" s="52"/>
      <c r="FH514" s="52"/>
      <c r="FI514" s="52"/>
      <c r="FJ514" s="52"/>
      <c r="FK514" s="52"/>
      <c r="FL514" s="52"/>
      <c r="FM514" s="52"/>
      <c r="FN514" s="52"/>
      <c r="FO514" s="52"/>
      <c r="FP514" s="52"/>
      <c r="FQ514" s="52"/>
      <c r="FR514" s="52"/>
      <c r="FS514" s="52"/>
      <c r="FT514" s="52"/>
    </row>
    <row r="515" spans="1:179" x14ac:dyDescent="0.15">
      <c r="A515" s="104">
        <f t="shared" si="108"/>
        <v>43224</v>
      </c>
      <c r="B515" s="35">
        <f t="shared" ca="1" si="114"/>
        <v>1028.3034</v>
      </c>
      <c r="C515" s="35">
        <f t="shared" si="109"/>
        <v>1000</v>
      </c>
      <c r="D515" s="36">
        <f ca="1">IF(A515&lt;$B$1,VLOOKUP(A515,[1]DI!$A$4:$B$15000,2,FALSE),0)</f>
        <v>6.3899999999999998E-2</v>
      </c>
      <c r="E515" s="35">
        <f t="shared" ca="1" si="103"/>
        <v>2.4583E-4</v>
      </c>
      <c r="F515" s="54">
        <f t="shared" si="110"/>
        <v>1.0425</v>
      </c>
      <c r="G515" s="38">
        <f t="shared" ca="1" si="104"/>
        <v>1.0002562777749999</v>
      </c>
      <c r="H515" s="35">
        <f ca="1">TRUNC(PRODUCT(G$10:G514),15)</f>
        <v>1.13577683747209</v>
      </c>
      <c r="I515" s="35">
        <f t="shared" ca="1" si="111"/>
        <v>1.1045152976163699</v>
      </c>
      <c r="J515" s="35">
        <f t="shared" ca="1" si="105"/>
        <v>1.0283034</v>
      </c>
      <c r="K515" s="35">
        <f t="shared" ca="1" si="106"/>
        <v>28.3034</v>
      </c>
      <c r="L515" s="55">
        <f>IF(VLOOKUP(A515,$U$12:$AD$125,8)=VLOOKUP(A514,$U$12:$AD$125,8),0,VLOOKUP(A515,U$12:$AD$125,8))</f>
        <v>0</v>
      </c>
      <c r="M515" s="40">
        <f>IF(L515&gt;0,VLOOKUP(L515,T$12:$AC$125,7),0)</f>
        <v>0</v>
      </c>
      <c r="N515" s="41">
        <f t="shared" si="115"/>
        <v>0</v>
      </c>
      <c r="O515" s="41">
        <f t="shared" ca="1" si="107"/>
        <v>28.3034</v>
      </c>
      <c r="P515" s="56" t="str">
        <f t="shared" si="112"/>
        <v>J=</v>
      </c>
      <c r="Q515" s="43">
        <f t="shared" si="113"/>
        <v>43252</v>
      </c>
      <c r="R515" s="44"/>
      <c r="S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  <c r="CR515" s="52"/>
      <c r="CS515" s="52"/>
      <c r="CT515" s="52"/>
      <c r="CU515" s="52"/>
      <c r="CV515" s="52"/>
      <c r="CW515" s="52"/>
      <c r="CX515" s="52"/>
      <c r="CY515" s="52"/>
      <c r="CZ515" s="52"/>
      <c r="DA515" s="52"/>
      <c r="DB515" s="52"/>
      <c r="DC515" s="52"/>
      <c r="DD515" s="52"/>
      <c r="DE515" s="52"/>
      <c r="DF515" s="52"/>
      <c r="DG515" s="52"/>
      <c r="DH515" s="52"/>
      <c r="DI515" s="52"/>
      <c r="DJ515" s="52"/>
      <c r="DK515" s="52"/>
      <c r="DL515" s="52"/>
      <c r="DM515" s="52"/>
      <c r="DN515" s="52"/>
      <c r="DO515" s="52"/>
      <c r="DP515" s="52"/>
      <c r="DQ515" s="52"/>
      <c r="DR515" s="52"/>
      <c r="DS515" s="52"/>
      <c r="DT515" s="52"/>
      <c r="DU515" s="52"/>
      <c r="DV515" s="52"/>
      <c r="DW515" s="52"/>
      <c r="DX515" s="52"/>
      <c r="DY515" s="52"/>
      <c r="DZ515" s="52"/>
      <c r="EA515" s="52"/>
      <c r="EB515" s="52"/>
      <c r="EC515" s="52"/>
      <c r="ED515" s="52"/>
      <c r="EE515" s="52"/>
      <c r="EF515" s="52"/>
      <c r="EG515" s="52"/>
      <c r="EH515" s="52"/>
      <c r="EI515" s="52"/>
      <c r="EJ515" s="52"/>
      <c r="EK515" s="52"/>
      <c r="EL515" s="52"/>
      <c r="EM515" s="52"/>
      <c r="EN515" s="52"/>
      <c r="EO515" s="52"/>
      <c r="EP515" s="52"/>
      <c r="EQ515" s="52"/>
      <c r="ER515" s="52"/>
      <c r="ES515" s="52"/>
      <c r="ET515" s="52"/>
      <c r="EU515" s="52"/>
      <c r="EV515" s="52"/>
      <c r="EW515" s="52"/>
      <c r="EX515" s="52"/>
      <c r="EY515" s="52"/>
      <c r="EZ515" s="52"/>
      <c r="FA515" s="52"/>
      <c r="FB515" s="52"/>
      <c r="FC515" s="52"/>
      <c r="FD515" s="52"/>
      <c r="FE515" s="52"/>
      <c r="FF515" s="52"/>
      <c r="FG515" s="52"/>
      <c r="FH515" s="52"/>
      <c r="FI515" s="52"/>
      <c r="FJ515" s="52"/>
      <c r="FK515" s="52"/>
      <c r="FL515" s="52"/>
      <c r="FM515" s="52"/>
      <c r="FN515" s="52"/>
      <c r="FO515" s="52"/>
      <c r="FP515" s="52"/>
      <c r="FQ515" s="52"/>
      <c r="FR515" s="52"/>
      <c r="FS515" s="52"/>
      <c r="FT515" s="52"/>
    </row>
    <row r="516" spans="1:179" x14ac:dyDescent="0.15">
      <c r="A516" s="104">
        <f t="shared" si="108"/>
        <v>43225</v>
      </c>
      <c r="B516" s="35">
        <f t="shared" ca="1" si="114"/>
        <v>1028.56693</v>
      </c>
      <c r="C516" s="35">
        <f t="shared" si="109"/>
        <v>1000</v>
      </c>
      <c r="D516" s="36">
        <f ca="1">IF(A516&lt;$B$1,VLOOKUP(A516,[1]DI!$A$4:$B$15000,2,FALSE),0)</f>
        <v>0</v>
      </c>
      <c r="E516" s="35">
        <f t="shared" ca="1" si="103"/>
        <v>0</v>
      </c>
      <c r="F516" s="54">
        <f t="shared" si="110"/>
        <v>1.0425</v>
      </c>
      <c r="G516" s="38">
        <f t="shared" ca="1" si="104"/>
        <v>1</v>
      </c>
      <c r="H516" s="35">
        <f ca="1">TRUNC(PRODUCT(G$10:G515),15)</f>
        <v>1.13606791183289</v>
      </c>
      <c r="I516" s="35">
        <f t="shared" ca="1" si="111"/>
        <v>1.1045152976163699</v>
      </c>
      <c r="J516" s="35">
        <f t="shared" ca="1" si="105"/>
        <v>1.02856693</v>
      </c>
      <c r="K516" s="35">
        <f t="shared" ca="1" si="106"/>
        <v>28.566929999999999</v>
      </c>
      <c r="L516" s="55">
        <f>IF(VLOOKUP(A516,$U$12:$AD$125,8)=VLOOKUP(A515,$U$12:$AD$125,8),0,VLOOKUP(A516,U$12:$AD$125,8))</f>
        <v>0</v>
      </c>
      <c r="M516" s="40">
        <f>IF(L516&gt;0,VLOOKUP(L516,T$12:$AC$125,7),0)</f>
        <v>0</v>
      </c>
      <c r="N516" s="41">
        <f t="shared" si="115"/>
        <v>0</v>
      </c>
      <c r="O516" s="41">
        <f t="shared" ca="1" si="107"/>
        <v>28.566929999999999</v>
      </c>
      <c r="P516" s="56" t="str">
        <f t="shared" si="112"/>
        <v>J=</v>
      </c>
      <c r="Q516" s="43">
        <f t="shared" si="113"/>
        <v>43252</v>
      </c>
      <c r="R516" s="44"/>
      <c r="S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  <c r="CC516" s="52"/>
      <c r="CD516" s="52"/>
      <c r="CE516" s="52"/>
      <c r="CF516" s="52"/>
      <c r="CG516" s="52"/>
      <c r="CH516" s="52"/>
      <c r="CI516" s="52"/>
      <c r="CJ516" s="52"/>
      <c r="CK516" s="52"/>
      <c r="CL516" s="52"/>
      <c r="CM516" s="52"/>
      <c r="CN516" s="52"/>
      <c r="CO516" s="52"/>
      <c r="CP516" s="52"/>
      <c r="CQ516" s="52"/>
      <c r="CR516" s="52"/>
      <c r="CS516" s="52"/>
      <c r="CT516" s="52"/>
      <c r="CU516" s="52"/>
      <c r="CV516" s="52"/>
      <c r="CW516" s="52"/>
      <c r="CX516" s="52"/>
      <c r="CY516" s="52"/>
      <c r="CZ516" s="52"/>
      <c r="DA516" s="52"/>
      <c r="DB516" s="52"/>
      <c r="DC516" s="52"/>
      <c r="DD516" s="52"/>
      <c r="DE516" s="52"/>
      <c r="DF516" s="52"/>
      <c r="DG516" s="52"/>
      <c r="DH516" s="52"/>
      <c r="DI516" s="52"/>
      <c r="DJ516" s="52"/>
      <c r="DK516" s="52"/>
      <c r="DL516" s="52"/>
      <c r="DM516" s="52"/>
      <c r="DN516" s="52"/>
      <c r="DO516" s="52"/>
      <c r="DP516" s="52"/>
      <c r="DQ516" s="52"/>
      <c r="DR516" s="52"/>
      <c r="DS516" s="52"/>
      <c r="DT516" s="52"/>
      <c r="DU516" s="52"/>
      <c r="DV516" s="52"/>
      <c r="DW516" s="52"/>
      <c r="DX516" s="52"/>
      <c r="DY516" s="52"/>
      <c r="DZ516" s="52"/>
      <c r="EA516" s="52"/>
      <c r="EB516" s="52"/>
      <c r="EC516" s="52"/>
      <c r="ED516" s="52"/>
      <c r="EE516" s="52"/>
      <c r="EF516" s="52"/>
      <c r="EG516" s="52"/>
      <c r="EH516" s="52"/>
      <c r="EI516" s="52"/>
      <c r="EJ516" s="52"/>
      <c r="EK516" s="52"/>
      <c r="EL516" s="52"/>
      <c r="EM516" s="52"/>
      <c r="EN516" s="52"/>
      <c r="EO516" s="52"/>
      <c r="EP516" s="52"/>
      <c r="EQ516" s="52"/>
      <c r="ER516" s="52"/>
      <c r="ES516" s="52"/>
      <c r="ET516" s="52"/>
      <c r="EU516" s="52"/>
      <c r="EV516" s="52"/>
      <c r="EW516" s="52"/>
      <c r="EX516" s="52"/>
      <c r="EY516" s="52"/>
      <c r="EZ516" s="52"/>
      <c r="FA516" s="52"/>
      <c r="FB516" s="52"/>
      <c r="FC516" s="52"/>
      <c r="FD516" s="52"/>
      <c r="FE516" s="52"/>
      <c r="FF516" s="52"/>
      <c r="FG516" s="52"/>
      <c r="FH516" s="52"/>
      <c r="FI516" s="52"/>
      <c r="FJ516" s="52"/>
      <c r="FK516" s="52"/>
      <c r="FL516" s="52"/>
      <c r="FM516" s="52"/>
      <c r="FN516" s="52"/>
      <c r="FO516" s="52"/>
      <c r="FP516" s="52"/>
      <c r="FQ516" s="52"/>
      <c r="FR516" s="52"/>
      <c r="FS516" s="52"/>
      <c r="FT516" s="52"/>
    </row>
    <row r="517" spans="1:179" x14ac:dyDescent="0.15">
      <c r="A517" s="104">
        <f t="shared" si="108"/>
        <v>43226</v>
      </c>
      <c r="B517" s="35">
        <f t="shared" ca="1" si="114"/>
        <v>1028.56693</v>
      </c>
      <c r="C517" s="35">
        <f t="shared" si="109"/>
        <v>1000</v>
      </c>
      <c r="D517" s="36">
        <f ca="1">IF(A517&lt;$B$1,VLOOKUP(A517,[1]DI!$A$4:$B$15000,2,FALSE),0)</f>
        <v>0</v>
      </c>
      <c r="E517" s="35">
        <f t="shared" ca="1" si="103"/>
        <v>0</v>
      </c>
      <c r="F517" s="54">
        <f t="shared" si="110"/>
        <v>1.0425</v>
      </c>
      <c r="G517" s="38">
        <f t="shared" ca="1" si="104"/>
        <v>1</v>
      </c>
      <c r="H517" s="35">
        <f ca="1">TRUNC(PRODUCT(G$10:G516),15)</f>
        <v>1.13606791183289</v>
      </c>
      <c r="I517" s="35">
        <f t="shared" ca="1" si="111"/>
        <v>1.1045152976163699</v>
      </c>
      <c r="J517" s="35">
        <f t="shared" ca="1" si="105"/>
        <v>1.02856693</v>
      </c>
      <c r="K517" s="35">
        <f t="shared" ca="1" si="106"/>
        <v>28.566929999999999</v>
      </c>
      <c r="L517" s="55">
        <f>IF(VLOOKUP(A517,$U$12:$AD$125,8)=VLOOKUP(A516,$U$12:$AD$125,8),0,VLOOKUP(A517,U$12:$AD$125,8))</f>
        <v>0</v>
      </c>
      <c r="M517" s="40">
        <f>IF(L517&gt;0,VLOOKUP(L517,T$12:$AC$125,7),0)</f>
        <v>0</v>
      </c>
      <c r="N517" s="41">
        <f t="shared" si="115"/>
        <v>0</v>
      </c>
      <c r="O517" s="41">
        <f t="shared" ca="1" si="107"/>
        <v>28.566929999999999</v>
      </c>
      <c r="P517" s="56" t="str">
        <f t="shared" si="112"/>
        <v>J=</v>
      </c>
      <c r="Q517" s="43">
        <f t="shared" si="113"/>
        <v>43252</v>
      </c>
      <c r="R517" s="44"/>
      <c r="S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  <c r="CJ517" s="52"/>
      <c r="CK517" s="52"/>
      <c r="CL517" s="52"/>
      <c r="CM517" s="52"/>
      <c r="CN517" s="52"/>
      <c r="CO517" s="52"/>
      <c r="CP517" s="52"/>
      <c r="CQ517" s="52"/>
      <c r="CR517" s="52"/>
      <c r="CS517" s="52"/>
      <c r="CT517" s="52"/>
      <c r="CU517" s="52"/>
      <c r="CV517" s="52"/>
      <c r="CW517" s="52"/>
      <c r="CX517" s="52"/>
      <c r="CY517" s="52"/>
      <c r="CZ517" s="52"/>
      <c r="DA517" s="52"/>
      <c r="DB517" s="52"/>
      <c r="DC517" s="52"/>
      <c r="DD517" s="52"/>
      <c r="DE517" s="52"/>
      <c r="DF517" s="52"/>
      <c r="DG517" s="52"/>
      <c r="DH517" s="52"/>
      <c r="DI517" s="52"/>
      <c r="DJ517" s="52"/>
      <c r="DK517" s="52"/>
      <c r="DL517" s="52"/>
      <c r="DM517" s="52"/>
      <c r="DN517" s="52"/>
      <c r="DO517" s="52"/>
      <c r="DP517" s="52"/>
      <c r="DQ517" s="52"/>
      <c r="DR517" s="52"/>
      <c r="DS517" s="52"/>
      <c r="DT517" s="52"/>
      <c r="DU517" s="52"/>
      <c r="DV517" s="52"/>
      <c r="DW517" s="52"/>
      <c r="DX517" s="52"/>
      <c r="DY517" s="52"/>
      <c r="DZ517" s="52"/>
      <c r="EA517" s="52"/>
      <c r="EB517" s="52"/>
      <c r="EC517" s="52"/>
      <c r="ED517" s="52"/>
      <c r="EE517" s="52"/>
      <c r="EF517" s="52"/>
      <c r="EG517" s="52"/>
      <c r="EH517" s="52"/>
      <c r="EI517" s="52"/>
      <c r="EJ517" s="52"/>
      <c r="EK517" s="52"/>
      <c r="EL517" s="52"/>
      <c r="EM517" s="52"/>
      <c r="EN517" s="52"/>
      <c r="EO517" s="52"/>
      <c r="EP517" s="52"/>
      <c r="EQ517" s="52"/>
      <c r="ER517" s="52"/>
      <c r="ES517" s="52"/>
      <c r="ET517" s="52"/>
      <c r="EU517" s="52"/>
      <c r="EV517" s="52"/>
      <c r="EW517" s="52"/>
      <c r="EX517" s="52"/>
      <c r="EY517" s="52"/>
      <c r="EZ517" s="52"/>
      <c r="FA517" s="52"/>
      <c r="FB517" s="52"/>
      <c r="FC517" s="52"/>
      <c r="FD517" s="52"/>
      <c r="FE517" s="52"/>
      <c r="FF517" s="52"/>
      <c r="FG517" s="52"/>
      <c r="FH517" s="52"/>
      <c r="FI517" s="52"/>
      <c r="FJ517" s="52"/>
      <c r="FK517" s="52"/>
      <c r="FL517" s="52"/>
      <c r="FM517" s="52"/>
      <c r="FN517" s="52"/>
      <c r="FO517" s="52"/>
      <c r="FP517" s="52"/>
      <c r="FQ517" s="52"/>
      <c r="FR517" s="52"/>
      <c r="FS517" s="52"/>
      <c r="FT517" s="52"/>
    </row>
    <row r="518" spans="1:179" x14ac:dyDescent="0.15">
      <c r="A518" s="104">
        <f t="shared" si="108"/>
        <v>43227</v>
      </c>
      <c r="B518" s="35">
        <f t="shared" ca="1" si="114"/>
        <v>1028.56693</v>
      </c>
      <c r="C518" s="35">
        <f t="shared" si="109"/>
        <v>1000</v>
      </c>
      <c r="D518" s="36">
        <f ca="1">IF(A518&lt;$B$1,VLOOKUP(A518,[1]DI!$A$4:$B$15000,2,FALSE),0)</f>
        <v>6.3899999999999998E-2</v>
      </c>
      <c r="E518" s="35">
        <f t="shared" ca="1" si="103"/>
        <v>2.4583E-4</v>
      </c>
      <c r="F518" s="54">
        <f t="shared" si="110"/>
        <v>1.0425</v>
      </c>
      <c r="G518" s="38">
        <f t="shared" ca="1" si="104"/>
        <v>1.0002562777749999</v>
      </c>
      <c r="H518" s="35">
        <f ca="1">TRUNC(PRODUCT(G$10:G517),15)</f>
        <v>1.13606791183289</v>
      </c>
      <c r="I518" s="35">
        <f t="shared" ca="1" si="111"/>
        <v>1.1045152976163699</v>
      </c>
      <c r="J518" s="35">
        <f t="shared" ca="1" si="105"/>
        <v>1.02856693</v>
      </c>
      <c r="K518" s="35">
        <f t="shared" ca="1" si="106"/>
        <v>28.566929999999999</v>
      </c>
      <c r="L518" s="55">
        <f>IF(VLOOKUP(A518,$U$12:$AD$125,8)=VLOOKUP(A517,$U$12:$AD$125,8),0,VLOOKUP(A518,U$12:$AD$125,8))</f>
        <v>0</v>
      </c>
      <c r="M518" s="40">
        <f>IF(L518&gt;0,VLOOKUP(L518,T$12:$AC$125,7),0)</f>
        <v>0</v>
      </c>
      <c r="N518" s="41">
        <f t="shared" si="115"/>
        <v>0</v>
      </c>
      <c r="O518" s="41">
        <f t="shared" ca="1" si="107"/>
        <v>28.566929999999999</v>
      </c>
      <c r="P518" s="56" t="str">
        <f t="shared" si="112"/>
        <v>J=</v>
      </c>
      <c r="Q518" s="43">
        <f t="shared" si="113"/>
        <v>43252</v>
      </c>
      <c r="R518" s="44"/>
      <c r="S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  <c r="CR518" s="52"/>
      <c r="CS518" s="52"/>
      <c r="CT518" s="52"/>
      <c r="CU518" s="52"/>
      <c r="CV518" s="52"/>
      <c r="CW518" s="52"/>
      <c r="CX518" s="52"/>
      <c r="CY518" s="52"/>
      <c r="CZ518" s="52"/>
      <c r="DA518" s="52"/>
      <c r="DB518" s="52"/>
      <c r="DC518" s="52"/>
      <c r="DD518" s="52"/>
      <c r="DE518" s="52"/>
      <c r="DF518" s="52"/>
      <c r="DG518" s="52"/>
      <c r="DH518" s="52"/>
      <c r="DI518" s="52"/>
      <c r="DJ518" s="52"/>
      <c r="DK518" s="52"/>
      <c r="DL518" s="52"/>
      <c r="DM518" s="52"/>
      <c r="DN518" s="52"/>
      <c r="DO518" s="52"/>
      <c r="DP518" s="52"/>
      <c r="DQ518" s="52"/>
      <c r="DR518" s="52"/>
      <c r="DS518" s="52"/>
      <c r="DT518" s="52"/>
      <c r="DU518" s="52"/>
      <c r="DV518" s="52"/>
      <c r="DW518" s="52"/>
      <c r="DX518" s="52"/>
      <c r="DY518" s="52"/>
      <c r="DZ518" s="52"/>
      <c r="EA518" s="52"/>
      <c r="EB518" s="52"/>
      <c r="EC518" s="52"/>
      <c r="ED518" s="52"/>
      <c r="EE518" s="52"/>
      <c r="EF518" s="52"/>
      <c r="EG518" s="52"/>
      <c r="EH518" s="52"/>
      <c r="EI518" s="52"/>
      <c r="EJ518" s="52"/>
      <c r="EK518" s="52"/>
      <c r="EL518" s="52"/>
      <c r="EM518" s="52"/>
      <c r="EN518" s="52"/>
      <c r="EO518" s="52"/>
      <c r="EP518" s="52"/>
      <c r="EQ518" s="52"/>
      <c r="ER518" s="52"/>
      <c r="ES518" s="52"/>
      <c r="ET518" s="52"/>
      <c r="EU518" s="52"/>
      <c r="EV518" s="52"/>
      <c r="EW518" s="52"/>
      <c r="EX518" s="52"/>
      <c r="EY518" s="52"/>
      <c r="EZ518" s="52"/>
      <c r="FA518" s="52"/>
      <c r="FB518" s="52"/>
      <c r="FC518" s="52"/>
      <c r="FD518" s="52"/>
      <c r="FE518" s="52"/>
      <c r="FF518" s="52"/>
      <c r="FG518" s="52"/>
      <c r="FH518" s="52"/>
      <c r="FI518" s="52"/>
      <c r="FJ518" s="52"/>
      <c r="FK518" s="52"/>
      <c r="FL518" s="52"/>
      <c r="FM518" s="52"/>
      <c r="FN518" s="52"/>
      <c r="FO518" s="52"/>
      <c r="FP518" s="52"/>
      <c r="FQ518" s="52"/>
      <c r="FR518" s="52"/>
      <c r="FS518" s="52"/>
      <c r="FT518" s="52"/>
    </row>
    <row r="519" spans="1:179" x14ac:dyDescent="0.15">
      <c r="A519" s="104">
        <f t="shared" si="108"/>
        <v>43228</v>
      </c>
      <c r="B519" s="35">
        <f t="shared" ca="1" si="114"/>
        <v>1028.83053</v>
      </c>
      <c r="C519" s="35">
        <f t="shared" si="109"/>
        <v>1000</v>
      </c>
      <c r="D519" s="36">
        <f ca="1">IF(A519&lt;$B$1,VLOOKUP(A519,[1]DI!$A$4:$B$15000,2,FALSE),0)</f>
        <v>6.3899999999999998E-2</v>
      </c>
      <c r="E519" s="35">
        <f t="shared" ca="1" si="103"/>
        <v>2.4583E-4</v>
      </c>
      <c r="F519" s="54">
        <f t="shared" si="110"/>
        <v>1.0425</v>
      </c>
      <c r="G519" s="38">
        <f t="shared" ca="1" si="104"/>
        <v>1.0002562777749999</v>
      </c>
      <c r="H519" s="35">
        <f ca="1">TRUNC(PRODUCT(G$10:G518),15)</f>
        <v>1.1363590607895799</v>
      </c>
      <c r="I519" s="35">
        <f t="shared" ca="1" si="111"/>
        <v>1.1045152976163699</v>
      </c>
      <c r="J519" s="35">
        <f t="shared" ca="1" si="105"/>
        <v>1.02883053</v>
      </c>
      <c r="K519" s="35">
        <f t="shared" ca="1" si="106"/>
        <v>28.83053</v>
      </c>
      <c r="L519" s="55">
        <f>IF(VLOOKUP(A519,$U$12:$AD$125,8)=VLOOKUP(A518,$U$12:$AD$125,8),0,VLOOKUP(A519,U$12:$AD$125,8))</f>
        <v>0</v>
      </c>
      <c r="M519" s="40">
        <f>IF(L519&gt;0,VLOOKUP(L519,T$12:$AC$125,7),0)</f>
        <v>0</v>
      </c>
      <c r="N519" s="41">
        <f t="shared" si="115"/>
        <v>0</v>
      </c>
      <c r="O519" s="41">
        <f t="shared" ca="1" si="107"/>
        <v>28.83053</v>
      </c>
      <c r="P519" s="56" t="str">
        <f t="shared" si="112"/>
        <v>J=</v>
      </c>
      <c r="Q519" s="43">
        <f t="shared" si="113"/>
        <v>43252</v>
      </c>
      <c r="R519" s="44"/>
      <c r="S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  <c r="CR519" s="52"/>
      <c r="CS519" s="52"/>
      <c r="CT519" s="52"/>
      <c r="CU519" s="52"/>
      <c r="CV519" s="52"/>
      <c r="CW519" s="52"/>
      <c r="CX519" s="52"/>
      <c r="CY519" s="52"/>
      <c r="CZ519" s="52"/>
      <c r="DA519" s="52"/>
      <c r="DB519" s="52"/>
      <c r="DC519" s="52"/>
      <c r="DD519" s="52"/>
      <c r="DE519" s="52"/>
      <c r="DF519" s="52"/>
      <c r="DG519" s="52"/>
      <c r="DH519" s="52"/>
      <c r="DI519" s="52"/>
      <c r="DJ519" s="52"/>
      <c r="DK519" s="52"/>
      <c r="DL519" s="52"/>
      <c r="DM519" s="52"/>
      <c r="DN519" s="52"/>
      <c r="DO519" s="52"/>
      <c r="DP519" s="52"/>
      <c r="DQ519" s="52"/>
      <c r="DR519" s="52"/>
      <c r="DS519" s="52"/>
      <c r="DT519" s="52"/>
      <c r="DU519" s="52"/>
      <c r="DV519" s="52"/>
      <c r="DW519" s="52"/>
      <c r="DX519" s="52"/>
      <c r="DY519" s="52"/>
      <c r="DZ519" s="52"/>
      <c r="EA519" s="52"/>
      <c r="EB519" s="52"/>
      <c r="EC519" s="52"/>
      <c r="ED519" s="52"/>
      <c r="EE519" s="52"/>
      <c r="EF519" s="52"/>
      <c r="EG519" s="52"/>
      <c r="EH519" s="52"/>
      <c r="EI519" s="52"/>
      <c r="EJ519" s="52"/>
      <c r="EK519" s="52"/>
      <c r="EL519" s="52"/>
      <c r="EM519" s="52"/>
      <c r="EN519" s="52"/>
      <c r="EO519" s="52"/>
      <c r="EP519" s="52"/>
      <c r="EQ519" s="52"/>
      <c r="ER519" s="52"/>
      <c r="ES519" s="52"/>
      <c r="ET519" s="52"/>
      <c r="EU519" s="52"/>
      <c r="EV519" s="52"/>
      <c r="EW519" s="52"/>
      <c r="EX519" s="52"/>
      <c r="EY519" s="52"/>
      <c r="EZ519" s="52"/>
      <c r="FA519" s="52"/>
      <c r="FB519" s="52"/>
      <c r="FC519" s="52"/>
      <c r="FD519" s="52"/>
      <c r="FE519" s="52"/>
      <c r="FF519" s="52"/>
      <c r="FG519" s="52"/>
      <c r="FH519" s="52"/>
      <c r="FI519" s="52"/>
      <c r="FJ519" s="52"/>
      <c r="FK519" s="52"/>
      <c r="FL519" s="52"/>
      <c r="FM519" s="52"/>
      <c r="FN519" s="52"/>
      <c r="FO519" s="52"/>
      <c r="FP519" s="52"/>
      <c r="FQ519" s="52"/>
      <c r="FR519" s="52"/>
      <c r="FS519" s="52"/>
      <c r="FT519" s="52"/>
    </row>
    <row r="520" spans="1:179" x14ac:dyDescent="0.15">
      <c r="A520" s="104">
        <f t="shared" si="108"/>
        <v>43229</v>
      </c>
      <c r="B520" s="35">
        <f t="shared" ca="1" si="114"/>
        <v>1029.0942</v>
      </c>
      <c r="C520" s="35">
        <f t="shared" si="109"/>
        <v>1000</v>
      </c>
      <c r="D520" s="36">
        <f ca="1">IF(A520&lt;$B$1,VLOOKUP(A520,[1]DI!$A$4:$B$15000,2,FALSE),0)</f>
        <v>6.3899999999999998E-2</v>
      </c>
      <c r="E520" s="35">
        <f t="shared" ca="1" si="103"/>
        <v>2.4583E-4</v>
      </c>
      <c r="F520" s="54">
        <f t="shared" si="110"/>
        <v>1.0425</v>
      </c>
      <c r="G520" s="38">
        <f t="shared" ca="1" si="104"/>
        <v>1.0002562777749999</v>
      </c>
      <c r="H520" s="35">
        <f ca="1">TRUNC(PRODUCT(G$10:G519),15)</f>
        <v>1.13665028436128</v>
      </c>
      <c r="I520" s="35">
        <f t="shared" ca="1" si="111"/>
        <v>1.1045152976163699</v>
      </c>
      <c r="J520" s="35">
        <f t="shared" ca="1" si="105"/>
        <v>1.0290942000000001</v>
      </c>
      <c r="K520" s="35">
        <f t="shared" ca="1" si="106"/>
        <v>29.094200000000001</v>
      </c>
      <c r="L520" s="55">
        <f>IF(VLOOKUP(A520,$U$12:$AD$125,8)=VLOOKUP(A519,$U$12:$AD$125,8),0,VLOOKUP(A520,U$12:$AD$125,8))</f>
        <v>0</v>
      </c>
      <c r="M520" s="40">
        <f>IF(L520&gt;0,VLOOKUP(L520,T$12:$AC$125,7),0)</f>
        <v>0</v>
      </c>
      <c r="N520" s="41">
        <f t="shared" si="115"/>
        <v>0</v>
      </c>
      <c r="O520" s="41">
        <f t="shared" ca="1" si="107"/>
        <v>29.094200000000001</v>
      </c>
      <c r="P520" s="56" t="str">
        <f t="shared" si="112"/>
        <v>J=</v>
      </c>
      <c r="Q520" s="43">
        <f t="shared" si="113"/>
        <v>43252</v>
      </c>
      <c r="R520" s="44"/>
      <c r="S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  <c r="CJ520" s="52"/>
      <c r="CK520" s="52"/>
      <c r="CL520" s="52"/>
      <c r="CM520" s="52"/>
      <c r="CN520" s="52"/>
      <c r="CO520" s="52"/>
      <c r="CP520" s="52"/>
      <c r="CQ520" s="52"/>
      <c r="CR520" s="52"/>
      <c r="CS520" s="52"/>
      <c r="CT520" s="52"/>
      <c r="CU520" s="52"/>
      <c r="CV520" s="52"/>
      <c r="CW520" s="52"/>
      <c r="CX520" s="52"/>
      <c r="CY520" s="52"/>
      <c r="CZ520" s="52"/>
      <c r="DA520" s="52"/>
      <c r="DB520" s="52"/>
      <c r="DC520" s="52"/>
      <c r="DD520" s="52"/>
      <c r="DE520" s="52"/>
      <c r="DF520" s="52"/>
      <c r="DG520" s="52"/>
      <c r="DH520" s="52"/>
      <c r="DI520" s="52"/>
      <c r="DJ520" s="52"/>
      <c r="DK520" s="52"/>
      <c r="DL520" s="52"/>
      <c r="DM520" s="52"/>
      <c r="DN520" s="52"/>
      <c r="DO520" s="52"/>
      <c r="DP520" s="52"/>
      <c r="DQ520" s="52"/>
      <c r="DR520" s="52"/>
      <c r="DS520" s="52"/>
      <c r="DT520" s="52"/>
      <c r="DU520" s="52"/>
      <c r="DV520" s="52"/>
      <c r="DW520" s="52"/>
      <c r="DX520" s="52"/>
      <c r="DY520" s="52"/>
      <c r="DZ520" s="52"/>
      <c r="EA520" s="52"/>
      <c r="EB520" s="52"/>
      <c r="EC520" s="52"/>
      <c r="ED520" s="52"/>
      <c r="EE520" s="52"/>
      <c r="EF520" s="52"/>
      <c r="EG520" s="52"/>
      <c r="EH520" s="52"/>
      <c r="EI520" s="52"/>
      <c r="EJ520" s="52"/>
      <c r="EK520" s="52"/>
      <c r="EL520" s="52"/>
      <c r="EM520" s="52"/>
      <c r="EN520" s="52"/>
      <c r="EO520" s="52"/>
      <c r="EP520" s="52"/>
      <c r="EQ520" s="52"/>
      <c r="ER520" s="52"/>
      <c r="ES520" s="52"/>
      <c r="ET520" s="52"/>
      <c r="EU520" s="52"/>
      <c r="EV520" s="52"/>
      <c r="EW520" s="52"/>
      <c r="EX520" s="52"/>
      <c r="EY520" s="52"/>
      <c r="EZ520" s="52"/>
      <c r="FA520" s="52"/>
      <c r="FB520" s="52"/>
      <c r="FC520" s="52"/>
      <c r="FD520" s="52"/>
      <c r="FE520" s="52"/>
      <c r="FF520" s="52"/>
      <c r="FG520" s="52"/>
      <c r="FH520" s="52"/>
      <c r="FI520" s="52"/>
      <c r="FJ520" s="52"/>
      <c r="FK520" s="52"/>
      <c r="FL520" s="52"/>
      <c r="FM520" s="52"/>
      <c r="FN520" s="52"/>
      <c r="FO520" s="52"/>
      <c r="FP520" s="52"/>
      <c r="FQ520" s="52"/>
      <c r="FR520" s="52"/>
      <c r="FS520" s="52"/>
      <c r="FT520" s="52"/>
    </row>
    <row r="521" spans="1:179" x14ac:dyDescent="0.15">
      <c r="A521" s="104">
        <f t="shared" si="108"/>
        <v>43230</v>
      </c>
      <c r="B521" s="35">
        <f t="shared" ca="1" si="114"/>
        <v>1029.3579299999999</v>
      </c>
      <c r="C521" s="35">
        <f t="shared" si="109"/>
        <v>1000</v>
      </c>
      <c r="D521" s="36">
        <f ca="1">IF(A521&lt;$B$1,VLOOKUP(A521,[1]DI!$A$4:$B$15000,2,FALSE),0)</f>
        <v>6.3899999999999998E-2</v>
      </c>
      <c r="E521" s="35">
        <f t="shared" ca="1" si="103"/>
        <v>2.4583E-4</v>
      </c>
      <c r="F521" s="54">
        <f t="shared" si="110"/>
        <v>1.0425</v>
      </c>
      <c r="G521" s="38">
        <f t="shared" ca="1" si="104"/>
        <v>1.0002562777749999</v>
      </c>
      <c r="H521" s="35">
        <f ca="1">TRUNC(PRODUCT(G$10:G520),15)</f>
        <v>1.1369415825671101</v>
      </c>
      <c r="I521" s="35">
        <f t="shared" ca="1" si="111"/>
        <v>1.1045152976163699</v>
      </c>
      <c r="J521" s="35">
        <f t="shared" ca="1" si="105"/>
        <v>1.02935793</v>
      </c>
      <c r="K521" s="35">
        <f t="shared" ca="1" si="106"/>
        <v>29.35793</v>
      </c>
      <c r="L521" s="55">
        <f>IF(VLOOKUP(A521,$U$12:$AD$125,8)=VLOOKUP(A520,$U$12:$AD$125,8),0,VLOOKUP(A521,U$12:$AD$125,8))</f>
        <v>0</v>
      </c>
      <c r="M521" s="40">
        <f>IF(L521&gt;0,VLOOKUP(L521,T$12:$AC$125,7),0)</f>
        <v>0</v>
      </c>
      <c r="N521" s="41">
        <f t="shared" si="115"/>
        <v>0</v>
      </c>
      <c r="O521" s="41">
        <f t="shared" ca="1" si="107"/>
        <v>29.35793</v>
      </c>
      <c r="P521" s="56" t="str">
        <f t="shared" si="112"/>
        <v>J=</v>
      </c>
      <c r="Q521" s="43">
        <f t="shared" si="113"/>
        <v>43252</v>
      </c>
      <c r="R521" s="44"/>
      <c r="S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  <c r="BZ521" s="68"/>
      <c r="CA521" s="68"/>
      <c r="CB521" s="68"/>
      <c r="CC521" s="68"/>
      <c r="CD521" s="68"/>
      <c r="CE521" s="68"/>
      <c r="CF521" s="68"/>
      <c r="CG521" s="68"/>
      <c r="CH521" s="68"/>
      <c r="CI521" s="68"/>
      <c r="CJ521" s="68"/>
      <c r="CK521" s="68"/>
      <c r="CL521" s="68"/>
      <c r="CM521" s="68"/>
      <c r="CN521" s="68"/>
      <c r="CO521" s="68"/>
      <c r="CP521" s="68"/>
      <c r="CQ521" s="68"/>
      <c r="CR521" s="68"/>
      <c r="CS521" s="68"/>
      <c r="CT521" s="68"/>
      <c r="CU521" s="68"/>
      <c r="CV521" s="68"/>
      <c r="CW521" s="68"/>
      <c r="CX521" s="68"/>
      <c r="CY521" s="68"/>
      <c r="CZ521" s="68"/>
      <c r="DA521" s="68"/>
      <c r="DB521" s="68"/>
      <c r="DC521" s="68"/>
      <c r="DD521" s="68"/>
      <c r="DE521" s="68"/>
      <c r="DF521" s="68"/>
      <c r="DG521" s="68"/>
      <c r="DH521" s="68"/>
      <c r="DI521" s="68"/>
      <c r="DJ521" s="68"/>
      <c r="DK521" s="68"/>
      <c r="DL521" s="68"/>
      <c r="DM521" s="68"/>
      <c r="DN521" s="68"/>
      <c r="DO521" s="68"/>
      <c r="DP521" s="68"/>
      <c r="DQ521" s="68"/>
      <c r="DR521" s="68"/>
      <c r="DS521" s="68"/>
      <c r="DT521" s="68"/>
      <c r="DU521" s="68"/>
      <c r="DV521" s="68"/>
      <c r="DW521" s="68"/>
      <c r="DX521" s="68"/>
      <c r="DY521" s="68"/>
      <c r="DZ521" s="68"/>
      <c r="EA521" s="68"/>
      <c r="EB521" s="68"/>
      <c r="EC521" s="68"/>
      <c r="ED521" s="68"/>
      <c r="EE521" s="68"/>
      <c r="EF521" s="68"/>
      <c r="EG521" s="68"/>
      <c r="EH521" s="68"/>
      <c r="EI521" s="68"/>
      <c r="EJ521" s="68"/>
      <c r="EK521" s="68"/>
      <c r="EL521" s="68"/>
      <c r="EM521" s="68"/>
      <c r="EN521" s="68"/>
      <c r="EO521" s="68"/>
      <c r="EP521" s="68"/>
      <c r="EQ521" s="68"/>
      <c r="ER521" s="68"/>
      <c r="ES521" s="68"/>
      <c r="ET521" s="68"/>
      <c r="EU521" s="68"/>
      <c r="EV521" s="68"/>
      <c r="EW521" s="68"/>
      <c r="EX521" s="68"/>
      <c r="EY521" s="68"/>
      <c r="EZ521" s="68"/>
      <c r="FA521" s="68"/>
      <c r="FB521" s="68"/>
      <c r="FC521" s="68"/>
      <c r="FD521" s="68"/>
      <c r="FE521" s="68"/>
      <c r="FF521" s="68"/>
      <c r="FG521" s="68"/>
      <c r="FH521" s="68"/>
      <c r="FI521" s="68"/>
      <c r="FJ521" s="68"/>
      <c r="FK521" s="68"/>
      <c r="FL521" s="68"/>
      <c r="FM521" s="68"/>
      <c r="FN521" s="68"/>
      <c r="FO521" s="68"/>
      <c r="FP521" s="68"/>
      <c r="FQ521" s="68"/>
      <c r="FR521" s="68"/>
      <c r="FS521" s="68"/>
      <c r="FT521" s="68"/>
      <c r="FU521" s="68"/>
      <c r="FV521" s="68"/>
      <c r="FW521" s="68"/>
    </row>
    <row r="522" spans="1:179" x14ac:dyDescent="0.15">
      <c r="A522" s="104">
        <f t="shared" si="108"/>
        <v>43231</v>
      </c>
      <c r="B522" s="35">
        <f t="shared" ca="1" si="114"/>
        <v>1029.6217299899999</v>
      </c>
      <c r="C522" s="35">
        <f t="shared" si="109"/>
        <v>1000</v>
      </c>
      <c r="D522" s="36">
        <f ca="1">IF(A522&lt;$B$1,VLOOKUP(A522,[1]DI!$A$4:$B$15000,2,FALSE),0)</f>
        <v>6.3899999999999998E-2</v>
      </c>
      <c r="E522" s="35">
        <f t="shared" ref="E522:E585" ca="1" si="116">ROUND((((1+D522)^(1/252)-1)),8)</f>
        <v>2.4583E-4</v>
      </c>
      <c r="F522" s="54">
        <f t="shared" si="110"/>
        <v>1.0425</v>
      </c>
      <c r="G522" s="38">
        <f t="shared" ref="G522:G585" ca="1" si="117">TRUNC((1+(E522*F522)),15)</f>
        <v>1.0002562777749999</v>
      </c>
      <c r="H522" s="35">
        <f ca="1">TRUNC(PRODUCT(G$10:G521),15)</f>
        <v>1.1372329554262</v>
      </c>
      <c r="I522" s="35">
        <f t="shared" ca="1" si="111"/>
        <v>1.1045152976163699</v>
      </c>
      <c r="J522" s="35">
        <f t="shared" ref="J522:J585" ca="1" si="118">ROUND(TRUNC(H522/I522,15),8)</f>
        <v>1.0296217299999999</v>
      </c>
      <c r="K522" s="35">
        <f t="shared" ref="K522:K585" ca="1" si="119">TRUNC((C522*(J522-1)),8)</f>
        <v>29.621729989999999</v>
      </c>
      <c r="L522" s="55">
        <f>IF(VLOOKUP(A522,$U$12:$AD$125,8)=VLOOKUP(A521,$U$12:$AD$125,8),0,VLOOKUP(A522,U$12:$AD$125,8))</f>
        <v>0</v>
      </c>
      <c r="M522" s="40">
        <f>IF(L522&gt;0,VLOOKUP(L522,T$12:$AC$125,7),0)</f>
        <v>0</v>
      </c>
      <c r="N522" s="41">
        <f t="shared" si="115"/>
        <v>0</v>
      </c>
      <c r="O522" s="41">
        <f t="shared" ref="O522:O585" ca="1" si="120">(K522+N522)</f>
        <v>29.621729989999999</v>
      </c>
      <c r="P522" s="56" t="str">
        <f t="shared" si="112"/>
        <v>J=</v>
      </c>
      <c r="Q522" s="43">
        <f t="shared" si="113"/>
        <v>43252</v>
      </c>
      <c r="R522" s="44"/>
      <c r="S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  <c r="CS522" s="52"/>
      <c r="CT522" s="52"/>
      <c r="CU522" s="52"/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  <c r="DF522" s="52"/>
      <c r="DG522" s="52"/>
      <c r="DH522" s="52"/>
      <c r="DI522" s="52"/>
      <c r="DJ522" s="52"/>
      <c r="DK522" s="52"/>
      <c r="DL522" s="52"/>
      <c r="DM522" s="52"/>
      <c r="DN522" s="52"/>
      <c r="DO522" s="52"/>
      <c r="DP522" s="52"/>
      <c r="DQ522" s="52"/>
      <c r="DR522" s="52"/>
      <c r="DS522" s="52"/>
      <c r="DT522" s="52"/>
      <c r="DU522" s="52"/>
      <c r="DV522" s="52"/>
      <c r="DW522" s="52"/>
      <c r="DX522" s="52"/>
      <c r="DY522" s="52"/>
      <c r="DZ522" s="52"/>
      <c r="EA522" s="52"/>
      <c r="EB522" s="52"/>
      <c r="EC522" s="52"/>
      <c r="ED522" s="52"/>
      <c r="EE522" s="52"/>
      <c r="EF522" s="52"/>
      <c r="EG522" s="52"/>
      <c r="EH522" s="52"/>
      <c r="EI522" s="52"/>
      <c r="EJ522" s="52"/>
      <c r="EK522" s="52"/>
      <c r="EL522" s="52"/>
      <c r="EM522" s="52"/>
      <c r="EN522" s="52"/>
      <c r="EO522" s="52"/>
      <c r="EP522" s="52"/>
      <c r="EQ522" s="52"/>
      <c r="ER522" s="52"/>
      <c r="ES522" s="52"/>
      <c r="ET522" s="52"/>
      <c r="EU522" s="52"/>
      <c r="EV522" s="52"/>
      <c r="EW522" s="52"/>
      <c r="EX522" s="52"/>
      <c r="EY522" s="52"/>
      <c r="EZ522" s="52"/>
      <c r="FA522" s="52"/>
      <c r="FB522" s="52"/>
      <c r="FC522" s="52"/>
      <c r="FD522" s="52"/>
      <c r="FE522" s="52"/>
      <c r="FF522" s="52"/>
      <c r="FG522" s="52"/>
      <c r="FH522" s="52"/>
      <c r="FI522" s="52"/>
      <c r="FJ522" s="52"/>
      <c r="FK522" s="52"/>
      <c r="FL522" s="52"/>
      <c r="FM522" s="52"/>
      <c r="FN522" s="52"/>
      <c r="FO522" s="52"/>
      <c r="FP522" s="52"/>
      <c r="FQ522" s="52"/>
      <c r="FR522" s="52"/>
      <c r="FS522" s="52"/>
      <c r="FT522" s="52"/>
    </row>
    <row r="523" spans="1:179" x14ac:dyDescent="0.15">
      <c r="A523" s="104">
        <f t="shared" ref="A523:A586" si="121">(A522+1)</f>
        <v>43232</v>
      </c>
      <c r="B523" s="35">
        <f t="shared" ca="1" si="114"/>
        <v>1029.8856000000001</v>
      </c>
      <c r="C523" s="35">
        <f t="shared" ref="C523:C586" si="122">TRUNC(C522-N522,6)</f>
        <v>1000</v>
      </c>
      <c r="D523" s="36">
        <f ca="1">IF(A523&lt;$B$1,VLOOKUP(A523,[1]DI!$A$4:$B$15000,2,FALSE),0)</f>
        <v>0</v>
      </c>
      <c r="E523" s="35">
        <f t="shared" ca="1" si="116"/>
        <v>0</v>
      </c>
      <c r="F523" s="54">
        <f t="shared" ref="F523:F586" si="123">F522</f>
        <v>1.0425</v>
      </c>
      <c r="G523" s="38">
        <f t="shared" ca="1" si="117"/>
        <v>1</v>
      </c>
      <c r="H523" s="35">
        <f ca="1">TRUNC(PRODUCT(G$10:G522),15)</f>
        <v>1.1375244029576701</v>
      </c>
      <c r="I523" s="35">
        <f t="shared" ref="I523:I586" ca="1" si="124">IF(OR(L522&gt;0,L522="E"),H522,I522)</f>
        <v>1.1045152976163699</v>
      </c>
      <c r="J523" s="35">
        <f t="shared" ca="1" si="118"/>
        <v>1.0298856000000001</v>
      </c>
      <c r="K523" s="35">
        <f t="shared" ca="1" si="119"/>
        <v>29.8856</v>
      </c>
      <c r="L523" s="55">
        <f>IF(VLOOKUP(A523,$U$12:$AD$125,8)=VLOOKUP(A522,$U$12:$AD$125,8),0,VLOOKUP(A523,U$12:$AD$125,8))</f>
        <v>0</v>
      </c>
      <c r="M523" s="40">
        <f>IF(L523&gt;0,VLOOKUP(L523,T$12:$AC$125,7),0)</f>
        <v>0</v>
      </c>
      <c r="N523" s="41">
        <f t="shared" si="115"/>
        <v>0</v>
      </c>
      <c r="O523" s="41">
        <f t="shared" ca="1" si="120"/>
        <v>29.8856</v>
      </c>
      <c r="P523" s="56" t="str">
        <f t="shared" ref="P523:P586" si="125">IF(L522&gt;0,VLOOKUP(A522,$U$12:$AD$125,9),P522)</f>
        <v>J=</v>
      </c>
      <c r="Q523" s="43">
        <f t="shared" ref="Q523:Q586" si="126">IF(L522&gt;0,VLOOKUP(A522,$U$12:$AD$125,10),Q522)</f>
        <v>43252</v>
      </c>
      <c r="R523" s="44"/>
      <c r="S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  <c r="CJ523" s="52"/>
      <c r="CK523" s="52"/>
      <c r="CL523" s="52"/>
      <c r="CM523" s="52"/>
      <c r="CN523" s="52"/>
      <c r="CO523" s="52"/>
      <c r="CP523" s="52"/>
      <c r="CQ523" s="52"/>
      <c r="CR523" s="52"/>
      <c r="CS523" s="52"/>
      <c r="CT523" s="52"/>
      <c r="CU523" s="52"/>
      <c r="CV523" s="52"/>
      <c r="CW523" s="52"/>
      <c r="CX523" s="52"/>
      <c r="CY523" s="52"/>
      <c r="CZ523" s="52"/>
      <c r="DA523" s="52"/>
      <c r="DB523" s="52"/>
      <c r="DC523" s="52"/>
      <c r="DD523" s="52"/>
      <c r="DE523" s="52"/>
      <c r="DF523" s="52"/>
      <c r="DG523" s="52"/>
      <c r="DH523" s="52"/>
      <c r="DI523" s="52"/>
      <c r="DJ523" s="52"/>
      <c r="DK523" s="52"/>
      <c r="DL523" s="52"/>
      <c r="DM523" s="52"/>
      <c r="DN523" s="52"/>
      <c r="DO523" s="52"/>
      <c r="DP523" s="52"/>
      <c r="DQ523" s="52"/>
      <c r="DR523" s="52"/>
      <c r="DS523" s="52"/>
      <c r="DT523" s="52"/>
      <c r="DU523" s="52"/>
      <c r="DV523" s="52"/>
      <c r="DW523" s="52"/>
      <c r="DX523" s="52"/>
      <c r="DY523" s="52"/>
      <c r="DZ523" s="52"/>
      <c r="EA523" s="52"/>
      <c r="EB523" s="52"/>
      <c r="EC523" s="52"/>
      <c r="ED523" s="52"/>
      <c r="EE523" s="52"/>
      <c r="EF523" s="52"/>
      <c r="EG523" s="52"/>
      <c r="EH523" s="52"/>
      <c r="EI523" s="52"/>
      <c r="EJ523" s="52"/>
      <c r="EK523" s="52"/>
      <c r="EL523" s="52"/>
      <c r="EM523" s="52"/>
      <c r="EN523" s="52"/>
      <c r="EO523" s="52"/>
      <c r="EP523" s="52"/>
      <c r="EQ523" s="52"/>
      <c r="ER523" s="52"/>
      <c r="ES523" s="52"/>
      <c r="ET523" s="52"/>
      <c r="EU523" s="52"/>
      <c r="EV523" s="52"/>
      <c r="EW523" s="52"/>
      <c r="EX523" s="52"/>
      <c r="EY523" s="52"/>
      <c r="EZ523" s="52"/>
      <c r="FA523" s="52"/>
      <c r="FB523" s="52"/>
      <c r="FC523" s="52"/>
      <c r="FD523" s="52"/>
      <c r="FE523" s="52"/>
      <c r="FF523" s="52"/>
      <c r="FG523" s="52"/>
      <c r="FH523" s="52"/>
      <c r="FI523" s="52"/>
      <c r="FJ523" s="52"/>
      <c r="FK523" s="52"/>
      <c r="FL523" s="52"/>
      <c r="FM523" s="52"/>
      <c r="FN523" s="52"/>
      <c r="FO523" s="52"/>
      <c r="FP523" s="52"/>
      <c r="FQ523" s="52"/>
      <c r="FR523" s="52"/>
      <c r="FS523" s="52"/>
      <c r="FT523" s="52"/>
    </row>
    <row r="524" spans="1:179" x14ac:dyDescent="0.15">
      <c r="A524" s="104">
        <f t="shared" si="121"/>
        <v>43233</v>
      </c>
      <c r="B524" s="35">
        <f t="shared" ref="B524:B587" ca="1" si="127">IF(A524&lt;=TODAY(),C524+K524,IF(AND(A524&gt;TODAY(),A524&lt;=$B$1),IF(VLOOKUP(TODAY(),$A$10:$D$10000,4,FALSE)=0,"n.d",C524+K524),"n.d"))</f>
        <v>1029.8856000000001</v>
      </c>
      <c r="C524" s="35">
        <f t="shared" si="122"/>
        <v>1000</v>
      </c>
      <c r="D524" s="36">
        <f ca="1">IF(A524&lt;$B$1,VLOOKUP(A524,[1]DI!$A$4:$B$15000,2,FALSE),0)</f>
        <v>0</v>
      </c>
      <c r="E524" s="35">
        <f t="shared" ca="1" si="116"/>
        <v>0</v>
      </c>
      <c r="F524" s="54">
        <f t="shared" si="123"/>
        <v>1.0425</v>
      </c>
      <c r="G524" s="38">
        <f t="shared" ca="1" si="117"/>
        <v>1</v>
      </c>
      <c r="H524" s="35">
        <f ca="1">TRUNC(PRODUCT(G$10:G523),15)</f>
        <v>1.1375244029576701</v>
      </c>
      <c r="I524" s="35">
        <f t="shared" ca="1" si="124"/>
        <v>1.1045152976163699</v>
      </c>
      <c r="J524" s="35">
        <f t="shared" ca="1" si="118"/>
        <v>1.0298856000000001</v>
      </c>
      <c r="K524" s="35">
        <f t="shared" ca="1" si="119"/>
        <v>29.8856</v>
      </c>
      <c r="L524" s="55">
        <f>IF(VLOOKUP(A524,$U$12:$AD$125,8)=VLOOKUP(A523,$U$12:$AD$125,8),0,VLOOKUP(A524,U$12:$AD$125,8))</f>
        <v>0</v>
      </c>
      <c r="M524" s="40">
        <f>IF(L524&gt;0,VLOOKUP(L524,T$12:$AC$125,7),0)</f>
        <v>0</v>
      </c>
      <c r="N524" s="41">
        <f t="shared" ref="N524:N587" si="128">IF(M524&gt;0,(C$10*M524),0)</f>
        <v>0</v>
      </c>
      <c r="O524" s="41">
        <f t="shared" ca="1" si="120"/>
        <v>29.8856</v>
      </c>
      <c r="P524" s="56" t="str">
        <f t="shared" si="125"/>
        <v>J=</v>
      </c>
      <c r="Q524" s="43">
        <f t="shared" si="126"/>
        <v>43252</v>
      </c>
      <c r="R524" s="44"/>
      <c r="S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  <c r="CJ524" s="52"/>
      <c r="CK524" s="52"/>
      <c r="CL524" s="52"/>
      <c r="CM524" s="52"/>
      <c r="CN524" s="52"/>
      <c r="CO524" s="52"/>
      <c r="CP524" s="52"/>
      <c r="CQ524" s="52"/>
      <c r="CR524" s="52"/>
      <c r="CS524" s="52"/>
      <c r="CT524" s="52"/>
      <c r="CU524" s="52"/>
      <c r="CV524" s="52"/>
      <c r="CW524" s="52"/>
      <c r="CX524" s="52"/>
      <c r="CY524" s="52"/>
      <c r="CZ524" s="52"/>
      <c r="DA524" s="52"/>
      <c r="DB524" s="52"/>
      <c r="DC524" s="52"/>
      <c r="DD524" s="52"/>
      <c r="DE524" s="52"/>
      <c r="DF524" s="52"/>
      <c r="DG524" s="52"/>
      <c r="DH524" s="52"/>
      <c r="DI524" s="52"/>
      <c r="DJ524" s="52"/>
      <c r="DK524" s="52"/>
      <c r="DL524" s="52"/>
      <c r="DM524" s="52"/>
      <c r="DN524" s="52"/>
      <c r="DO524" s="52"/>
      <c r="DP524" s="52"/>
      <c r="DQ524" s="52"/>
      <c r="DR524" s="52"/>
      <c r="DS524" s="52"/>
      <c r="DT524" s="52"/>
      <c r="DU524" s="52"/>
      <c r="DV524" s="52"/>
      <c r="DW524" s="52"/>
      <c r="DX524" s="52"/>
      <c r="DY524" s="52"/>
      <c r="DZ524" s="52"/>
      <c r="EA524" s="52"/>
      <c r="EB524" s="52"/>
      <c r="EC524" s="52"/>
      <c r="ED524" s="52"/>
      <c r="EE524" s="52"/>
      <c r="EF524" s="52"/>
      <c r="EG524" s="52"/>
      <c r="EH524" s="52"/>
      <c r="EI524" s="52"/>
      <c r="EJ524" s="52"/>
      <c r="EK524" s="52"/>
      <c r="EL524" s="52"/>
      <c r="EM524" s="52"/>
      <c r="EN524" s="52"/>
      <c r="EO524" s="52"/>
      <c r="EP524" s="52"/>
      <c r="EQ524" s="52"/>
      <c r="ER524" s="52"/>
      <c r="ES524" s="52"/>
      <c r="ET524" s="52"/>
      <c r="EU524" s="52"/>
      <c r="EV524" s="52"/>
      <c r="EW524" s="52"/>
      <c r="EX524" s="52"/>
      <c r="EY524" s="52"/>
      <c r="EZ524" s="52"/>
      <c r="FA524" s="52"/>
      <c r="FB524" s="52"/>
      <c r="FC524" s="52"/>
      <c r="FD524" s="52"/>
      <c r="FE524" s="52"/>
      <c r="FF524" s="52"/>
      <c r="FG524" s="52"/>
      <c r="FH524" s="52"/>
      <c r="FI524" s="52"/>
      <c r="FJ524" s="52"/>
      <c r="FK524" s="52"/>
      <c r="FL524" s="52"/>
      <c r="FM524" s="52"/>
      <c r="FN524" s="52"/>
      <c r="FO524" s="52"/>
      <c r="FP524" s="52"/>
      <c r="FQ524" s="52"/>
      <c r="FR524" s="52"/>
      <c r="FS524" s="52"/>
      <c r="FT524" s="52"/>
    </row>
    <row r="525" spans="1:179" x14ac:dyDescent="0.15">
      <c r="A525" s="104">
        <f t="shared" si="121"/>
        <v>43234</v>
      </c>
      <c r="B525" s="35">
        <f t="shared" ca="1" si="127"/>
        <v>1029.8856000000001</v>
      </c>
      <c r="C525" s="35">
        <f t="shared" si="122"/>
        <v>1000</v>
      </c>
      <c r="D525" s="36">
        <f ca="1">IF(A525&lt;$B$1,VLOOKUP(A525,[1]DI!$A$4:$B$15000,2,FALSE),0)</f>
        <v>6.3899999999999998E-2</v>
      </c>
      <c r="E525" s="35">
        <f t="shared" ca="1" si="116"/>
        <v>2.4583E-4</v>
      </c>
      <c r="F525" s="54">
        <f t="shared" si="123"/>
        <v>1.0425</v>
      </c>
      <c r="G525" s="38">
        <f t="shared" ca="1" si="117"/>
        <v>1.0002562777749999</v>
      </c>
      <c r="H525" s="35">
        <f ca="1">TRUNC(PRODUCT(G$10:G524),15)</f>
        <v>1.1375244029576701</v>
      </c>
      <c r="I525" s="35">
        <f t="shared" ca="1" si="124"/>
        <v>1.1045152976163699</v>
      </c>
      <c r="J525" s="35">
        <f t="shared" ca="1" si="118"/>
        <v>1.0298856000000001</v>
      </c>
      <c r="K525" s="35">
        <f t="shared" ca="1" si="119"/>
        <v>29.8856</v>
      </c>
      <c r="L525" s="55">
        <f>IF(VLOOKUP(A525,$U$12:$AD$125,8)=VLOOKUP(A524,$U$12:$AD$125,8),0,VLOOKUP(A525,U$12:$AD$125,8))</f>
        <v>0</v>
      </c>
      <c r="M525" s="40">
        <f>IF(L525&gt;0,VLOOKUP(L525,T$12:$AC$125,7),0)</f>
        <v>0</v>
      </c>
      <c r="N525" s="41">
        <f t="shared" si="128"/>
        <v>0</v>
      </c>
      <c r="O525" s="41">
        <f t="shared" ca="1" si="120"/>
        <v>29.8856</v>
      </c>
      <c r="P525" s="56" t="str">
        <f t="shared" si="125"/>
        <v>J=</v>
      </c>
      <c r="Q525" s="43">
        <f t="shared" si="126"/>
        <v>43252</v>
      </c>
      <c r="R525" s="44"/>
      <c r="S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  <c r="CJ525" s="52"/>
      <c r="CK525" s="52"/>
      <c r="CL525" s="52"/>
      <c r="CM525" s="52"/>
      <c r="CN525" s="52"/>
      <c r="CO525" s="52"/>
      <c r="CP525" s="52"/>
      <c r="CQ525" s="52"/>
      <c r="CR525" s="52"/>
      <c r="CS525" s="52"/>
      <c r="CT525" s="52"/>
      <c r="CU525" s="52"/>
      <c r="CV525" s="52"/>
      <c r="CW525" s="52"/>
      <c r="CX525" s="52"/>
      <c r="CY525" s="52"/>
      <c r="CZ525" s="52"/>
      <c r="DA525" s="52"/>
      <c r="DB525" s="52"/>
      <c r="DC525" s="52"/>
      <c r="DD525" s="52"/>
      <c r="DE525" s="52"/>
      <c r="DF525" s="52"/>
      <c r="DG525" s="52"/>
      <c r="DH525" s="52"/>
      <c r="DI525" s="52"/>
      <c r="DJ525" s="52"/>
      <c r="DK525" s="52"/>
      <c r="DL525" s="52"/>
      <c r="DM525" s="52"/>
      <c r="DN525" s="52"/>
      <c r="DO525" s="52"/>
      <c r="DP525" s="52"/>
      <c r="DQ525" s="52"/>
      <c r="DR525" s="52"/>
      <c r="DS525" s="52"/>
      <c r="DT525" s="52"/>
      <c r="DU525" s="52"/>
      <c r="DV525" s="52"/>
      <c r="DW525" s="52"/>
      <c r="DX525" s="52"/>
      <c r="DY525" s="52"/>
      <c r="DZ525" s="52"/>
      <c r="EA525" s="52"/>
      <c r="EB525" s="52"/>
      <c r="EC525" s="52"/>
      <c r="ED525" s="52"/>
      <c r="EE525" s="52"/>
      <c r="EF525" s="52"/>
      <c r="EG525" s="52"/>
      <c r="EH525" s="52"/>
      <c r="EI525" s="52"/>
      <c r="EJ525" s="52"/>
      <c r="EK525" s="52"/>
      <c r="EL525" s="52"/>
      <c r="EM525" s="52"/>
      <c r="EN525" s="52"/>
      <c r="EO525" s="52"/>
      <c r="EP525" s="52"/>
      <c r="EQ525" s="52"/>
      <c r="ER525" s="52"/>
      <c r="ES525" s="52"/>
      <c r="ET525" s="52"/>
      <c r="EU525" s="52"/>
      <c r="EV525" s="52"/>
      <c r="EW525" s="52"/>
      <c r="EX525" s="52"/>
      <c r="EY525" s="52"/>
      <c r="EZ525" s="52"/>
      <c r="FA525" s="52"/>
      <c r="FB525" s="52"/>
      <c r="FC525" s="52"/>
      <c r="FD525" s="52"/>
      <c r="FE525" s="52"/>
      <c r="FF525" s="52"/>
      <c r="FG525" s="52"/>
      <c r="FH525" s="52"/>
      <c r="FI525" s="52"/>
      <c r="FJ525" s="52"/>
      <c r="FK525" s="52"/>
      <c r="FL525" s="52"/>
      <c r="FM525" s="52"/>
      <c r="FN525" s="52"/>
      <c r="FO525" s="52"/>
      <c r="FP525" s="52"/>
      <c r="FQ525" s="52"/>
      <c r="FR525" s="52"/>
      <c r="FS525" s="52"/>
      <c r="FT525" s="52"/>
    </row>
    <row r="526" spans="1:179" x14ac:dyDescent="0.15">
      <c r="A526" s="104">
        <f t="shared" si="121"/>
        <v>43235</v>
      </c>
      <c r="B526" s="35">
        <f t="shared" ca="1" si="127"/>
        <v>1030.1495399999999</v>
      </c>
      <c r="C526" s="35">
        <f t="shared" si="122"/>
        <v>1000</v>
      </c>
      <c r="D526" s="36">
        <f ca="1">IF(A526&lt;$B$1,VLOOKUP(A526,[1]DI!$A$4:$B$15000,2,FALSE),0)</f>
        <v>6.3899999999999998E-2</v>
      </c>
      <c r="E526" s="35">
        <f t="shared" ca="1" si="116"/>
        <v>2.4583E-4</v>
      </c>
      <c r="F526" s="54">
        <f t="shared" si="123"/>
        <v>1.0425</v>
      </c>
      <c r="G526" s="38">
        <f t="shared" ca="1" si="117"/>
        <v>1.0002562777749999</v>
      </c>
      <c r="H526" s="35">
        <f ca="1">TRUNC(PRODUCT(G$10:G525),15)</f>
        <v>1.1378159251806701</v>
      </c>
      <c r="I526" s="35">
        <f t="shared" ca="1" si="124"/>
        <v>1.1045152976163699</v>
      </c>
      <c r="J526" s="35">
        <f t="shared" ca="1" si="118"/>
        <v>1.03014954</v>
      </c>
      <c r="K526" s="35">
        <f t="shared" ca="1" si="119"/>
        <v>30.149539999999998</v>
      </c>
      <c r="L526" s="55">
        <f>IF(VLOOKUP(A526,$U$12:$AD$125,8)=VLOOKUP(A525,$U$12:$AD$125,8),0,VLOOKUP(A526,U$12:$AD$125,8))</f>
        <v>0</v>
      </c>
      <c r="M526" s="40">
        <f>IF(L526&gt;0,VLOOKUP(L526,T$12:$AC$125,7),0)</f>
        <v>0</v>
      </c>
      <c r="N526" s="41">
        <f t="shared" si="128"/>
        <v>0</v>
      </c>
      <c r="O526" s="41">
        <f t="shared" ca="1" si="120"/>
        <v>30.149539999999998</v>
      </c>
      <c r="P526" s="56" t="str">
        <f t="shared" si="125"/>
        <v>J=</v>
      </c>
      <c r="Q526" s="43">
        <f t="shared" si="126"/>
        <v>43252</v>
      </c>
      <c r="R526" s="44"/>
      <c r="S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  <c r="CJ526" s="52"/>
      <c r="CK526" s="52"/>
      <c r="CL526" s="52"/>
      <c r="CM526" s="52"/>
      <c r="CN526" s="52"/>
      <c r="CO526" s="52"/>
      <c r="CP526" s="52"/>
      <c r="CQ526" s="52"/>
      <c r="CR526" s="52"/>
      <c r="CS526" s="52"/>
      <c r="CT526" s="52"/>
      <c r="CU526" s="52"/>
      <c r="CV526" s="52"/>
      <c r="CW526" s="52"/>
      <c r="CX526" s="52"/>
      <c r="CY526" s="52"/>
      <c r="CZ526" s="52"/>
      <c r="DA526" s="52"/>
      <c r="DB526" s="52"/>
      <c r="DC526" s="52"/>
      <c r="DD526" s="52"/>
      <c r="DE526" s="52"/>
      <c r="DF526" s="52"/>
      <c r="DG526" s="52"/>
      <c r="DH526" s="52"/>
      <c r="DI526" s="52"/>
      <c r="DJ526" s="52"/>
      <c r="DK526" s="52"/>
      <c r="DL526" s="52"/>
      <c r="DM526" s="52"/>
      <c r="DN526" s="52"/>
      <c r="DO526" s="52"/>
      <c r="DP526" s="52"/>
      <c r="DQ526" s="52"/>
      <c r="DR526" s="52"/>
      <c r="DS526" s="52"/>
      <c r="DT526" s="52"/>
      <c r="DU526" s="52"/>
      <c r="DV526" s="52"/>
      <c r="DW526" s="52"/>
      <c r="DX526" s="52"/>
      <c r="DY526" s="52"/>
      <c r="DZ526" s="52"/>
      <c r="EA526" s="52"/>
      <c r="EB526" s="52"/>
      <c r="EC526" s="52"/>
      <c r="ED526" s="52"/>
      <c r="EE526" s="52"/>
      <c r="EF526" s="52"/>
      <c r="EG526" s="52"/>
      <c r="EH526" s="52"/>
      <c r="EI526" s="52"/>
      <c r="EJ526" s="52"/>
      <c r="EK526" s="52"/>
      <c r="EL526" s="52"/>
      <c r="EM526" s="52"/>
      <c r="EN526" s="52"/>
      <c r="EO526" s="52"/>
      <c r="EP526" s="52"/>
      <c r="EQ526" s="52"/>
      <c r="ER526" s="52"/>
      <c r="ES526" s="52"/>
      <c r="ET526" s="52"/>
      <c r="EU526" s="52"/>
      <c r="EV526" s="52"/>
      <c r="EW526" s="52"/>
      <c r="EX526" s="52"/>
      <c r="EY526" s="52"/>
      <c r="EZ526" s="52"/>
      <c r="FA526" s="52"/>
      <c r="FB526" s="52"/>
      <c r="FC526" s="52"/>
      <c r="FD526" s="52"/>
      <c r="FE526" s="52"/>
      <c r="FF526" s="52"/>
      <c r="FG526" s="52"/>
      <c r="FH526" s="52"/>
      <c r="FI526" s="52"/>
      <c r="FJ526" s="52"/>
      <c r="FK526" s="52"/>
      <c r="FL526" s="52"/>
      <c r="FM526" s="52"/>
      <c r="FN526" s="52"/>
      <c r="FO526" s="52"/>
      <c r="FP526" s="52"/>
      <c r="FQ526" s="52"/>
      <c r="FR526" s="52"/>
      <c r="FS526" s="52"/>
      <c r="FT526" s="52"/>
    </row>
    <row r="527" spans="1:179" x14ac:dyDescent="0.15">
      <c r="A527" s="104">
        <f t="shared" si="121"/>
        <v>43236</v>
      </c>
      <c r="B527" s="35">
        <f t="shared" ca="1" si="127"/>
        <v>1030.41354</v>
      </c>
      <c r="C527" s="35">
        <f t="shared" si="122"/>
        <v>1000</v>
      </c>
      <c r="D527" s="36">
        <f ca="1">IF(A527&lt;$B$1,VLOOKUP(A527,[1]DI!$A$4:$B$15000,2,FALSE),0)</f>
        <v>6.3899999999999998E-2</v>
      </c>
      <c r="E527" s="35">
        <f t="shared" ca="1" si="116"/>
        <v>2.4583E-4</v>
      </c>
      <c r="F527" s="54">
        <f t="shared" si="123"/>
        <v>1.0425</v>
      </c>
      <c r="G527" s="38">
        <f t="shared" ca="1" si="117"/>
        <v>1.0002562777749999</v>
      </c>
      <c r="H527" s="35">
        <f ca="1">TRUNC(PRODUCT(G$10:G526),15)</f>
        <v>1.13810752211433</v>
      </c>
      <c r="I527" s="35">
        <f t="shared" ca="1" si="124"/>
        <v>1.1045152976163699</v>
      </c>
      <c r="J527" s="35">
        <f t="shared" ca="1" si="118"/>
        <v>1.0304135400000001</v>
      </c>
      <c r="K527" s="35">
        <f t="shared" ca="1" si="119"/>
        <v>30.413540000000001</v>
      </c>
      <c r="L527" s="55">
        <f>IF(VLOOKUP(A527,$U$12:$AD$125,8)=VLOOKUP(A526,$U$12:$AD$125,8),0,VLOOKUP(A527,U$12:$AD$125,8))</f>
        <v>0</v>
      </c>
      <c r="M527" s="40">
        <f>IF(L527&gt;0,VLOOKUP(L527,T$12:$AC$125,7),0)</f>
        <v>0</v>
      </c>
      <c r="N527" s="41">
        <f t="shared" si="128"/>
        <v>0</v>
      </c>
      <c r="O527" s="41">
        <f t="shared" ca="1" si="120"/>
        <v>30.413540000000001</v>
      </c>
      <c r="P527" s="56" t="str">
        <f t="shared" si="125"/>
        <v>J=</v>
      </c>
      <c r="Q527" s="43">
        <f t="shared" si="126"/>
        <v>43252</v>
      </c>
      <c r="R527" s="44"/>
      <c r="S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  <c r="CR527" s="52"/>
      <c r="CS527" s="52"/>
      <c r="CT527" s="52"/>
      <c r="CU527" s="52"/>
      <c r="CV527" s="52"/>
      <c r="CW527" s="52"/>
      <c r="CX527" s="52"/>
      <c r="CY527" s="52"/>
      <c r="CZ527" s="52"/>
      <c r="DA527" s="52"/>
      <c r="DB527" s="52"/>
      <c r="DC527" s="52"/>
      <c r="DD527" s="52"/>
      <c r="DE527" s="52"/>
      <c r="DF527" s="52"/>
      <c r="DG527" s="52"/>
      <c r="DH527" s="52"/>
      <c r="DI527" s="52"/>
      <c r="DJ527" s="52"/>
      <c r="DK527" s="52"/>
      <c r="DL527" s="52"/>
      <c r="DM527" s="52"/>
      <c r="DN527" s="52"/>
      <c r="DO527" s="52"/>
      <c r="DP527" s="52"/>
      <c r="DQ527" s="52"/>
      <c r="DR527" s="52"/>
      <c r="DS527" s="52"/>
      <c r="DT527" s="52"/>
      <c r="DU527" s="52"/>
      <c r="DV527" s="52"/>
      <c r="DW527" s="52"/>
      <c r="DX527" s="52"/>
      <c r="DY527" s="52"/>
      <c r="DZ527" s="52"/>
      <c r="EA527" s="52"/>
      <c r="EB527" s="52"/>
      <c r="EC527" s="52"/>
      <c r="ED527" s="52"/>
      <c r="EE527" s="52"/>
      <c r="EF527" s="52"/>
      <c r="EG527" s="52"/>
      <c r="EH527" s="52"/>
      <c r="EI527" s="52"/>
      <c r="EJ527" s="52"/>
      <c r="EK527" s="52"/>
      <c r="EL527" s="52"/>
      <c r="EM527" s="52"/>
      <c r="EN527" s="52"/>
      <c r="EO527" s="52"/>
      <c r="EP527" s="52"/>
      <c r="EQ527" s="52"/>
      <c r="ER527" s="52"/>
      <c r="ES527" s="52"/>
      <c r="ET527" s="52"/>
      <c r="EU527" s="52"/>
      <c r="EV527" s="52"/>
      <c r="EW527" s="52"/>
      <c r="EX527" s="52"/>
      <c r="EY527" s="52"/>
      <c r="EZ527" s="52"/>
      <c r="FA527" s="52"/>
      <c r="FB527" s="52"/>
      <c r="FC527" s="52"/>
      <c r="FD527" s="52"/>
      <c r="FE527" s="52"/>
      <c r="FF527" s="52"/>
      <c r="FG527" s="52"/>
      <c r="FH527" s="52"/>
      <c r="FI527" s="52"/>
      <c r="FJ527" s="52"/>
      <c r="FK527" s="52"/>
      <c r="FL527" s="52"/>
      <c r="FM527" s="52"/>
      <c r="FN527" s="52"/>
      <c r="FO527" s="52"/>
      <c r="FP527" s="52"/>
      <c r="FQ527" s="52"/>
      <c r="FR527" s="52"/>
      <c r="FS527" s="52"/>
      <c r="FT527" s="52"/>
    </row>
    <row r="528" spans="1:179" x14ac:dyDescent="0.15">
      <c r="A528" s="104">
        <f t="shared" si="121"/>
        <v>43237</v>
      </c>
      <c r="B528" s="35">
        <f t="shared" ca="1" si="127"/>
        <v>1030.6776199999999</v>
      </c>
      <c r="C528" s="35">
        <f t="shared" si="122"/>
        <v>1000</v>
      </c>
      <c r="D528" s="36">
        <f ca="1">IF(A528&lt;$B$1,VLOOKUP(A528,[1]DI!$A$4:$B$15000,2,FALSE),0)</f>
        <v>6.3899999999999998E-2</v>
      </c>
      <c r="E528" s="35">
        <f t="shared" ca="1" si="116"/>
        <v>2.4583E-4</v>
      </c>
      <c r="F528" s="54">
        <f t="shared" si="123"/>
        <v>1.0425</v>
      </c>
      <c r="G528" s="38">
        <f t="shared" ca="1" si="117"/>
        <v>1.0002562777749999</v>
      </c>
      <c r="H528" s="35">
        <f ca="1">TRUNC(PRODUCT(G$10:G527),15)</f>
        <v>1.13839919377781</v>
      </c>
      <c r="I528" s="35">
        <f t="shared" ca="1" si="124"/>
        <v>1.1045152976163699</v>
      </c>
      <c r="J528" s="35">
        <f t="shared" ca="1" si="118"/>
        <v>1.0306776200000001</v>
      </c>
      <c r="K528" s="35">
        <f t="shared" ca="1" si="119"/>
        <v>30.677620000000001</v>
      </c>
      <c r="L528" s="55">
        <f>IF(VLOOKUP(A528,$U$12:$AD$125,8)=VLOOKUP(A527,$U$12:$AD$125,8),0,VLOOKUP(A528,U$12:$AD$125,8))</f>
        <v>0</v>
      </c>
      <c r="M528" s="40">
        <f>IF(L528&gt;0,VLOOKUP(L528,T$12:$AC$125,7),0)</f>
        <v>0</v>
      </c>
      <c r="N528" s="41">
        <f t="shared" si="128"/>
        <v>0</v>
      </c>
      <c r="O528" s="41">
        <f t="shared" ca="1" si="120"/>
        <v>30.677620000000001</v>
      </c>
      <c r="P528" s="56" t="str">
        <f t="shared" si="125"/>
        <v>J=</v>
      </c>
      <c r="Q528" s="43">
        <f t="shared" si="126"/>
        <v>43252</v>
      </c>
      <c r="R528" s="44"/>
      <c r="S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  <c r="CJ528" s="52"/>
      <c r="CK528" s="52"/>
      <c r="CL528" s="52"/>
      <c r="CM528" s="52"/>
      <c r="CN528" s="52"/>
      <c r="CO528" s="52"/>
      <c r="CP528" s="52"/>
      <c r="CQ528" s="52"/>
      <c r="CR528" s="52"/>
      <c r="CS528" s="52"/>
      <c r="CT528" s="52"/>
      <c r="CU528" s="52"/>
      <c r="CV528" s="52"/>
      <c r="CW528" s="52"/>
      <c r="CX528" s="52"/>
      <c r="CY528" s="52"/>
      <c r="CZ528" s="52"/>
      <c r="DA528" s="52"/>
      <c r="DB528" s="52"/>
      <c r="DC528" s="52"/>
      <c r="DD528" s="52"/>
      <c r="DE528" s="52"/>
      <c r="DF528" s="52"/>
      <c r="DG528" s="52"/>
      <c r="DH528" s="52"/>
      <c r="DI528" s="52"/>
      <c r="DJ528" s="52"/>
      <c r="DK528" s="52"/>
      <c r="DL528" s="52"/>
      <c r="DM528" s="52"/>
      <c r="DN528" s="52"/>
      <c r="DO528" s="52"/>
      <c r="DP528" s="52"/>
      <c r="DQ528" s="52"/>
      <c r="DR528" s="52"/>
      <c r="DS528" s="52"/>
      <c r="DT528" s="52"/>
      <c r="DU528" s="52"/>
      <c r="DV528" s="52"/>
      <c r="DW528" s="52"/>
      <c r="DX528" s="52"/>
      <c r="DY528" s="52"/>
      <c r="DZ528" s="52"/>
      <c r="EA528" s="52"/>
      <c r="EB528" s="52"/>
      <c r="EC528" s="52"/>
      <c r="ED528" s="52"/>
      <c r="EE528" s="52"/>
      <c r="EF528" s="52"/>
      <c r="EG528" s="52"/>
      <c r="EH528" s="52"/>
      <c r="EI528" s="52"/>
      <c r="EJ528" s="52"/>
      <c r="EK528" s="52"/>
      <c r="EL528" s="52"/>
      <c r="EM528" s="52"/>
      <c r="EN528" s="52"/>
      <c r="EO528" s="52"/>
      <c r="EP528" s="52"/>
      <c r="EQ528" s="52"/>
      <c r="ER528" s="52"/>
      <c r="ES528" s="52"/>
      <c r="ET528" s="52"/>
      <c r="EU528" s="52"/>
      <c r="EV528" s="52"/>
      <c r="EW528" s="52"/>
      <c r="EX528" s="52"/>
      <c r="EY528" s="52"/>
      <c r="EZ528" s="52"/>
      <c r="FA528" s="52"/>
      <c r="FB528" s="52"/>
      <c r="FC528" s="52"/>
      <c r="FD528" s="52"/>
      <c r="FE528" s="52"/>
      <c r="FF528" s="52"/>
      <c r="FG528" s="52"/>
      <c r="FH528" s="52"/>
      <c r="FI528" s="52"/>
      <c r="FJ528" s="52"/>
      <c r="FK528" s="52"/>
      <c r="FL528" s="52"/>
      <c r="FM528" s="52"/>
      <c r="FN528" s="52"/>
      <c r="FO528" s="52"/>
      <c r="FP528" s="52"/>
      <c r="FQ528" s="52"/>
      <c r="FR528" s="52"/>
      <c r="FS528" s="52"/>
      <c r="FT528" s="52"/>
    </row>
    <row r="529" spans="1:176" x14ac:dyDescent="0.15">
      <c r="A529" s="104">
        <f t="shared" si="121"/>
        <v>43238</v>
      </c>
      <c r="B529" s="35">
        <f t="shared" ca="1" si="127"/>
        <v>1030.94175999</v>
      </c>
      <c r="C529" s="35">
        <f t="shared" si="122"/>
        <v>1000</v>
      </c>
      <c r="D529" s="36">
        <f ca="1">IF(A529&lt;$B$1,VLOOKUP(A529,[1]DI!$A$4:$B$15000,2,FALSE),0)</f>
        <v>6.3899999999999998E-2</v>
      </c>
      <c r="E529" s="35">
        <f t="shared" ca="1" si="116"/>
        <v>2.4583E-4</v>
      </c>
      <c r="F529" s="54">
        <f t="shared" si="123"/>
        <v>1.0425</v>
      </c>
      <c r="G529" s="38">
        <f t="shared" ca="1" si="117"/>
        <v>1.0002562777749999</v>
      </c>
      <c r="H529" s="35">
        <f ca="1">TRUNC(PRODUCT(G$10:G528),15)</f>
        <v>1.1386909401902601</v>
      </c>
      <c r="I529" s="35">
        <f t="shared" ca="1" si="124"/>
        <v>1.1045152976163699</v>
      </c>
      <c r="J529" s="35">
        <f t="shared" ca="1" si="118"/>
        <v>1.0309417599999999</v>
      </c>
      <c r="K529" s="35">
        <f t="shared" ca="1" si="119"/>
        <v>30.941759990000001</v>
      </c>
      <c r="L529" s="55">
        <f>IF(VLOOKUP(A529,$U$12:$AD$125,8)=VLOOKUP(A528,$U$12:$AD$125,8),0,VLOOKUP(A529,U$12:$AD$125,8))</f>
        <v>0</v>
      </c>
      <c r="M529" s="40">
        <f>IF(L529&gt;0,VLOOKUP(L529,T$12:$AC$125,7),0)</f>
        <v>0</v>
      </c>
      <c r="N529" s="41">
        <f t="shared" si="128"/>
        <v>0</v>
      </c>
      <c r="O529" s="41">
        <f t="shared" ca="1" si="120"/>
        <v>30.941759990000001</v>
      </c>
      <c r="P529" s="56" t="str">
        <f t="shared" si="125"/>
        <v>J=</v>
      </c>
      <c r="Q529" s="43">
        <f t="shared" si="126"/>
        <v>43252</v>
      </c>
      <c r="R529" s="44"/>
      <c r="S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  <c r="CJ529" s="52"/>
      <c r="CK529" s="52"/>
      <c r="CL529" s="52"/>
      <c r="CM529" s="52"/>
      <c r="CN529" s="52"/>
      <c r="CO529" s="52"/>
      <c r="CP529" s="52"/>
      <c r="CQ529" s="52"/>
      <c r="CR529" s="52"/>
      <c r="CS529" s="52"/>
      <c r="CT529" s="52"/>
      <c r="CU529" s="52"/>
      <c r="CV529" s="52"/>
      <c r="CW529" s="52"/>
      <c r="CX529" s="52"/>
      <c r="CY529" s="52"/>
      <c r="CZ529" s="52"/>
      <c r="DA529" s="52"/>
      <c r="DB529" s="52"/>
      <c r="DC529" s="52"/>
      <c r="DD529" s="52"/>
      <c r="DE529" s="52"/>
      <c r="DF529" s="52"/>
      <c r="DG529" s="52"/>
      <c r="DH529" s="52"/>
      <c r="DI529" s="52"/>
      <c r="DJ529" s="52"/>
      <c r="DK529" s="52"/>
      <c r="DL529" s="52"/>
      <c r="DM529" s="52"/>
      <c r="DN529" s="52"/>
      <c r="DO529" s="52"/>
      <c r="DP529" s="52"/>
      <c r="DQ529" s="52"/>
      <c r="DR529" s="52"/>
      <c r="DS529" s="52"/>
      <c r="DT529" s="52"/>
      <c r="DU529" s="52"/>
      <c r="DV529" s="52"/>
      <c r="DW529" s="52"/>
      <c r="DX529" s="52"/>
      <c r="DY529" s="52"/>
      <c r="DZ529" s="52"/>
      <c r="EA529" s="52"/>
      <c r="EB529" s="52"/>
      <c r="EC529" s="52"/>
      <c r="ED529" s="52"/>
      <c r="EE529" s="52"/>
      <c r="EF529" s="52"/>
      <c r="EG529" s="52"/>
      <c r="EH529" s="52"/>
      <c r="EI529" s="52"/>
      <c r="EJ529" s="52"/>
      <c r="EK529" s="52"/>
      <c r="EL529" s="52"/>
      <c r="EM529" s="52"/>
      <c r="EN529" s="52"/>
      <c r="EO529" s="52"/>
      <c r="EP529" s="52"/>
      <c r="EQ529" s="52"/>
      <c r="ER529" s="52"/>
      <c r="ES529" s="52"/>
      <c r="ET529" s="52"/>
      <c r="EU529" s="52"/>
      <c r="EV529" s="52"/>
      <c r="EW529" s="52"/>
      <c r="EX529" s="52"/>
      <c r="EY529" s="52"/>
      <c r="EZ529" s="52"/>
      <c r="FA529" s="52"/>
      <c r="FB529" s="52"/>
      <c r="FC529" s="52"/>
      <c r="FD529" s="52"/>
      <c r="FE529" s="52"/>
      <c r="FF529" s="52"/>
      <c r="FG529" s="52"/>
      <c r="FH529" s="52"/>
      <c r="FI529" s="52"/>
      <c r="FJ529" s="52"/>
      <c r="FK529" s="52"/>
      <c r="FL529" s="52"/>
      <c r="FM529" s="52"/>
      <c r="FN529" s="52"/>
      <c r="FO529" s="52"/>
      <c r="FP529" s="52"/>
      <c r="FQ529" s="52"/>
      <c r="FR529" s="52"/>
      <c r="FS529" s="52"/>
      <c r="FT529" s="52"/>
    </row>
    <row r="530" spans="1:176" x14ac:dyDescent="0.15">
      <c r="A530" s="104">
        <f t="shared" si="121"/>
        <v>43239</v>
      </c>
      <c r="B530" s="35">
        <f t="shared" ca="1" si="127"/>
        <v>1031.20596</v>
      </c>
      <c r="C530" s="35">
        <f t="shared" si="122"/>
        <v>1000</v>
      </c>
      <c r="D530" s="36">
        <f ca="1">IF(A530&lt;$B$1,VLOOKUP(A530,[1]DI!$A$4:$B$15000,2,FALSE),0)</f>
        <v>0</v>
      </c>
      <c r="E530" s="35">
        <f t="shared" ca="1" si="116"/>
        <v>0</v>
      </c>
      <c r="F530" s="54">
        <f t="shared" si="123"/>
        <v>1.0425</v>
      </c>
      <c r="G530" s="38">
        <f t="shared" ca="1" si="117"/>
        <v>1</v>
      </c>
      <c r="H530" s="35">
        <f ca="1">TRUNC(PRODUCT(G$10:G529),15)</f>
        <v>1.1389827613708201</v>
      </c>
      <c r="I530" s="35">
        <f t="shared" ca="1" si="124"/>
        <v>1.1045152976163699</v>
      </c>
      <c r="J530" s="35">
        <f t="shared" ca="1" si="118"/>
        <v>1.0312059600000001</v>
      </c>
      <c r="K530" s="35">
        <f t="shared" ca="1" si="119"/>
        <v>31.205960000000001</v>
      </c>
      <c r="L530" s="55">
        <f>IF(VLOOKUP(A530,$U$12:$AD$125,8)=VLOOKUP(A529,$U$12:$AD$125,8),0,VLOOKUP(A530,U$12:$AD$125,8))</f>
        <v>0</v>
      </c>
      <c r="M530" s="40">
        <f>IF(L530&gt;0,VLOOKUP(L530,T$12:$AC$125,7),0)</f>
        <v>0</v>
      </c>
      <c r="N530" s="41">
        <f t="shared" si="128"/>
        <v>0</v>
      </c>
      <c r="O530" s="41">
        <f t="shared" ca="1" si="120"/>
        <v>31.205960000000001</v>
      </c>
      <c r="P530" s="56" t="str">
        <f t="shared" si="125"/>
        <v>J=</v>
      </c>
      <c r="Q530" s="43">
        <f t="shared" si="126"/>
        <v>43252</v>
      </c>
      <c r="R530" s="44"/>
      <c r="S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  <c r="CJ530" s="52"/>
      <c r="CK530" s="52"/>
      <c r="CL530" s="52"/>
      <c r="CM530" s="52"/>
      <c r="CN530" s="52"/>
      <c r="CO530" s="52"/>
      <c r="CP530" s="52"/>
      <c r="CQ530" s="52"/>
      <c r="CR530" s="52"/>
      <c r="CS530" s="52"/>
      <c r="CT530" s="52"/>
      <c r="CU530" s="52"/>
      <c r="CV530" s="52"/>
      <c r="CW530" s="52"/>
      <c r="CX530" s="52"/>
      <c r="CY530" s="52"/>
      <c r="CZ530" s="52"/>
      <c r="DA530" s="52"/>
      <c r="DB530" s="52"/>
      <c r="DC530" s="52"/>
      <c r="DD530" s="52"/>
      <c r="DE530" s="52"/>
      <c r="DF530" s="52"/>
      <c r="DG530" s="52"/>
      <c r="DH530" s="52"/>
      <c r="DI530" s="52"/>
      <c r="DJ530" s="52"/>
      <c r="DK530" s="52"/>
      <c r="DL530" s="52"/>
      <c r="DM530" s="52"/>
      <c r="DN530" s="52"/>
      <c r="DO530" s="52"/>
      <c r="DP530" s="52"/>
      <c r="DQ530" s="52"/>
      <c r="DR530" s="52"/>
      <c r="DS530" s="52"/>
      <c r="DT530" s="52"/>
      <c r="DU530" s="52"/>
      <c r="DV530" s="52"/>
      <c r="DW530" s="52"/>
      <c r="DX530" s="52"/>
      <c r="DY530" s="52"/>
      <c r="DZ530" s="52"/>
      <c r="EA530" s="52"/>
      <c r="EB530" s="52"/>
      <c r="EC530" s="52"/>
      <c r="ED530" s="52"/>
      <c r="EE530" s="52"/>
      <c r="EF530" s="52"/>
      <c r="EG530" s="52"/>
      <c r="EH530" s="52"/>
      <c r="EI530" s="52"/>
      <c r="EJ530" s="52"/>
      <c r="EK530" s="52"/>
      <c r="EL530" s="52"/>
      <c r="EM530" s="52"/>
      <c r="EN530" s="52"/>
      <c r="EO530" s="52"/>
      <c r="EP530" s="52"/>
      <c r="EQ530" s="52"/>
      <c r="ER530" s="52"/>
      <c r="ES530" s="52"/>
      <c r="ET530" s="52"/>
      <c r="EU530" s="52"/>
      <c r="EV530" s="52"/>
      <c r="EW530" s="52"/>
      <c r="EX530" s="52"/>
      <c r="EY530" s="52"/>
      <c r="EZ530" s="52"/>
      <c r="FA530" s="52"/>
      <c r="FB530" s="52"/>
      <c r="FC530" s="52"/>
      <c r="FD530" s="52"/>
      <c r="FE530" s="52"/>
      <c r="FF530" s="52"/>
      <c r="FG530" s="52"/>
      <c r="FH530" s="52"/>
      <c r="FI530" s="52"/>
      <c r="FJ530" s="52"/>
      <c r="FK530" s="52"/>
      <c r="FL530" s="52"/>
      <c r="FM530" s="52"/>
      <c r="FN530" s="52"/>
      <c r="FO530" s="52"/>
      <c r="FP530" s="52"/>
      <c r="FQ530" s="52"/>
      <c r="FR530" s="52"/>
      <c r="FS530" s="52"/>
      <c r="FT530" s="52"/>
    </row>
    <row r="531" spans="1:176" x14ac:dyDescent="0.15">
      <c r="A531" s="104">
        <f t="shared" si="121"/>
        <v>43240</v>
      </c>
      <c r="B531" s="35">
        <f t="shared" ca="1" si="127"/>
        <v>1031.20596</v>
      </c>
      <c r="C531" s="35">
        <f t="shared" si="122"/>
        <v>1000</v>
      </c>
      <c r="D531" s="36">
        <f ca="1">IF(A531&lt;$B$1,VLOOKUP(A531,[1]DI!$A$4:$B$15000,2,FALSE),0)</f>
        <v>0</v>
      </c>
      <c r="E531" s="35">
        <f t="shared" ca="1" si="116"/>
        <v>0</v>
      </c>
      <c r="F531" s="54">
        <f t="shared" si="123"/>
        <v>1.0425</v>
      </c>
      <c r="G531" s="38">
        <f t="shared" ca="1" si="117"/>
        <v>1</v>
      </c>
      <c r="H531" s="35">
        <f ca="1">TRUNC(PRODUCT(G$10:G530),15)</f>
        <v>1.1389827613708201</v>
      </c>
      <c r="I531" s="35">
        <f t="shared" ca="1" si="124"/>
        <v>1.1045152976163699</v>
      </c>
      <c r="J531" s="35">
        <f t="shared" ca="1" si="118"/>
        <v>1.0312059600000001</v>
      </c>
      <c r="K531" s="35">
        <f t="shared" ca="1" si="119"/>
        <v>31.205960000000001</v>
      </c>
      <c r="L531" s="55">
        <f>IF(VLOOKUP(A531,$U$12:$AD$125,8)=VLOOKUP(A530,$U$12:$AD$125,8),0,VLOOKUP(A531,U$12:$AD$125,8))</f>
        <v>0</v>
      </c>
      <c r="M531" s="40">
        <f>IF(L531&gt;0,VLOOKUP(L531,T$12:$AC$125,7),0)</f>
        <v>0</v>
      </c>
      <c r="N531" s="41">
        <f t="shared" si="128"/>
        <v>0</v>
      </c>
      <c r="O531" s="41">
        <f t="shared" ca="1" si="120"/>
        <v>31.205960000000001</v>
      </c>
      <c r="P531" s="56" t="str">
        <f t="shared" si="125"/>
        <v>J=</v>
      </c>
      <c r="Q531" s="43">
        <f t="shared" si="126"/>
        <v>43252</v>
      </c>
      <c r="R531" s="44"/>
      <c r="S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  <c r="CJ531" s="52"/>
      <c r="CK531" s="52"/>
      <c r="CL531" s="52"/>
      <c r="CM531" s="52"/>
      <c r="CN531" s="52"/>
      <c r="CO531" s="52"/>
      <c r="CP531" s="52"/>
      <c r="CQ531" s="52"/>
      <c r="CR531" s="52"/>
      <c r="CS531" s="52"/>
      <c r="CT531" s="52"/>
      <c r="CU531" s="52"/>
      <c r="CV531" s="52"/>
      <c r="CW531" s="52"/>
      <c r="CX531" s="52"/>
      <c r="CY531" s="52"/>
      <c r="CZ531" s="52"/>
      <c r="DA531" s="52"/>
      <c r="DB531" s="52"/>
      <c r="DC531" s="52"/>
      <c r="DD531" s="52"/>
      <c r="DE531" s="52"/>
      <c r="DF531" s="52"/>
      <c r="DG531" s="52"/>
      <c r="DH531" s="52"/>
      <c r="DI531" s="52"/>
      <c r="DJ531" s="52"/>
      <c r="DK531" s="52"/>
      <c r="DL531" s="52"/>
      <c r="DM531" s="52"/>
      <c r="DN531" s="52"/>
      <c r="DO531" s="52"/>
      <c r="DP531" s="52"/>
      <c r="DQ531" s="52"/>
      <c r="DR531" s="52"/>
      <c r="DS531" s="52"/>
      <c r="DT531" s="52"/>
      <c r="DU531" s="52"/>
      <c r="DV531" s="52"/>
      <c r="DW531" s="52"/>
      <c r="DX531" s="52"/>
      <c r="DY531" s="52"/>
      <c r="DZ531" s="52"/>
      <c r="EA531" s="52"/>
      <c r="EB531" s="52"/>
      <c r="EC531" s="52"/>
      <c r="ED531" s="52"/>
      <c r="EE531" s="52"/>
      <c r="EF531" s="52"/>
      <c r="EG531" s="52"/>
      <c r="EH531" s="52"/>
      <c r="EI531" s="52"/>
      <c r="EJ531" s="52"/>
      <c r="EK531" s="52"/>
      <c r="EL531" s="52"/>
      <c r="EM531" s="52"/>
      <c r="EN531" s="52"/>
      <c r="EO531" s="52"/>
      <c r="EP531" s="52"/>
      <c r="EQ531" s="52"/>
      <c r="ER531" s="52"/>
      <c r="ES531" s="52"/>
      <c r="ET531" s="52"/>
      <c r="EU531" s="52"/>
      <c r="EV531" s="52"/>
      <c r="EW531" s="52"/>
      <c r="EX531" s="52"/>
      <c r="EY531" s="52"/>
      <c r="EZ531" s="52"/>
      <c r="FA531" s="52"/>
      <c r="FB531" s="52"/>
      <c r="FC531" s="52"/>
      <c r="FD531" s="52"/>
      <c r="FE531" s="52"/>
      <c r="FF531" s="52"/>
      <c r="FG531" s="52"/>
      <c r="FH531" s="52"/>
      <c r="FI531" s="52"/>
      <c r="FJ531" s="52"/>
      <c r="FK531" s="52"/>
      <c r="FL531" s="52"/>
      <c r="FM531" s="52"/>
      <c r="FN531" s="52"/>
      <c r="FO531" s="52"/>
      <c r="FP531" s="52"/>
      <c r="FQ531" s="52"/>
      <c r="FR531" s="52"/>
      <c r="FS531" s="52"/>
      <c r="FT531" s="52"/>
    </row>
    <row r="532" spans="1:176" x14ac:dyDescent="0.15">
      <c r="A532" s="104">
        <f t="shared" si="121"/>
        <v>43241</v>
      </c>
      <c r="B532" s="35">
        <f t="shared" ca="1" si="127"/>
        <v>1031.20596</v>
      </c>
      <c r="C532" s="35">
        <f t="shared" si="122"/>
        <v>1000</v>
      </c>
      <c r="D532" s="36">
        <f ca="1">IF(A532&lt;$B$1,VLOOKUP(A532,[1]DI!$A$4:$B$15000,2,FALSE),0)</f>
        <v>6.3899999999999998E-2</v>
      </c>
      <c r="E532" s="35">
        <f t="shared" ca="1" si="116"/>
        <v>2.4583E-4</v>
      </c>
      <c r="F532" s="54">
        <f t="shared" si="123"/>
        <v>1.0425</v>
      </c>
      <c r="G532" s="38">
        <f t="shared" ca="1" si="117"/>
        <v>1.0002562777749999</v>
      </c>
      <c r="H532" s="35">
        <f ca="1">TRUNC(PRODUCT(G$10:G531),15)</f>
        <v>1.1389827613708201</v>
      </c>
      <c r="I532" s="35">
        <f t="shared" ca="1" si="124"/>
        <v>1.1045152976163699</v>
      </c>
      <c r="J532" s="35">
        <f t="shared" ca="1" si="118"/>
        <v>1.0312059600000001</v>
      </c>
      <c r="K532" s="35">
        <f t="shared" ca="1" si="119"/>
        <v>31.205960000000001</v>
      </c>
      <c r="L532" s="55">
        <f>IF(VLOOKUP(A532,$U$12:$AD$125,8)=VLOOKUP(A531,$U$12:$AD$125,8),0,VLOOKUP(A532,U$12:$AD$125,8))</f>
        <v>0</v>
      </c>
      <c r="M532" s="40">
        <f>IF(L532&gt;0,VLOOKUP(L532,T$12:$AC$125,7),0)</f>
        <v>0</v>
      </c>
      <c r="N532" s="41">
        <f t="shared" si="128"/>
        <v>0</v>
      </c>
      <c r="O532" s="41">
        <f t="shared" ca="1" si="120"/>
        <v>31.205960000000001</v>
      </c>
      <c r="P532" s="56" t="str">
        <f t="shared" si="125"/>
        <v>J=</v>
      </c>
      <c r="Q532" s="43">
        <f t="shared" si="126"/>
        <v>43252</v>
      </c>
      <c r="R532" s="44"/>
      <c r="S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  <c r="CJ532" s="52"/>
      <c r="CK532" s="52"/>
      <c r="CL532" s="52"/>
      <c r="CM532" s="52"/>
      <c r="CN532" s="52"/>
      <c r="CO532" s="52"/>
      <c r="CP532" s="52"/>
      <c r="CQ532" s="52"/>
      <c r="CR532" s="52"/>
      <c r="CS532" s="52"/>
      <c r="CT532" s="52"/>
      <c r="CU532" s="52"/>
      <c r="CV532" s="52"/>
      <c r="CW532" s="52"/>
      <c r="CX532" s="52"/>
      <c r="CY532" s="52"/>
      <c r="CZ532" s="52"/>
      <c r="DA532" s="52"/>
      <c r="DB532" s="52"/>
      <c r="DC532" s="52"/>
      <c r="DD532" s="52"/>
      <c r="DE532" s="52"/>
      <c r="DF532" s="52"/>
      <c r="DG532" s="52"/>
      <c r="DH532" s="52"/>
      <c r="DI532" s="52"/>
      <c r="DJ532" s="52"/>
      <c r="DK532" s="52"/>
      <c r="DL532" s="52"/>
      <c r="DM532" s="52"/>
      <c r="DN532" s="52"/>
      <c r="DO532" s="52"/>
      <c r="DP532" s="52"/>
      <c r="DQ532" s="52"/>
      <c r="DR532" s="52"/>
      <c r="DS532" s="52"/>
      <c r="DT532" s="52"/>
      <c r="DU532" s="52"/>
      <c r="DV532" s="52"/>
      <c r="DW532" s="52"/>
      <c r="DX532" s="52"/>
      <c r="DY532" s="52"/>
      <c r="DZ532" s="52"/>
      <c r="EA532" s="52"/>
      <c r="EB532" s="52"/>
      <c r="EC532" s="52"/>
      <c r="ED532" s="52"/>
      <c r="EE532" s="52"/>
      <c r="EF532" s="52"/>
      <c r="EG532" s="52"/>
      <c r="EH532" s="52"/>
      <c r="EI532" s="52"/>
      <c r="EJ532" s="52"/>
      <c r="EK532" s="52"/>
      <c r="EL532" s="52"/>
      <c r="EM532" s="52"/>
      <c r="EN532" s="52"/>
      <c r="EO532" s="52"/>
      <c r="EP532" s="52"/>
      <c r="EQ532" s="52"/>
      <c r="ER532" s="52"/>
      <c r="ES532" s="52"/>
      <c r="ET532" s="52"/>
      <c r="EU532" s="52"/>
      <c r="EV532" s="52"/>
      <c r="EW532" s="52"/>
      <c r="EX532" s="52"/>
      <c r="EY532" s="52"/>
      <c r="EZ532" s="52"/>
      <c r="FA532" s="52"/>
      <c r="FB532" s="52"/>
      <c r="FC532" s="52"/>
      <c r="FD532" s="52"/>
      <c r="FE532" s="52"/>
      <c r="FF532" s="52"/>
      <c r="FG532" s="52"/>
      <c r="FH532" s="52"/>
      <c r="FI532" s="52"/>
      <c r="FJ532" s="52"/>
      <c r="FK532" s="52"/>
      <c r="FL532" s="52"/>
      <c r="FM532" s="52"/>
      <c r="FN532" s="52"/>
      <c r="FO532" s="52"/>
      <c r="FP532" s="52"/>
      <c r="FQ532" s="52"/>
      <c r="FR532" s="52"/>
      <c r="FS532" s="52"/>
      <c r="FT532" s="52"/>
    </row>
    <row r="533" spans="1:176" x14ac:dyDescent="0.15">
      <c r="A533" s="104">
        <f t="shared" si="121"/>
        <v>43242</v>
      </c>
      <c r="B533" s="35">
        <f t="shared" ca="1" si="127"/>
        <v>1031.4702400000001</v>
      </c>
      <c r="C533" s="35">
        <f t="shared" si="122"/>
        <v>1000</v>
      </c>
      <c r="D533" s="36">
        <f ca="1">IF(A533&lt;$B$1,VLOOKUP(A533,[1]DI!$A$4:$B$15000,2,FALSE),0)</f>
        <v>6.3899999999999998E-2</v>
      </c>
      <c r="E533" s="35">
        <f t="shared" ca="1" si="116"/>
        <v>2.4583E-4</v>
      </c>
      <c r="F533" s="54">
        <f t="shared" si="123"/>
        <v>1.0425</v>
      </c>
      <c r="G533" s="38">
        <f t="shared" ca="1" si="117"/>
        <v>1.0002562777749999</v>
      </c>
      <c r="H533" s="35">
        <f ca="1">TRUNC(PRODUCT(G$10:G532),15)</f>
        <v>1.1392746573386701</v>
      </c>
      <c r="I533" s="35">
        <f t="shared" ca="1" si="124"/>
        <v>1.1045152976163699</v>
      </c>
      <c r="J533" s="35">
        <f t="shared" ca="1" si="118"/>
        <v>1.03147024</v>
      </c>
      <c r="K533" s="35">
        <f t="shared" ca="1" si="119"/>
        <v>31.47024</v>
      </c>
      <c r="L533" s="55">
        <f>IF(VLOOKUP(A533,$U$12:$AD$125,8)=VLOOKUP(A532,$U$12:$AD$125,8),0,VLOOKUP(A533,U$12:$AD$125,8))</f>
        <v>0</v>
      </c>
      <c r="M533" s="40">
        <f>IF(L533&gt;0,VLOOKUP(L533,T$12:$AC$125,7),0)</f>
        <v>0</v>
      </c>
      <c r="N533" s="41">
        <f t="shared" si="128"/>
        <v>0</v>
      </c>
      <c r="O533" s="41">
        <f t="shared" ca="1" si="120"/>
        <v>31.47024</v>
      </c>
      <c r="P533" s="56" t="str">
        <f t="shared" si="125"/>
        <v>J=</v>
      </c>
      <c r="Q533" s="43">
        <f t="shared" si="126"/>
        <v>43252</v>
      </c>
      <c r="R533" s="44"/>
      <c r="S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  <c r="CJ533" s="52"/>
      <c r="CK533" s="52"/>
      <c r="CL533" s="52"/>
      <c r="CM533" s="52"/>
      <c r="CN533" s="52"/>
      <c r="CO533" s="52"/>
      <c r="CP533" s="52"/>
      <c r="CQ533" s="52"/>
      <c r="CR533" s="52"/>
      <c r="CS533" s="52"/>
      <c r="CT533" s="52"/>
      <c r="CU533" s="52"/>
      <c r="CV533" s="52"/>
      <c r="CW533" s="52"/>
      <c r="CX533" s="52"/>
      <c r="CY533" s="52"/>
      <c r="CZ533" s="52"/>
      <c r="DA533" s="52"/>
      <c r="DB533" s="52"/>
      <c r="DC533" s="52"/>
      <c r="DD533" s="52"/>
      <c r="DE533" s="52"/>
      <c r="DF533" s="52"/>
      <c r="DG533" s="52"/>
      <c r="DH533" s="52"/>
      <c r="DI533" s="52"/>
      <c r="DJ533" s="52"/>
      <c r="DK533" s="52"/>
      <c r="DL533" s="52"/>
      <c r="DM533" s="52"/>
      <c r="DN533" s="52"/>
      <c r="DO533" s="52"/>
      <c r="DP533" s="52"/>
      <c r="DQ533" s="52"/>
      <c r="DR533" s="52"/>
      <c r="DS533" s="52"/>
      <c r="DT533" s="52"/>
      <c r="DU533" s="52"/>
      <c r="DV533" s="52"/>
      <c r="DW533" s="52"/>
      <c r="DX533" s="52"/>
      <c r="DY533" s="52"/>
      <c r="DZ533" s="52"/>
      <c r="EA533" s="52"/>
      <c r="EB533" s="52"/>
      <c r="EC533" s="52"/>
      <c r="ED533" s="52"/>
      <c r="EE533" s="52"/>
      <c r="EF533" s="52"/>
      <c r="EG533" s="52"/>
      <c r="EH533" s="52"/>
      <c r="EI533" s="52"/>
      <c r="EJ533" s="52"/>
      <c r="EK533" s="52"/>
      <c r="EL533" s="52"/>
      <c r="EM533" s="52"/>
      <c r="EN533" s="52"/>
      <c r="EO533" s="52"/>
      <c r="EP533" s="52"/>
      <c r="EQ533" s="52"/>
      <c r="ER533" s="52"/>
      <c r="ES533" s="52"/>
      <c r="ET533" s="52"/>
      <c r="EU533" s="52"/>
      <c r="EV533" s="52"/>
      <c r="EW533" s="52"/>
      <c r="EX533" s="52"/>
      <c r="EY533" s="52"/>
      <c r="EZ533" s="52"/>
      <c r="FA533" s="52"/>
      <c r="FB533" s="52"/>
      <c r="FC533" s="52"/>
      <c r="FD533" s="52"/>
      <c r="FE533" s="52"/>
      <c r="FF533" s="52"/>
      <c r="FG533" s="52"/>
      <c r="FH533" s="52"/>
      <c r="FI533" s="52"/>
      <c r="FJ533" s="52"/>
      <c r="FK533" s="52"/>
      <c r="FL533" s="52"/>
      <c r="FM533" s="52"/>
      <c r="FN533" s="52"/>
      <c r="FO533" s="52"/>
      <c r="FP533" s="52"/>
      <c r="FQ533" s="52"/>
      <c r="FR533" s="52"/>
      <c r="FS533" s="52"/>
      <c r="FT533" s="52"/>
    </row>
    <row r="534" spans="1:176" x14ac:dyDescent="0.15">
      <c r="A534" s="104">
        <f t="shared" si="121"/>
        <v>43243</v>
      </c>
      <c r="B534" s="35">
        <f t="shared" ca="1" si="127"/>
        <v>1031.7345800000001</v>
      </c>
      <c r="C534" s="35">
        <f t="shared" si="122"/>
        <v>1000</v>
      </c>
      <c r="D534" s="36">
        <f ca="1">IF(A534&lt;$B$1,VLOOKUP(A534,[1]DI!$A$4:$B$15000,2,FALSE),0)</f>
        <v>6.3899999999999998E-2</v>
      </c>
      <c r="E534" s="35">
        <f t="shared" ca="1" si="116"/>
        <v>2.4583E-4</v>
      </c>
      <c r="F534" s="54">
        <f t="shared" si="123"/>
        <v>1.0425</v>
      </c>
      <c r="G534" s="38">
        <f t="shared" ca="1" si="117"/>
        <v>1.0002562777749999</v>
      </c>
      <c r="H534" s="35">
        <f ca="1">TRUNC(PRODUCT(G$10:G533),15)</f>
        <v>1.1395666281129599</v>
      </c>
      <c r="I534" s="35">
        <f t="shared" ca="1" si="124"/>
        <v>1.1045152976163699</v>
      </c>
      <c r="J534" s="35">
        <f t="shared" ca="1" si="118"/>
        <v>1.03173458</v>
      </c>
      <c r="K534" s="35">
        <f t="shared" ca="1" si="119"/>
        <v>31.734580000000001</v>
      </c>
      <c r="L534" s="55">
        <f>IF(VLOOKUP(A534,$U$12:$AD$125,8)=VLOOKUP(A533,$U$12:$AD$125,8),0,VLOOKUP(A534,U$12:$AD$125,8))</f>
        <v>0</v>
      </c>
      <c r="M534" s="40">
        <f>IF(L534&gt;0,VLOOKUP(L534,T$12:$AC$125,7),0)</f>
        <v>0</v>
      </c>
      <c r="N534" s="41">
        <f t="shared" si="128"/>
        <v>0</v>
      </c>
      <c r="O534" s="41">
        <f t="shared" ca="1" si="120"/>
        <v>31.734580000000001</v>
      </c>
      <c r="P534" s="56" t="str">
        <f t="shared" si="125"/>
        <v>J=</v>
      </c>
      <c r="Q534" s="43">
        <f t="shared" si="126"/>
        <v>43252</v>
      </c>
      <c r="R534" s="44"/>
      <c r="S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  <c r="CJ534" s="52"/>
      <c r="CK534" s="52"/>
      <c r="CL534" s="52"/>
      <c r="CM534" s="52"/>
      <c r="CN534" s="52"/>
      <c r="CO534" s="52"/>
      <c r="CP534" s="52"/>
      <c r="CQ534" s="52"/>
      <c r="CR534" s="52"/>
      <c r="CS534" s="52"/>
      <c r="CT534" s="52"/>
      <c r="CU534" s="52"/>
      <c r="CV534" s="52"/>
      <c r="CW534" s="52"/>
      <c r="CX534" s="52"/>
      <c r="CY534" s="52"/>
      <c r="CZ534" s="52"/>
      <c r="DA534" s="52"/>
      <c r="DB534" s="52"/>
      <c r="DC534" s="52"/>
      <c r="DD534" s="52"/>
      <c r="DE534" s="52"/>
      <c r="DF534" s="52"/>
      <c r="DG534" s="52"/>
      <c r="DH534" s="52"/>
      <c r="DI534" s="52"/>
      <c r="DJ534" s="52"/>
      <c r="DK534" s="52"/>
      <c r="DL534" s="52"/>
      <c r="DM534" s="52"/>
      <c r="DN534" s="52"/>
      <c r="DO534" s="52"/>
      <c r="DP534" s="52"/>
      <c r="DQ534" s="52"/>
      <c r="DR534" s="52"/>
      <c r="DS534" s="52"/>
      <c r="DT534" s="52"/>
      <c r="DU534" s="52"/>
      <c r="DV534" s="52"/>
      <c r="DW534" s="52"/>
      <c r="DX534" s="52"/>
      <c r="DY534" s="52"/>
      <c r="DZ534" s="52"/>
      <c r="EA534" s="52"/>
      <c r="EB534" s="52"/>
      <c r="EC534" s="52"/>
      <c r="ED534" s="52"/>
      <c r="EE534" s="52"/>
      <c r="EF534" s="52"/>
      <c r="EG534" s="52"/>
      <c r="EH534" s="52"/>
      <c r="EI534" s="52"/>
      <c r="EJ534" s="52"/>
      <c r="EK534" s="52"/>
      <c r="EL534" s="52"/>
      <c r="EM534" s="52"/>
      <c r="EN534" s="52"/>
      <c r="EO534" s="52"/>
      <c r="EP534" s="52"/>
      <c r="EQ534" s="52"/>
      <c r="ER534" s="52"/>
      <c r="ES534" s="52"/>
      <c r="ET534" s="52"/>
      <c r="EU534" s="52"/>
      <c r="EV534" s="52"/>
      <c r="EW534" s="52"/>
      <c r="EX534" s="52"/>
      <c r="EY534" s="52"/>
      <c r="EZ534" s="52"/>
      <c r="FA534" s="52"/>
      <c r="FB534" s="52"/>
      <c r="FC534" s="52"/>
      <c r="FD534" s="52"/>
      <c r="FE534" s="52"/>
      <c r="FF534" s="52"/>
      <c r="FG534" s="52"/>
      <c r="FH534" s="52"/>
      <c r="FI534" s="52"/>
      <c r="FJ534" s="52"/>
      <c r="FK534" s="52"/>
      <c r="FL534" s="52"/>
      <c r="FM534" s="52"/>
      <c r="FN534" s="52"/>
      <c r="FO534" s="52"/>
      <c r="FP534" s="52"/>
      <c r="FQ534" s="52"/>
      <c r="FR534" s="52"/>
      <c r="FS534" s="52"/>
      <c r="FT534" s="52"/>
    </row>
    <row r="535" spans="1:176" x14ac:dyDescent="0.15">
      <c r="A535" s="104">
        <f t="shared" si="121"/>
        <v>43244</v>
      </c>
      <c r="B535" s="35">
        <f t="shared" ca="1" si="127"/>
        <v>1031.9989899899999</v>
      </c>
      <c r="C535" s="35">
        <f t="shared" si="122"/>
        <v>1000</v>
      </c>
      <c r="D535" s="36">
        <f ca="1">IF(A535&lt;$B$1,VLOOKUP(A535,[1]DI!$A$4:$B$15000,2,FALSE),0)</f>
        <v>6.3899999999999998E-2</v>
      </c>
      <c r="E535" s="35">
        <f t="shared" ca="1" si="116"/>
        <v>2.4583E-4</v>
      </c>
      <c r="F535" s="54">
        <f t="shared" si="123"/>
        <v>1.0425</v>
      </c>
      <c r="G535" s="38">
        <f t="shared" ca="1" si="117"/>
        <v>1.0002562777749999</v>
      </c>
      <c r="H535" s="35">
        <f ca="1">TRUNC(PRODUCT(G$10:G534),15)</f>
        <v>1.13985867371288</v>
      </c>
      <c r="I535" s="35">
        <f t="shared" ca="1" si="124"/>
        <v>1.1045152976163699</v>
      </c>
      <c r="J535" s="35">
        <f t="shared" ca="1" si="118"/>
        <v>1.0319989899999999</v>
      </c>
      <c r="K535" s="35">
        <f t="shared" ca="1" si="119"/>
        <v>31.998989989999998</v>
      </c>
      <c r="L535" s="55">
        <f>IF(VLOOKUP(A535,$U$12:$AD$125,8)=VLOOKUP(A534,$U$12:$AD$125,8),0,VLOOKUP(A535,U$12:$AD$125,8))</f>
        <v>0</v>
      </c>
      <c r="M535" s="40">
        <f>IF(L535&gt;0,VLOOKUP(L535,T$12:$AC$125,7),0)</f>
        <v>0</v>
      </c>
      <c r="N535" s="41">
        <f t="shared" si="128"/>
        <v>0</v>
      </c>
      <c r="O535" s="41">
        <f t="shared" ca="1" si="120"/>
        <v>31.998989989999998</v>
      </c>
      <c r="P535" s="56" t="str">
        <f t="shared" si="125"/>
        <v>J=</v>
      </c>
      <c r="Q535" s="43">
        <f t="shared" si="126"/>
        <v>43252</v>
      </c>
      <c r="R535" s="44"/>
      <c r="S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  <c r="CJ535" s="52"/>
      <c r="CK535" s="52"/>
      <c r="CL535" s="52"/>
      <c r="CM535" s="52"/>
      <c r="CN535" s="52"/>
      <c r="CO535" s="52"/>
      <c r="CP535" s="52"/>
      <c r="CQ535" s="52"/>
      <c r="CR535" s="52"/>
      <c r="CS535" s="52"/>
      <c r="CT535" s="52"/>
      <c r="CU535" s="52"/>
      <c r="CV535" s="52"/>
      <c r="CW535" s="52"/>
      <c r="CX535" s="52"/>
      <c r="CY535" s="52"/>
      <c r="CZ535" s="52"/>
      <c r="DA535" s="52"/>
      <c r="DB535" s="52"/>
      <c r="DC535" s="52"/>
      <c r="DD535" s="52"/>
      <c r="DE535" s="52"/>
      <c r="DF535" s="52"/>
      <c r="DG535" s="52"/>
      <c r="DH535" s="52"/>
      <c r="DI535" s="52"/>
      <c r="DJ535" s="52"/>
      <c r="DK535" s="52"/>
      <c r="DL535" s="52"/>
      <c r="DM535" s="52"/>
      <c r="DN535" s="52"/>
      <c r="DO535" s="52"/>
      <c r="DP535" s="52"/>
      <c r="DQ535" s="52"/>
      <c r="DR535" s="52"/>
      <c r="DS535" s="52"/>
      <c r="DT535" s="52"/>
      <c r="DU535" s="52"/>
      <c r="DV535" s="52"/>
      <c r="DW535" s="52"/>
      <c r="DX535" s="52"/>
      <c r="DY535" s="52"/>
      <c r="DZ535" s="52"/>
      <c r="EA535" s="52"/>
      <c r="EB535" s="52"/>
      <c r="EC535" s="52"/>
      <c r="ED535" s="52"/>
      <c r="EE535" s="52"/>
      <c r="EF535" s="52"/>
      <c r="EG535" s="52"/>
      <c r="EH535" s="52"/>
      <c r="EI535" s="52"/>
      <c r="EJ535" s="52"/>
      <c r="EK535" s="52"/>
      <c r="EL535" s="52"/>
      <c r="EM535" s="52"/>
      <c r="EN535" s="52"/>
      <c r="EO535" s="52"/>
      <c r="EP535" s="52"/>
      <c r="EQ535" s="52"/>
      <c r="ER535" s="52"/>
      <c r="ES535" s="52"/>
      <c r="ET535" s="52"/>
      <c r="EU535" s="52"/>
      <c r="EV535" s="52"/>
      <c r="EW535" s="52"/>
      <c r="EX535" s="52"/>
      <c r="EY535" s="52"/>
      <c r="EZ535" s="52"/>
      <c r="FA535" s="52"/>
      <c r="FB535" s="52"/>
      <c r="FC535" s="52"/>
      <c r="FD535" s="52"/>
      <c r="FE535" s="52"/>
      <c r="FF535" s="52"/>
      <c r="FG535" s="52"/>
      <c r="FH535" s="52"/>
      <c r="FI535" s="52"/>
      <c r="FJ535" s="52"/>
      <c r="FK535" s="52"/>
      <c r="FL535" s="52"/>
      <c r="FM535" s="52"/>
      <c r="FN535" s="52"/>
      <c r="FO535" s="52"/>
      <c r="FP535" s="52"/>
      <c r="FQ535" s="52"/>
      <c r="FR535" s="52"/>
      <c r="FS535" s="52"/>
      <c r="FT535" s="52"/>
    </row>
    <row r="536" spans="1:176" x14ac:dyDescent="0.15">
      <c r="A536" s="104">
        <f t="shared" si="121"/>
        <v>43245</v>
      </c>
      <c r="B536" s="35">
        <f t="shared" ca="1" si="127"/>
        <v>1032.2634700000001</v>
      </c>
      <c r="C536" s="35">
        <f t="shared" si="122"/>
        <v>1000</v>
      </c>
      <c r="D536" s="36">
        <f ca="1">IF(A536&lt;$B$1,VLOOKUP(A536,[1]DI!$A$4:$B$15000,2,FALSE),0)</f>
        <v>6.3899999999999998E-2</v>
      </c>
      <c r="E536" s="35">
        <f t="shared" ca="1" si="116"/>
        <v>2.4583E-4</v>
      </c>
      <c r="F536" s="54">
        <f t="shared" si="123"/>
        <v>1.0425</v>
      </c>
      <c r="G536" s="38">
        <f t="shared" ca="1" si="117"/>
        <v>1.0002562777749999</v>
      </c>
      <c r="H536" s="35">
        <f ca="1">TRUNC(PRODUCT(G$10:G535),15)</f>
        <v>1.1401507941575899</v>
      </c>
      <c r="I536" s="35">
        <f t="shared" ca="1" si="124"/>
        <v>1.1045152976163699</v>
      </c>
      <c r="J536" s="35">
        <f t="shared" ca="1" si="118"/>
        <v>1.03226347</v>
      </c>
      <c r="K536" s="35">
        <f t="shared" ca="1" si="119"/>
        <v>32.263469999999998</v>
      </c>
      <c r="L536" s="55">
        <f>IF(VLOOKUP(A536,$U$12:$AD$125,8)=VLOOKUP(A535,$U$12:$AD$125,8),0,VLOOKUP(A536,U$12:$AD$125,8))</f>
        <v>0</v>
      </c>
      <c r="M536" s="40">
        <f>IF(L536&gt;0,VLOOKUP(L536,T$12:$AC$125,7),0)</f>
        <v>0</v>
      </c>
      <c r="N536" s="41">
        <f t="shared" si="128"/>
        <v>0</v>
      </c>
      <c r="O536" s="41">
        <f t="shared" ca="1" si="120"/>
        <v>32.263469999999998</v>
      </c>
      <c r="P536" s="56" t="str">
        <f t="shared" si="125"/>
        <v>J=</v>
      </c>
      <c r="Q536" s="43">
        <f t="shared" si="126"/>
        <v>43252</v>
      </c>
      <c r="R536" s="44"/>
      <c r="S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  <c r="CR536" s="52"/>
      <c r="CS536" s="52"/>
      <c r="CT536" s="52"/>
      <c r="CU536" s="52"/>
      <c r="CV536" s="52"/>
      <c r="CW536" s="52"/>
      <c r="CX536" s="52"/>
      <c r="CY536" s="52"/>
      <c r="CZ536" s="52"/>
      <c r="DA536" s="52"/>
      <c r="DB536" s="52"/>
      <c r="DC536" s="52"/>
      <c r="DD536" s="52"/>
      <c r="DE536" s="52"/>
      <c r="DF536" s="52"/>
      <c r="DG536" s="52"/>
      <c r="DH536" s="52"/>
      <c r="DI536" s="52"/>
      <c r="DJ536" s="52"/>
      <c r="DK536" s="52"/>
      <c r="DL536" s="52"/>
      <c r="DM536" s="52"/>
      <c r="DN536" s="52"/>
      <c r="DO536" s="52"/>
      <c r="DP536" s="52"/>
      <c r="DQ536" s="52"/>
      <c r="DR536" s="52"/>
      <c r="DS536" s="52"/>
      <c r="DT536" s="52"/>
      <c r="DU536" s="52"/>
      <c r="DV536" s="52"/>
      <c r="DW536" s="52"/>
      <c r="DX536" s="52"/>
      <c r="DY536" s="52"/>
      <c r="DZ536" s="52"/>
      <c r="EA536" s="52"/>
      <c r="EB536" s="52"/>
      <c r="EC536" s="52"/>
      <c r="ED536" s="52"/>
      <c r="EE536" s="52"/>
      <c r="EF536" s="52"/>
      <c r="EG536" s="52"/>
      <c r="EH536" s="52"/>
      <c r="EI536" s="52"/>
      <c r="EJ536" s="52"/>
      <c r="EK536" s="52"/>
      <c r="EL536" s="52"/>
      <c r="EM536" s="52"/>
      <c r="EN536" s="52"/>
      <c r="EO536" s="52"/>
      <c r="EP536" s="52"/>
      <c r="EQ536" s="52"/>
      <c r="ER536" s="52"/>
      <c r="ES536" s="52"/>
      <c r="ET536" s="52"/>
      <c r="EU536" s="52"/>
      <c r="EV536" s="52"/>
      <c r="EW536" s="52"/>
      <c r="EX536" s="52"/>
      <c r="EY536" s="52"/>
      <c r="EZ536" s="52"/>
      <c r="FA536" s="52"/>
      <c r="FB536" s="52"/>
      <c r="FC536" s="52"/>
      <c r="FD536" s="52"/>
      <c r="FE536" s="52"/>
      <c r="FF536" s="52"/>
      <c r="FG536" s="52"/>
      <c r="FH536" s="52"/>
      <c r="FI536" s="52"/>
      <c r="FJ536" s="52"/>
      <c r="FK536" s="52"/>
      <c r="FL536" s="52"/>
      <c r="FM536" s="52"/>
      <c r="FN536" s="52"/>
      <c r="FO536" s="52"/>
      <c r="FP536" s="52"/>
      <c r="FQ536" s="52"/>
      <c r="FR536" s="52"/>
      <c r="FS536" s="52"/>
      <c r="FT536" s="52"/>
    </row>
    <row r="537" spans="1:176" x14ac:dyDescent="0.15">
      <c r="A537" s="104">
        <f t="shared" si="121"/>
        <v>43246</v>
      </c>
      <c r="B537" s="35">
        <f t="shared" ca="1" si="127"/>
        <v>1032.52802</v>
      </c>
      <c r="C537" s="35">
        <f t="shared" si="122"/>
        <v>1000</v>
      </c>
      <c r="D537" s="36">
        <f ca="1">IF(A537&lt;$B$1,VLOOKUP(A537,[1]DI!$A$4:$B$15000,2,FALSE),0)</f>
        <v>0</v>
      </c>
      <c r="E537" s="35">
        <f t="shared" ca="1" si="116"/>
        <v>0</v>
      </c>
      <c r="F537" s="54">
        <f t="shared" si="123"/>
        <v>1.0425</v>
      </c>
      <c r="G537" s="38">
        <f t="shared" ca="1" si="117"/>
        <v>1</v>
      </c>
      <c r="H537" s="35">
        <f ca="1">TRUNC(PRODUCT(G$10:G536),15)</f>
        <v>1.14044298946629</v>
      </c>
      <c r="I537" s="35">
        <f t="shared" ca="1" si="124"/>
        <v>1.1045152976163699</v>
      </c>
      <c r="J537" s="35">
        <f t="shared" ca="1" si="118"/>
        <v>1.03252802</v>
      </c>
      <c r="K537" s="35">
        <f t="shared" ca="1" si="119"/>
        <v>32.528019999999998</v>
      </c>
      <c r="L537" s="55">
        <f>IF(VLOOKUP(A537,$U$12:$AD$125,8)=VLOOKUP(A536,$U$12:$AD$125,8),0,VLOOKUP(A537,U$12:$AD$125,8))</f>
        <v>0</v>
      </c>
      <c r="M537" s="40">
        <f>IF(L537&gt;0,VLOOKUP(L537,T$12:$AC$125,7),0)</f>
        <v>0</v>
      </c>
      <c r="N537" s="41">
        <f t="shared" si="128"/>
        <v>0</v>
      </c>
      <c r="O537" s="41">
        <f t="shared" ca="1" si="120"/>
        <v>32.528019999999998</v>
      </c>
      <c r="P537" s="56" t="str">
        <f t="shared" si="125"/>
        <v>J=</v>
      </c>
      <c r="Q537" s="43">
        <f t="shared" si="126"/>
        <v>43252</v>
      </c>
      <c r="R537" s="44"/>
      <c r="S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52"/>
      <c r="CS537" s="52"/>
      <c r="CT537" s="52"/>
      <c r="CU537" s="52"/>
      <c r="CV537" s="52"/>
      <c r="CW537" s="52"/>
      <c r="CX537" s="52"/>
      <c r="CY537" s="52"/>
      <c r="CZ537" s="52"/>
      <c r="DA537" s="52"/>
      <c r="DB537" s="52"/>
      <c r="DC537" s="52"/>
      <c r="DD537" s="52"/>
      <c r="DE537" s="52"/>
      <c r="DF537" s="52"/>
      <c r="DG537" s="52"/>
      <c r="DH537" s="52"/>
      <c r="DI537" s="52"/>
      <c r="DJ537" s="52"/>
      <c r="DK537" s="52"/>
      <c r="DL537" s="52"/>
      <c r="DM537" s="52"/>
      <c r="DN537" s="52"/>
      <c r="DO537" s="52"/>
      <c r="DP537" s="52"/>
      <c r="DQ537" s="52"/>
      <c r="DR537" s="52"/>
      <c r="DS537" s="52"/>
      <c r="DT537" s="52"/>
      <c r="DU537" s="52"/>
      <c r="DV537" s="52"/>
      <c r="DW537" s="52"/>
      <c r="DX537" s="52"/>
      <c r="DY537" s="52"/>
      <c r="DZ537" s="52"/>
      <c r="EA537" s="52"/>
      <c r="EB537" s="52"/>
      <c r="EC537" s="52"/>
      <c r="ED537" s="52"/>
      <c r="EE537" s="52"/>
      <c r="EF537" s="52"/>
      <c r="EG537" s="52"/>
      <c r="EH537" s="52"/>
      <c r="EI537" s="52"/>
      <c r="EJ537" s="52"/>
      <c r="EK537" s="52"/>
      <c r="EL537" s="52"/>
      <c r="EM537" s="52"/>
      <c r="EN537" s="52"/>
      <c r="EO537" s="52"/>
      <c r="EP537" s="52"/>
      <c r="EQ537" s="52"/>
      <c r="ER537" s="52"/>
      <c r="ES537" s="52"/>
      <c r="ET537" s="52"/>
      <c r="EU537" s="52"/>
      <c r="EV537" s="52"/>
      <c r="EW537" s="52"/>
      <c r="EX537" s="52"/>
      <c r="EY537" s="52"/>
      <c r="EZ537" s="52"/>
      <c r="FA537" s="52"/>
      <c r="FB537" s="52"/>
      <c r="FC537" s="52"/>
      <c r="FD537" s="52"/>
      <c r="FE537" s="52"/>
      <c r="FF537" s="52"/>
      <c r="FG537" s="52"/>
      <c r="FH537" s="52"/>
      <c r="FI537" s="52"/>
      <c r="FJ537" s="52"/>
      <c r="FK537" s="52"/>
      <c r="FL537" s="52"/>
      <c r="FM537" s="52"/>
      <c r="FN537" s="52"/>
      <c r="FO537" s="52"/>
      <c r="FP537" s="52"/>
      <c r="FQ537" s="52"/>
      <c r="FR537" s="52"/>
      <c r="FS537" s="52"/>
      <c r="FT537" s="52"/>
    </row>
    <row r="538" spans="1:176" x14ac:dyDescent="0.15">
      <c r="A538" s="104">
        <f t="shared" si="121"/>
        <v>43247</v>
      </c>
      <c r="B538" s="35">
        <f t="shared" ca="1" si="127"/>
        <v>1032.52802</v>
      </c>
      <c r="C538" s="35">
        <f t="shared" si="122"/>
        <v>1000</v>
      </c>
      <c r="D538" s="36">
        <f ca="1">IF(A538&lt;$B$1,VLOOKUP(A538,[1]DI!$A$4:$B$15000,2,FALSE),0)</f>
        <v>0</v>
      </c>
      <c r="E538" s="35">
        <f t="shared" ca="1" si="116"/>
        <v>0</v>
      </c>
      <c r="F538" s="54">
        <f t="shared" si="123"/>
        <v>1.0425</v>
      </c>
      <c r="G538" s="38">
        <f t="shared" ca="1" si="117"/>
        <v>1</v>
      </c>
      <c r="H538" s="35">
        <f ca="1">TRUNC(PRODUCT(G$10:G537),15)</f>
        <v>1.14044298946629</v>
      </c>
      <c r="I538" s="35">
        <f t="shared" ca="1" si="124"/>
        <v>1.1045152976163699</v>
      </c>
      <c r="J538" s="35">
        <f t="shared" ca="1" si="118"/>
        <v>1.03252802</v>
      </c>
      <c r="K538" s="35">
        <f t="shared" ca="1" si="119"/>
        <v>32.528019999999998</v>
      </c>
      <c r="L538" s="55">
        <f>IF(VLOOKUP(A538,$U$12:$AD$125,8)=VLOOKUP(A537,$U$12:$AD$125,8),0,VLOOKUP(A538,U$12:$AD$125,8))</f>
        <v>0</v>
      </c>
      <c r="M538" s="40">
        <f>IF(L538&gt;0,VLOOKUP(L538,T$12:$AC$125,7),0)</f>
        <v>0</v>
      </c>
      <c r="N538" s="41">
        <f t="shared" si="128"/>
        <v>0</v>
      </c>
      <c r="O538" s="41">
        <f t="shared" ca="1" si="120"/>
        <v>32.528019999999998</v>
      </c>
      <c r="P538" s="56" t="str">
        <f t="shared" si="125"/>
        <v>J=</v>
      </c>
      <c r="Q538" s="43">
        <f t="shared" si="126"/>
        <v>43252</v>
      </c>
      <c r="R538" s="44"/>
      <c r="S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  <c r="CR538" s="52"/>
      <c r="CS538" s="52"/>
      <c r="CT538" s="52"/>
      <c r="CU538" s="52"/>
      <c r="CV538" s="52"/>
      <c r="CW538" s="52"/>
      <c r="CX538" s="52"/>
      <c r="CY538" s="52"/>
      <c r="CZ538" s="52"/>
      <c r="DA538" s="52"/>
      <c r="DB538" s="52"/>
      <c r="DC538" s="52"/>
      <c r="DD538" s="52"/>
      <c r="DE538" s="52"/>
      <c r="DF538" s="52"/>
      <c r="DG538" s="52"/>
      <c r="DH538" s="52"/>
      <c r="DI538" s="52"/>
      <c r="DJ538" s="52"/>
      <c r="DK538" s="52"/>
      <c r="DL538" s="52"/>
      <c r="DM538" s="52"/>
      <c r="DN538" s="52"/>
      <c r="DO538" s="52"/>
      <c r="DP538" s="52"/>
      <c r="DQ538" s="52"/>
      <c r="DR538" s="52"/>
      <c r="DS538" s="52"/>
      <c r="DT538" s="52"/>
      <c r="DU538" s="52"/>
      <c r="DV538" s="52"/>
      <c r="DW538" s="52"/>
      <c r="DX538" s="52"/>
      <c r="DY538" s="52"/>
      <c r="DZ538" s="52"/>
      <c r="EA538" s="52"/>
      <c r="EB538" s="52"/>
      <c r="EC538" s="52"/>
      <c r="ED538" s="52"/>
      <c r="EE538" s="52"/>
      <c r="EF538" s="52"/>
      <c r="EG538" s="52"/>
      <c r="EH538" s="52"/>
      <c r="EI538" s="52"/>
      <c r="EJ538" s="52"/>
      <c r="EK538" s="52"/>
      <c r="EL538" s="52"/>
      <c r="EM538" s="52"/>
      <c r="EN538" s="52"/>
      <c r="EO538" s="52"/>
      <c r="EP538" s="52"/>
      <c r="EQ538" s="52"/>
      <c r="ER538" s="52"/>
      <c r="ES538" s="52"/>
      <c r="ET538" s="52"/>
      <c r="EU538" s="52"/>
      <c r="EV538" s="52"/>
      <c r="EW538" s="52"/>
      <c r="EX538" s="52"/>
      <c r="EY538" s="52"/>
      <c r="EZ538" s="52"/>
      <c r="FA538" s="52"/>
      <c r="FB538" s="52"/>
      <c r="FC538" s="52"/>
      <c r="FD538" s="52"/>
      <c r="FE538" s="52"/>
      <c r="FF538" s="52"/>
      <c r="FG538" s="52"/>
      <c r="FH538" s="52"/>
      <c r="FI538" s="52"/>
      <c r="FJ538" s="52"/>
      <c r="FK538" s="52"/>
      <c r="FL538" s="52"/>
      <c r="FM538" s="52"/>
      <c r="FN538" s="52"/>
      <c r="FO538" s="52"/>
      <c r="FP538" s="52"/>
      <c r="FQ538" s="52"/>
      <c r="FR538" s="52"/>
      <c r="FS538" s="52"/>
      <c r="FT538" s="52"/>
    </row>
    <row r="539" spans="1:176" x14ac:dyDescent="0.15">
      <c r="A539" s="104">
        <f t="shared" si="121"/>
        <v>43248</v>
      </c>
      <c r="B539" s="35">
        <f t="shared" ca="1" si="127"/>
        <v>1032.52802</v>
      </c>
      <c r="C539" s="35">
        <f t="shared" si="122"/>
        <v>1000</v>
      </c>
      <c r="D539" s="36">
        <f ca="1">IF(A539&lt;$B$1,VLOOKUP(A539,[1]DI!$A$4:$B$15000,2,FALSE),0)</f>
        <v>6.3899999999999998E-2</v>
      </c>
      <c r="E539" s="35">
        <f t="shared" ca="1" si="116"/>
        <v>2.4583E-4</v>
      </c>
      <c r="F539" s="54">
        <f t="shared" si="123"/>
        <v>1.0425</v>
      </c>
      <c r="G539" s="38">
        <f t="shared" ca="1" si="117"/>
        <v>1.0002562777749999</v>
      </c>
      <c r="H539" s="35">
        <f ca="1">TRUNC(PRODUCT(G$10:G538),15)</f>
        <v>1.14044298946629</v>
      </c>
      <c r="I539" s="35">
        <f t="shared" ca="1" si="124"/>
        <v>1.1045152976163699</v>
      </c>
      <c r="J539" s="35">
        <f t="shared" ca="1" si="118"/>
        <v>1.03252802</v>
      </c>
      <c r="K539" s="35">
        <f t="shared" ca="1" si="119"/>
        <v>32.528019999999998</v>
      </c>
      <c r="L539" s="55">
        <f>IF(VLOOKUP(A539,$U$12:$AD$125,8)=VLOOKUP(A538,$U$12:$AD$125,8),0,VLOOKUP(A539,U$12:$AD$125,8))</f>
        <v>0</v>
      </c>
      <c r="M539" s="40">
        <f>IF(L539&gt;0,VLOOKUP(L539,T$12:$AC$125,7),0)</f>
        <v>0</v>
      </c>
      <c r="N539" s="41">
        <f t="shared" si="128"/>
        <v>0</v>
      </c>
      <c r="O539" s="41">
        <f t="shared" ca="1" si="120"/>
        <v>32.528019999999998</v>
      </c>
      <c r="P539" s="56" t="str">
        <f t="shared" si="125"/>
        <v>J=</v>
      </c>
      <c r="Q539" s="43">
        <f t="shared" si="126"/>
        <v>43252</v>
      </c>
      <c r="R539" s="44"/>
      <c r="S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  <c r="CJ539" s="52"/>
      <c r="CK539" s="52"/>
      <c r="CL539" s="52"/>
      <c r="CM539" s="52"/>
      <c r="CN539" s="52"/>
      <c r="CO539" s="52"/>
      <c r="CP539" s="52"/>
      <c r="CQ539" s="52"/>
      <c r="CR539" s="52"/>
      <c r="CS539" s="52"/>
      <c r="CT539" s="52"/>
      <c r="CU539" s="52"/>
      <c r="CV539" s="52"/>
      <c r="CW539" s="52"/>
      <c r="CX539" s="52"/>
      <c r="CY539" s="52"/>
      <c r="CZ539" s="52"/>
      <c r="DA539" s="52"/>
      <c r="DB539" s="52"/>
      <c r="DC539" s="52"/>
      <c r="DD539" s="52"/>
      <c r="DE539" s="52"/>
      <c r="DF539" s="52"/>
      <c r="DG539" s="52"/>
      <c r="DH539" s="52"/>
      <c r="DI539" s="52"/>
      <c r="DJ539" s="52"/>
      <c r="DK539" s="52"/>
      <c r="DL539" s="52"/>
      <c r="DM539" s="52"/>
      <c r="DN539" s="52"/>
      <c r="DO539" s="52"/>
      <c r="DP539" s="52"/>
      <c r="DQ539" s="52"/>
      <c r="DR539" s="52"/>
      <c r="DS539" s="52"/>
      <c r="DT539" s="52"/>
      <c r="DU539" s="52"/>
      <c r="DV539" s="52"/>
      <c r="DW539" s="52"/>
      <c r="DX539" s="52"/>
      <c r="DY539" s="52"/>
      <c r="DZ539" s="52"/>
      <c r="EA539" s="52"/>
      <c r="EB539" s="52"/>
      <c r="EC539" s="52"/>
      <c r="ED539" s="52"/>
      <c r="EE539" s="52"/>
      <c r="EF539" s="52"/>
      <c r="EG539" s="52"/>
      <c r="EH539" s="52"/>
      <c r="EI539" s="52"/>
      <c r="EJ539" s="52"/>
      <c r="EK539" s="52"/>
      <c r="EL539" s="52"/>
      <c r="EM539" s="52"/>
      <c r="EN539" s="52"/>
      <c r="EO539" s="52"/>
      <c r="EP539" s="52"/>
      <c r="EQ539" s="52"/>
      <c r="ER539" s="52"/>
      <c r="ES539" s="52"/>
      <c r="ET539" s="52"/>
      <c r="EU539" s="52"/>
      <c r="EV539" s="52"/>
      <c r="EW539" s="52"/>
      <c r="EX539" s="52"/>
      <c r="EY539" s="52"/>
      <c r="EZ539" s="52"/>
      <c r="FA539" s="52"/>
      <c r="FB539" s="52"/>
      <c r="FC539" s="52"/>
      <c r="FD539" s="52"/>
      <c r="FE539" s="52"/>
      <c r="FF539" s="52"/>
      <c r="FG539" s="52"/>
      <c r="FH539" s="52"/>
      <c r="FI539" s="52"/>
      <c r="FJ539" s="52"/>
      <c r="FK539" s="52"/>
      <c r="FL539" s="52"/>
      <c r="FM539" s="52"/>
      <c r="FN539" s="52"/>
      <c r="FO539" s="52"/>
      <c r="FP539" s="52"/>
      <c r="FQ539" s="52"/>
      <c r="FR539" s="52"/>
      <c r="FS539" s="52"/>
      <c r="FT539" s="52"/>
    </row>
    <row r="540" spans="1:176" x14ac:dyDescent="0.15">
      <c r="A540" s="104">
        <f t="shared" si="121"/>
        <v>43249</v>
      </c>
      <c r="B540" s="35">
        <f t="shared" ca="1" si="127"/>
        <v>1032.7926299999999</v>
      </c>
      <c r="C540" s="35">
        <f t="shared" si="122"/>
        <v>1000</v>
      </c>
      <c r="D540" s="36">
        <f ca="1">IF(A540&lt;$B$1,VLOOKUP(A540,[1]DI!$A$4:$B$15000,2,FALSE),0)</f>
        <v>6.3899999999999998E-2</v>
      </c>
      <c r="E540" s="35">
        <f t="shared" ca="1" si="116"/>
        <v>2.4583E-4</v>
      </c>
      <c r="F540" s="54">
        <f t="shared" si="123"/>
        <v>1.0425</v>
      </c>
      <c r="G540" s="38">
        <f t="shared" ca="1" si="117"/>
        <v>1.0002562777749999</v>
      </c>
      <c r="H540" s="35">
        <f ca="1">TRUNC(PRODUCT(G$10:G539),15)</f>
        <v>1.1407352596581399</v>
      </c>
      <c r="I540" s="35">
        <f t="shared" ca="1" si="124"/>
        <v>1.1045152976163699</v>
      </c>
      <c r="J540" s="35">
        <f t="shared" ca="1" si="118"/>
        <v>1.0327926300000001</v>
      </c>
      <c r="K540" s="35">
        <f t="shared" ca="1" si="119"/>
        <v>32.792630000000003</v>
      </c>
      <c r="L540" s="55">
        <f>IF(VLOOKUP(A540,$U$12:$AD$125,8)=VLOOKUP(A539,$U$12:$AD$125,8),0,VLOOKUP(A540,U$12:$AD$125,8))</f>
        <v>0</v>
      </c>
      <c r="M540" s="40">
        <f>IF(L540&gt;0,VLOOKUP(L540,T$12:$AC$125,7),0)</f>
        <v>0</v>
      </c>
      <c r="N540" s="41">
        <f t="shared" si="128"/>
        <v>0</v>
      </c>
      <c r="O540" s="41">
        <f t="shared" ca="1" si="120"/>
        <v>32.792630000000003</v>
      </c>
      <c r="P540" s="56" t="str">
        <f t="shared" si="125"/>
        <v>J=</v>
      </c>
      <c r="Q540" s="43">
        <f t="shared" si="126"/>
        <v>43252</v>
      </c>
      <c r="R540" s="44"/>
      <c r="S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  <c r="CJ540" s="52"/>
      <c r="CK540" s="52"/>
      <c r="CL540" s="52"/>
      <c r="CM540" s="52"/>
      <c r="CN540" s="52"/>
      <c r="CO540" s="52"/>
      <c r="CP540" s="52"/>
      <c r="CQ540" s="52"/>
      <c r="CR540" s="52"/>
      <c r="CS540" s="52"/>
      <c r="CT540" s="52"/>
      <c r="CU540" s="52"/>
      <c r="CV540" s="52"/>
      <c r="CW540" s="52"/>
      <c r="CX540" s="52"/>
      <c r="CY540" s="52"/>
      <c r="CZ540" s="52"/>
      <c r="DA540" s="52"/>
      <c r="DB540" s="52"/>
      <c r="DC540" s="52"/>
      <c r="DD540" s="52"/>
      <c r="DE540" s="52"/>
      <c r="DF540" s="52"/>
      <c r="DG540" s="52"/>
      <c r="DH540" s="52"/>
      <c r="DI540" s="52"/>
      <c r="DJ540" s="52"/>
      <c r="DK540" s="52"/>
      <c r="DL540" s="52"/>
      <c r="DM540" s="52"/>
      <c r="DN540" s="52"/>
      <c r="DO540" s="52"/>
      <c r="DP540" s="52"/>
      <c r="DQ540" s="52"/>
      <c r="DR540" s="52"/>
      <c r="DS540" s="52"/>
      <c r="DT540" s="52"/>
      <c r="DU540" s="52"/>
      <c r="DV540" s="52"/>
      <c r="DW540" s="52"/>
      <c r="DX540" s="52"/>
      <c r="DY540" s="52"/>
      <c r="DZ540" s="52"/>
      <c r="EA540" s="52"/>
      <c r="EB540" s="52"/>
      <c r="EC540" s="52"/>
      <c r="ED540" s="52"/>
      <c r="EE540" s="52"/>
      <c r="EF540" s="52"/>
      <c r="EG540" s="52"/>
      <c r="EH540" s="52"/>
      <c r="EI540" s="52"/>
      <c r="EJ540" s="52"/>
      <c r="EK540" s="52"/>
      <c r="EL540" s="52"/>
      <c r="EM540" s="52"/>
      <c r="EN540" s="52"/>
      <c r="EO540" s="52"/>
      <c r="EP540" s="52"/>
      <c r="EQ540" s="52"/>
      <c r="ER540" s="52"/>
      <c r="ES540" s="52"/>
      <c r="ET540" s="52"/>
      <c r="EU540" s="52"/>
      <c r="EV540" s="52"/>
      <c r="EW540" s="52"/>
      <c r="EX540" s="52"/>
      <c r="EY540" s="52"/>
      <c r="EZ540" s="52"/>
      <c r="FA540" s="52"/>
      <c r="FB540" s="52"/>
      <c r="FC540" s="52"/>
      <c r="FD540" s="52"/>
      <c r="FE540" s="52"/>
      <c r="FF540" s="52"/>
      <c r="FG540" s="52"/>
      <c r="FH540" s="52"/>
      <c r="FI540" s="52"/>
      <c r="FJ540" s="52"/>
      <c r="FK540" s="52"/>
      <c r="FL540" s="52"/>
      <c r="FM540" s="52"/>
      <c r="FN540" s="52"/>
      <c r="FO540" s="52"/>
      <c r="FP540" s="52"/>
      <c r="FQ540" s="52"/>
      <c r="FR540" s="52"/>
      <c r="FS540" s="52"/>
      <c r="FT540" s="52"/>
    </row>
    <row r="541" spans="1:176" x14ac:dyDescent="0.15">
      <c r="A541" s="104">
        <f t="shared" si="121"/>
        <v>43250</v>
      </c>
      <c r="B541" s="35">
        <f t="shared" ca="1" si="127"/>
        <v>1033.0573099999999</v>
      </c>
      <c r="C541" s="35">
        <f t="shared" si="122"/>
        <v>1000</v>
      </c>
      <c r="D541" s="36">
        <f ca="1">IF(A541&lt;$B$1,VLOOKUP(A541,[1]DI!$A$4:$B$15000,2,FALSE),0)</f>
        <v>6.3899999999999998E-2</v>
      </c>
      <c r="E541" s="35">
        <f t="shared" ca="1" si="116"/>
        <v>2.4583E-4</v>
      </c>
      <c r="F541" s="54">
        <f t="shared" si="123"/>
        <v>1.0425</v>
      </c>
      <c r="G541" s="38">
        <f t="shared" ca="1" si="117"/>
        <v>1.0002562777749999</v>
      </c>
      <c r="H541" s="35">
        <f ca="1">TRUNC(PRODUCT(G$10:G540),15)</f>
        <v>1.14102760475235</v>
      </c>
      <c r="I541" s="35">
        <f t="shared" ca="1" si="124"/>
        <v>1.1045152976163699</v>
      </c>
      <c r="J541" s="35">
        <f t="shared" ca="1" si="118"/>
        <v>1.03305731</v>
      </c>
      <c r="K541" s="35">
        <f t="shared" ca="1" si="119"/>
        <v>33.057310000000001</v>
      </c>
      <c r="L541" s="55">
        <f>IF(VLOOKUP(A541,$U$12:$AD$125,8)=VLOOKUP(A540,$U$12:$AD$125,8),0,VLOOKUP(A541,U$12:$AD$125,8))</f>
        <v>0</v>
      </c>
      <c r="M541" s="40">
        <f>IF(L541&gt;0,VLOOKUP(L541,T$12:$AC$125,7),0)</f>
        <v>0</v>
      </c>
      <c r="N541" s="41">
        <f t="shared" si="128"/>
        <v>0</v>
      </c>
      <c r="O541" s="41">
        <f t="shared" ca="1" si="120"/>
        <v>33.057310000000001</v>
      </c>
      <c r="P541" s="56" t="str">
        <f t="shared" si="125"/>
        <v>J=</v>
      </c>
      <c r="Q541" s="43">
        <f t="shared" si="126"/>
        <v>43252</v>
      </c>
      <c r="R541" s="44"/>
      <c r="S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  <c r="CJ541" s="52"/>
      <c r="CK541" s="52"/>
      <c r="CL541" s="52"/>
      <c r="CM541" s="52"/>
      <c r="CN541" s="52"/>
      <c r="CO541" s="52"/>
      <c r="CP541" s="52"/>
      <c r="CQ541" s="52"/>
      <c r="CR541" s="52"/>
      <c r="CS541" s="52"/>
      <c r="CT541" s="52"/>
      <c r="CU541" s="52"/>
      <c r="CV541" s="52"/>
      <c r="CW541" s="52"/>
      <c r="CX541" s="52"/>
      <c r="CY541" s="52"/>
      <c r="CZ541" s="52"/>
      <c r="DA541" s="52"/>
      <c r="DB541" s="52"/>
      <c r="DC541" s="52"/>
      <c r="DD541" s="52"/>
      <c r="DE541" s="52"/>
      <c r="DF541" s="52"/>
      <c r="DG541" s="52"/>
      <c r="DH541" s="52"/>
      <c r="DI541" s="52"/>
      <c r="DJ541" s="52"/>
      <c r="DK541" s="52"/>
      <c r="DL541" s="52"/>
      <c r="DM541" s="52"/>
      <c r="DN541" s="52"/>
      <c r="DO541" s="52"/>
      <c r="DP541" s="52"/>
      <c r="DQ541" s="52"/>
      <c r="DR541" s="52"/>
      <c r="DS541" s="52"/>
      <c r="DT541" s="52"/>
      <c r="DU541" s="52"/>
      <c r="DV541" s="52"/>
      <c r="DW541" s="52"/>
      <c r="DX541" s="52"/>
      <c r="DY541" s="52"/>
      <c r="DZ541" s="52"/>
      <c r="EA541" s="52"/>
      <c r="EB541" s="52"/>
      <c r="EC541" s="52"/>
      <c r="ED541" s="52"/>
      <c r="EE541" s="52"/>
      <c r="EF541" s="52"/>
      <c r="EG541" s="52"/>
      <c r="EH541" s="52"/>
      <c r="EI541" s="52"/>
      <c r="EJ541" s="52"/>
      <c r="EK541" s="52"/>
      <c r="EL541" s="52"/>
      <c r="EM541" s="52"/>
      <c r="EN541" s="52"/>
      <c r="EO541" s="52"/>
      <c r="EP541" s="52"/>
      <c r="EQ541" s="52"/>
      <c r="ER541" s="52"/>
      <c r="ES541" s="52"/>
      <c r="ET541" s="52"/>
      <c r="EU541" s="52"/>
      <c r="EV541" s="52"/>
      <c r="EW541" s="52"/>
      <c r="EX541" s="52"/>
      <c r="EY541" s="52"/>
      <c r="EZ541" s="52"/>
      <c r="FA541" s="52"/>
      <c r="FB541" s="52"/>
      <c r="FC541" s="52"/>
      <c r="FD541" s="52"/>
      <c r="FE541" s="52"/>
      <c r="FF541" s="52"/>
      <c r="FG541" s="52"/>
      <c r="FH541" s="52"/>
      <c r="FI541" s="52"/>
      <c r="FJ541" s="52"/>
      <c r="FK541" s="52"/>
      <c r="FL541" s="52"/>
      <c r="FM541" s="52"/>
      <c r="FN541" s="52"/>
      <c r="FO541" s="52"/>
      <c r="FP541" s="52"/>
      <c r="FQ541" s="52"/>
      <c r="FR541" s="52"/>
      <c r="FS541" s="52"/>
      <c r="FT541" s="52"/>
    </row>
    <row r="542" spans="1:176" x14ac:dyDescent="0.15">
      <c r="A542" s="104">
        <f t="shared" si="121"/>
        <v>43251</v>
      </c>
      <c r="B542" s="35">
        <f t="shared" ca="1" si="127"/>
        <v>1033.3220599900001</v>
      </c>
      <c r="C542" s="35">
        <f t="shared" si="122"/>
        <v>1000</v>
      </c>
      <c r="D542" s="36">
        <f ca="1">IF(A542&lt;$B$1,VLOOKUP(A542,[1]DI!$A$4:$B$15000,2,FALSE),0)</f>
        <v>0</v>
      </c>
      <c r="E542" s="35">
        <f t="shared" ca="1" si="116"/>
        <v>0</v>
      </c>
      <c r="F542" s="54">
        <f t="shared" si="123"/>
        <v>1.0425</v>
      </c>
      <c r="G542" s="38">
        <f t="shared" ca="1" si="117"/>
        <v>1</v>
      </c>
      <c r="H542" s="35">
        <f ca="1">TRUNC(PRODUCT(G$10:G541),15)</f>
        <v>1.1413200247681099</v>
      </c>
      <c r="I542" s="35">
        <f t="shared" ca="1" si="124"/>
        <v>1.1045152976163699</v>
      </c>
      <c r="J542" s="35">
        <f t="shared" ca="1" si="118"/>
        <v>1.0333220599999999</v>
      </c>
      <c r="K542" s="35">
        <f t="shared" ca="1" si="119"/>
        <v>33.32205999</v>
      </c>
      <c r="L542" s="55">
        <f>IF(VLOOKUP(A542,$U$12:$AD$125,8)=VLOOKUP(A541,$U$12:$AD$125,8),0,VLOOKUP(A542,U$12:$AD$125,8))</f>
        <v>0</v>
      </c>
      <c r="M542" s="40">
        <f>IF(L542&gt;0,VLOOKUP(L542,T$12:$AC$125,7),0)</f>
        <v>0</v>
      </c>
      <c r="N542" s="41">
        <f t="shared" si="128"/>
        <v>0</v>
      </c>
      <c r="O542" s="41">
        <f t="shared" ca="1" si="120"/>
        <v>33.32205999</v>
      </c>
      <c r="P542" s="56" t="str">
        <f t="shared" si="125"/>
        <v>J=</v>
      </c>
      <c r="Q542" s="43">
        <f t="shared" si="126"/>
        <v>43252</v>
      </c>
      <c r="R542" s="44"/>
      <c r="S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  <c r="CJ542" s="52"/>
      <c r="CK542" s="52"/>
      <c r="CL542" s="52"/>
      <c r="CM542" s="52"/>
      <c r="CN542" s="52"/>
      <c r="CO542" s="52"/>
      <c r="CP542" s="52"/>
      <c r="CQ542" s="52"/>
      <c r="CR542" s="52"/>
      <c r="CS542" s="52"/>
      <c r="CT542" s="52"/>
      <c r="CU542" s="52"/>
      <c r="CV542" s="52"/>
      <c r="CW542" s="52"/>
      <c r="CX542" s="52"/>
      <c r="CY542" s="52"/>
      <c r="CZ542" s="52"/>
      <c r="DA542" s="52"/>
      <c r="DB542" s="52"/>
      <c r="DC542" s="52"/>
      <c r="DD542" s="52"/>
      <c r="DE542" s="52"/>
      <c r="DF542" s="52"/>
      <c r="DG542" s="52"/>
      <c r="DH542" s="52"/>
      <c r="DI542" s="52"/>
      <c r="DJ542" s="52"/>
      <c r="DK542" s="52"/>
      <c r="DL542" s="52"/>
      <c r="DM542" s="52"/>
      <c r="DN542" s="52"/>
      <c r="DO542" s="52"/>
      <c r="DP542" s="52"/>
      <c r="DQ542" s="52"/>
      <c r="DR542" s="52"/>
      <c r="DS542" s="52"/>
      <c r="DT542" s="52"/>
      <c r="DU542" s="52"/>
      <c r="DV542" s="52"/>
      <c r="DW542" s="52"/>
      <c r="DX542" s="52"/>
      <c r="DY542" s="52"/>
      <c r="DZ542" s="52"/>
      <c r="EA542" s="52"/>
      <c r="EB542" s="52"/>
      <c r="EC542" s="52"/>
      <c r="ED542" s="52"/>
      <c r="EE542" s="52"/>
      <c r="EF542" s="52"/>
      <c r="EG542" s="52"/>
      <c r="EH542" s="52"/>
      <c r="EI542" s="52"/>
      <c r="EJ542" s="52"/>
      <c r="EK542" s="52"/>
      <c r="EL542" s="52"/>
      <c r="EM542" s="52"/>
      <c r="EN542" s="52"/>
      <c r="EO542" s="52"/>
      <c r="EP542" s="52"/>
      <c r="EQ542" s="52"/>
      <c r="ER542" s="52"/>
      <c r="ES542" s="52"/>
      <c r="ET542" s="52"/>
      <c r="EU542" s="52"/>
      <c r="EV542" s="52"/>
      <c r="EW542" s="52"/>
      <c r="EX542" s="52"/>
      <c r="EY542" s="52"/>
      <c r="EZ542" s="52"/>
      <c r="FA542" s="52"/>
      <c r="FB542" s="52"/>
      <c r="FC542" s="52"/>
      <c r="FD542" s="52"/>
      <c r="FE542" s="52"/>
      <c r="FF542" s="52"/>
      <c r="FG542" s="52"/>
      <c r="FH542" s="52"/>
      <c r="FI542" s="52"/>
      <c r="FJ542" s="52"/>
      <c r="FK542" s="52"/>
      <c r="FL542" s="52"/>
      <c r="FM542" s="52"/>
      <c r="FN542" s="52"/>
      <c r="FO542" s="52"/>
      <c r="FP542" s="52"/>
      <c r="FQ542" s="52"/>
      <c r="FR542" s="52"/>
      <c r="FS542" s="52"/>
      <c r="FT542" s="52"/>
    </row>
    <row r="543" spans="1:176" x14ac:dyDescent="0.15">
      <c r="A543" s="104">
        <f t="shared" si="121"/>
        <v>43252</v>
      </c>
      <c r="B543" s="35">
        <f t="shared" ca="1" si="127"/>
        <v>1033.3220599900001</v>
      </c>
      <c r="C543" s="35">
        <f t="shared" si="122"/>
        <v>1000</v>
      </c>
      <c r="D543" s="36">
        <f ca="1">IF(A543&lt;$B$1,VLOOKUP(A543,[1]DI!$A$4:$B$15000,2,FALSE),0)</f>
        <v>6.3899999999999998E-2</v>
      </c>
      <c r="E543" s="35">
        <f t="shared" ca="1" si="116"/>
        <v>2.4583E-4</v>
      </c>
      <c r="F543" s="54">
        <f t="shared" si="123"/>
        <v>1.0425</v>
      </c>
      <c r="G543" s="38">
        <f t="shared" ca="1" si="117"/>
        <v>1.0002562777749999</v>
      </c>
      <c r="H543" s="35">
        <f ca="1">TRUNC(PRODUCT(G$10:G542),15)</f>
        <v>1.1413200247681099</v>
      </c>
      <c r="I543" s="35">
        <f t="shared" ca="1" si="124"/>
        <v>1.1045152976163699</v>
      </c>
      <c r="J543" s="35">
        <f t="shared" ca="1" si="118"/>
        <v>1.0333220599999999</v>
      </c>
      <c r="K543" s="35">
        <f t="shared" ca="1" si="119"/>
        <v>33.32205999</v>
      </c>
      <c r="L543" s="55">
        <f>IF(VLOOKUP(A543,$U$12:$AD$125,8)=VLOOKUP(A542,$U$12:$AD$125,8),0,VLOOKUP(A543,U$12:$AD$125,8))</f>
        <v>3</v>
      </c>
      <c r="M543" s="40">
        <f>IF(L543&gt;0,VLOOKUP(L543,T$12:$AC$125,7),0)</f>
        <v>0</v>
      </c>
      <c r="N543" s="41">
        <f t="shared" si="128"/>
        <v>0</v>
      </c>
      <c r="O543" s="41">
        <f t="shared" ca="1" si="120"/>
        <v>33.32205999</v>
      </c>
      <c r="P543" s="56" t="str">
        <f t="shared" si="125"/>
        <v>J=</v>
      </c>
      <c r="Q543" s="43">
        <f t="shared" si="126"/>
        <v>43252</v>
      </c>
      <c r="R543" s="44"/>
      <c r="S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  <c r="CJ543" s="52"/>
      <c r="CK543" s="52"/>
      <c r="CL543" s="52"/>
      <c r="CM543" s="52"/>
      <c r="CN543" s="52"/>
      <c r="CO543" s="52"/>
      <c r="CP543" s="52"/>
      <c r="CQ543" s="52"/>
      <c r="CR543" s="52"/>
      <c r="CS543" s="52"/>
      <c r="CT543" s="52"/>
      <c r="CU543" s="52"/>
      <c r="CV543" s="52"/>
      <c r="CW543" s="52"/>
      <c r="CX543" s="52"/>
      <c r="CY543" s="52"/>
      <c r="CZ543" s="52"/>
      <c r="DA543" s="52"/>
      <c r="DB543" s="52"/>
      <c r="DC543" s="52"/>
      <c r="DD543" s="52"/>
      <c r="DE543" s="52"/>
      <c r="DF543" s="52"/>
      <c r="DG543" s="52"/>
      <c r="DH543" s="52"/>
      <c r="DI543" s="52"/>
      <c r="DJ543" s="52"/>
      <c r="DK543" s="52"/>
      <c r="DL543" s="52"/>
      <c r="DM543" s="52"/>
      <c r="DN543" s="52"/>
      <c r="DO543" s="52"/>
      <c r="DP543" s="52"/>
      <c r="DQ543" s="52"/>
      <c r="DR543" s="52"/>
      <c r="DS543" s="52"/>
      <c r="DT543" s="52"/>
      <c r="DU543" s="52"/>
      <c r="DV543" s="52"/>
      <c r="DW543" s="52"/>
      <c r="DX543" s="52"/>
      <c r="DY543" s="52"/>
      <c r="DZ543" s="52"/>
      <c r="EA543" s="52"/>
      <c r="EB543" s="52"/>
      <c r="EC543" s="52"/>
      <c r="ED543" s="52"/>
      <c r="EE543" s="52"/>
      <c r="EF543" s="52"/>
      <c r="EG543" s="52"/>
      <c r="EH543" s="52"/>
      <c r="EI543" s="52"/>
      <c r="EJ543" s="52"/>
      <c r="EK543" s="52"/>
      <c r="EL543" s="52"/>
      <c r="EM543" s="52"/>
      <c r="EN543" s="52"/>
      <c r="EO543" s="52"/>
      <c r="EP543" s="52"/>
      <c r="EQ543" s="52"/>
      <c r="ER543" s="52"/>
      <c r="ES543" s="52"/>
      <c r="ET543" s="52"/>
      <c r="EU543" s="52"/>
      <c r="EV543" s="52"/>
      <c r="EW543" s="52"/>
      <c r="EX543" s="52"/>
      <c r="EY543" s="52"/>
      <c r="EZ543" s="52"/>
      <c r="FA543" s="52"/>
      <c r="FB543" s="52"/>
      <c r="FC543" s="52"/>
      <c r="FD543" s="52"/>
      <c r="FE543" s="52"/>
      <c r="FF543" s="52"/>
      <c r="FG543" s="52"/>
      <c r="FH543" s="52"/>
      <c r="FI543" s="52"/>
      <c r="FJ543" s="52"/>
      <c r="FK543" s="52"/>
      <c r="FL543" s="52"/>
      <c r="FM543" s="52"/>
      <c r="FN543" s="52"/>
      <c r="FO543" s="52"/>
      <c r="FP543" s="52"/>
      <c r="FQ543" s="52"/>
      <c r="FR543" s="52"/>
      <c r="FS543" s="52"/>
      <c r="FT543" s="52"/>
    </row>
    <row r="544" spans="1:176" x14ac:dyDescent="0.15">
      <c r="A544" s="104">
        <f t="shared" si="121"/>
        <v>43253</v>
      </c>
      <c r="B544" s="35">
        <f t="shared" ca="1" si="127"/>
        <v>1000.2562799999999</v>
      </c>
      <c r="C544" s="35">
        <f t="shared" si="122"/>
        <v>1000</v>
      </c>
      <c r="D544" s="36">
        <f ca="1">IF(A544&lt;$B$1,VLOOKUP(A544,[1]DI!$A$4:$B$15000,2,FALSE),0)</f>
        <v>0</v>
      </c>
      <c r="E544" s="35">
        <f t="shared" ca="1" si="116"/>
        <v>0</v>
      </c>
      <c r="F544" s="54">
        <f t="shared" si="123"/>
        <v>1.0425</v>
      </c>
      <c r="G544" s="38">
        <f t="shared" ca="1" si="117"/>
        <v>1</v>
      </c>
      <c r="H544" s="35">
        <f ca="1">TRUNC(PRODUCT(G$10:G543),15)</f>
        <v>1.1416125197246201</v>
      </c>
      <c r="I544" s="35">
        <f t="shared" ca="1" si="124"/>
        <v>1.1413200247681099</v>
      </c>
      <c r="J544" s="35">
        <f t="shared" ca="1" si="118"/>
        <v>1.0002562800000001</v>
      </c>
      <c r="K544" s="35">
        <f t="shared" ca="1" si="119"/>
        <v>0.25628000000000001</v>
      </c>
      <c r="L544" s="55">
        <f>IF(VLOOKUP(A544,$U$12:$AD$125,8)=VLOOKUP(A543,$U$12:$AD$125,8),0,VLOOKUP(A544,U$12:$AD$125,8))</f>
        <v>0</v>
      </c>
      <c r="M544" s="40">
        <f>IF(L544&gt;0,VLOOKUP(L544,T$12:$AC$125,7),0)</f>
        <v>0</v>
      </c>
      <c r="N544" s="41">
        <f t="shared" si="128"/>
        <v>0</v>
      </c>
      <c r="O544" s="41">
        <f t="shared" ca="1" si="120"/>
        <v>0.25628000000000001</v>
      </c>
      <c r="P544" s="56" t="str">
        <f t="shared" si="125"/>
        <v>A+J=</v>
      </c>
      <c r="Q544" s="43">
        <f t="shared" si="126"/>
        <v>43437</v>
      </c>
      <c r="R544" s="44"/>
      <c r="S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  <c r="CS544" s="52"/>
      <c r="CT544" s="52"/>
      <c r="CU544" s="52"/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  <c r="DF544" s="52"/>
      <c r="DG544" s="52"/>
      <c r="DH544" s="52"/>
      <c r="DI544" s="52"/>
      <c r="DJ544" s="52"/>
      <c r="DK544" s="52"/>
      <c r="DL544" s="52"/>
      <c r="DM544" s="52"/>
      <c r="DN544" s="52"/>
      <c r="DO544" s="52"/>
      <c r="DP544" s="52"/>
      <c r="DQ544" s="52"/>
      <c r="DR544" s="52"/>
      <c r="DS544" s="52"/>
      <c r="DT544" s="52"/>
      <c r="DU544" s="52"/>
      <c r="DV544" s="52"/>
      <c r="DW544" s="52"/>
      <c r="DX544" s="52"/>
      <c r="DY544" s="52"/>
      <c r="DZ544" s="52"/>
      <c r="EA544" s="52"/>
      <c r="EB544" s="52"/>
      <c r="EC544" s="52"/>
      <c r="ED544" s="52"/>
      <c r="EE544" s="52"/>
      <c r="EF544" s="52"/>
      <c r="EG544" s="52"/>
      <c r="EH544" s="52"/>
      <c r="EI544" s="52"/>
      <c r="EJ544" s="52"/>
      <c r="EK544" s="52"/>
      <c r="EL544" s="52"/>
      <c r="EM544" s="52"/>
      <c r="EN544" s="52"/>
      <c r="EO544" s="52"/>
      <c r="EP544" s="52"/>
      <c r="EQ544" s="52"/>
      <c r="ER544" s="52"/>
      <c r="ES544" s="52"/>
      <c r="ET544" s="52"/>
      <c r="EU544" s="52"/>
      <c r="EV544" s="52"/>
      <c r="EW544" s="52"/>
      <c r="EX544" s="52"/>
      <c r="EY544" s="52"/>
      <c r="EZ544" s="52"/>
      <c r="FA544" s="52"/>
      <c r="FB544" s="52"/>
      <c r="FC544" s="52"/>
      <c r="FD544" s="52"/>
      <c r="FE544" s="52"/>
      <c r="FF544" s="52"/>
      <c r="FG544" s="52"/>
      <c r="FH544" s="52"/>
      <c r="FI544" s="52"/>
      <c r="FJ544" s="52"/>
      <c r="FK544" s="52"/>
      <c r="FL544" s="52"/>
      <c r="FM544" s="52"/>
      <c r="FN544" s="52"/>
      <c r="FO544" s="52"/>
      <c r="FP544" s="52"/>
      <c r="FQ544" s="52"/>
      <c r="FR544" s="52"/>
      <c r="FS544" s="52"/>
      <c r="FT544" s="52"/>
    </row>
    <row r="545" spans="1:179" x14ac:dyDescent="0.15">
      <c r="A545" s="104">
        <f t="shared" si="121"/>
        <v>43254</v>
      </c>
      <c r="B545" s="35">
        <f t="shared" ca="1" si="127"/>
        <v>1000.2562799999999</v>
      </c>
      <c r="C545" s="35">
        <f t="shared" si="122"/>
        <v>1000</v>
      </c>
      <c r="D545" s="36">
        <f ca="1">IF(A545&lt;$B$1,VLOOKUP(A545,[1]DI!$A$4:$B$15000,2,FALSE),0)</f>
        <v>0</v>
      </c>
      <c r="E545" s="35">
        <f t="shared" ca="1" si="116"/>
        <v>0</v>
      </c>
      <c r="F545" s="54">
        <f t="shared" si="123"/>
        <v>1.0425</v>
      </c>
      <c r="G545" s="38">
        <f t="shared" ca="1" si="117"/>
        <v>1</v>
      </c>
      <c r="H545" s="35">
        <f ca="1">TRUNC(PRODUCT(G$10:G544),15)</f>
        <v>1.1416125197246201</v>
      </c>
      <c r="I545" s="35">
        <f t="shared" ca="1" si="124"/>
        <v>1.1413200247681099</v>
      </c>
      <c r="J545" s="35">
        <f t="shared" ca="1" si="118"/>
        <v>1.0002562800000001</v>
      </c>
      <c r="K545" s="35">
        <f t="shared" ca="1" si="119"/>
        <v>0.25628000000000001</v>
      </c>
      <c r="L545" s="55">
        <f>IF(VLOOKUP(A545,$U$12:$AD$125,8)=VLOOKUP(A544,$U$12:$AD$125,8),0,VLOOKUP(A545,U$12:$AD$125,8))</f>
        <v>0</v>
      </c>
      <c r="M545" s="40">
        <f>IF(L545&gt;0,VLOOKUP(L545,T$12:$AC$125,7),0)</f>
        <v>0</v>
      </c>
      <c r="N545" s="41">
        <f t="shared" si="128"/>
        <v>0</v>
      </c>
      <c r="O545" s="41">
        <f t="shared" ca="1" si="120"/>
        <v>0.25628000000000001</v>
      </c>
      <c r="P545" s="56" t="str">
        <f t="shared" si="125"/>
        <v>A+J=</v>
      </c>
      <c r="Q545" s="43">
        <f t="shared" si="126"/>
        <v>43437</v>
      </c>
      <c r="R545" s="44"/>
      <c r="S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  <c r="CJ545" s="52"/>
      <c r="CK545" s="52"/>
      <c r="CL545" s="52"/>
      <c r="CM545" s="52"/>
      <c r="CN545" s="52"/>
      <c r="CO545" s="52"/>
      <c r="CP545" s="52"/>
      <c r="CQ545" s="52"/>
      <c r="CR545" s="52"/>
      <c r="CS545" s="52"/>
      <c r="CT545" s="52"/>
      <c r="CU545" s="52"/>
      <c r="CV545" s="52"/>
      <c r="CW545" s="52"/>
      <c r="CX545" s="52"/>
      <c r="CY545" s="52"/>
      <c r="CZ545" s="52"/>
      <c r="DA545" s="52"/>
      <c r="DB545" s="52"/>
      <c r="DC545" s="52"/>
      <c r="DD545" s="52"/>
      <c r="DE545" s="52"/>
      <c r="DF545" s="52"/>
      <c r="DG545" s="52"/>
      <c r="DH545" s="52"/>
      <c r="DI545" s="52"/>
      <c r="DJ545" s="52"/>
      <c r="DK545" s="52"/>
      <c r="DL545" s="52"/>
      <c r="DM545" s="52"/>
      <c r="DN545" s="52"/>
      <c r="DO545" s="52"/>
      <c r="DP545" s="52"/>
      <c r="DQ545" s="52"/>
      <c r="DR545" s="52"/>
      <c r="DS545" s="52"/>
      <c r="DT545" s="52"/>
      <c r="DU545" s="52"/>
      <c r="DV545" s="52"/>
      <c r="DW545" s="52"/>
      <c r="DX545" s="52"/>
      <c r="DY545" s="52"/>
      <c r="DZ545" s="52"/>
      <c r="EA545" s="52"/>
      <c r="EB545" s="52"/>
      <c r="EC545" s="52"/>
      <c r="ED545" s="52"/>
      <c r="EE545" s="52"/>
      <c r="EF545" s="52"/>
      <c r="EG545" s="52"/>
      <c r="EH545" s="52"/>
      <c r="EI545" s="52"/>
      <c r="EJ545" s="52"/>
      <c r="EK545" s="52"/>
      <c r="EL545" s="52"/>
      <c r="EM545" s="52"/>
      <c r="EN545" s="52"/>
      <c r="EO545" s="52"/>
      <c r="EP545" s="52"/>
      <c r="EQ545" s="52"/>
      <c r="ER545" s="52"/>
      <c r="ES545" s="52"/>
      <c r="ET545" s="52"/>
      <c r="EU545" s="52"/>
      <c r="EV545" s="52"/>
      <c r="EW545" s="52"/>
      <c r="EX545" s="52"/>
      <c r="EY545" s="52"/>
      <c r="EZ545" s="52"/>
      <c r="FA545" s="52"/>
      <c r="FB545" s="52"/>
      <c r="FC545" s="52"/>
      <c r="FD545" s="52"/>
      <c r="FE545" s="52"/>
      <c r="FF545" s="52"/>
      <c r="FG545" s="52"/>
      <c r="FH545" s="52"/>
      <c r="FI545" s="52"/>
      <c r="FJ545" s="52"/>
      <c r="FK545" s="52"/>
      <c r="FL545" s="52"/>
      <c r="FM545" s="52"/>
      <c r="FN545" s="52"/>
      <c r="FO545" s="52"/>
      <c r="FP545" s="52"/>
      <c r="FQ545" s="52"/>
      <c r="FR545" s="52"/>
      <c r="FS545" s="52"/>
      <c r="FT545" s="52"/>
    </row>
    <row r="546" spans="1:179" x14ac:dyDescent="0.15">
      <c r="A546" s="104">
        <f t="shared" si="121"/>
        <v>43255</v>
      </c>
      <c r="B546" s="35">
        <f t="shared" ca="1" si="127"/>
        <v>1000.2562799999999</v>
      </c>
      <c r="C546" s="35">
        <f t="shared" si="122"/>
        <v>1000</v>
      </c>
      <c r="D546" s="36">
        <f ca="1">IF(A546&lt;$B$1,VLOOKUP(A546,[1]DI!$A$4:$B$15000,2,FALSE),0)</f>
        <v>6.3899999999999998E-2</v>
      </c>
      <c r="E546" s="35">
        <f t="shared" ca="1" si="116"/>
        <v>2.4583E-4</v>
      </c>
      <c r="F546" s="54">
        <f t="shared" si="123"/>
        <v>1.0425</v>
      </c>
      <c r="G546" s="38">
        <f t="shared" ca="1" si="117"/>
        <v>1.0002562777749999</v>
      </c>
      <c r="H546" s="35">
        <f ca="1">TRUNC(PRODUCT(G$10:G545),15)</f>
        <v>1.1416125197246201</v>
      </c>
      <c r="I546" s="35">
        <f t="shared" ca="1" si="124"/>
        <v>1.1413200247681099</v>
      </c>
      <c r="J546" s="35">
        <f t="shared" ca="1" si="118"/>
        <v>1.0002562800000001</v>
      </c>
      <c r="K546" s="35">
        <f t="shared" ca="1" si="119"/>
        <v>0.25628000000000001</v>
      </c>
      <c r="L546" s="55">
        <f>IF(VLOOKUP(A546,$U$12:$AD$125,8)=VLOOKUP(A545,$U$12:$AD$125,8),0,VLOOKUP(A546,U$12:$AD$125,8))</f>
        <v>0</v>
      </c>
      <c r="M546" s="40">
        <f>IF(L546&gt;0,VLOOKUP(L546,T$12:$AC$125,7),0)</f>
        <v>0</v>
      </c>
      <c r="N546" s="41">
        <f t="shared" si="128"/>
        <v>0</v>
      </c>
      <c r="O546" s="41">
        <f t="shared" ca="1" si="120"/>
        <v>0.25628000000000001</v>
      </c>
      <c r="P546" s="56" t="str">
        <f t="shared" si="125"/>
        <v>A+J=</v>
      </c>
      <c r="Q546" s="43">
        <f t="shared" si="126"/>
        <v>43437</v>
      </c>
      <c r="R546" s="44"/>
      <c r="S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  <c r="CJ546" s="52"/>
      <c r="CK546" s="52"/>
      <c r="CL546" s="52"/>
      <c r="CM546" s="52"/>
      <c r="CN546" s="52"/>
      <c r="CO546" s="52"/>
      <c r="CP546" s="52"/>
      <c r="CQ546" s="52"/>
      <c r="CR546" s="52"/>
      <c r="CS546" s="52"/>
      <c r="CT546" s="52"/>
      <c r="CU546" s="52"/>
      <c r="CV546" s="52"/>
      <c r="CW546" s="52"/>
      <c r="CX546" s="52"/>
      <c r="CY546" s="52"/>
      <c r="CZ546" s="52"/>
      <c r="DA546" s="52"/>
      <c r="DB546" s="52"/>
      <c r="DC546" s="52"/>
      <c r="DD546" s="52"/>
      <c r="DE546" s="52"/>
      <c r="DF546" s="52"/>
      <c r="DG546" s="52"/>
      <c r="DH546" s="52"/>
      <c r="DI546" s="52"/>
      <c r="DJ546" s="52"/>
      <c r="DK546" s="52"/>
      <c r="DL546" s="52"/>
      <c r="DM546" s="52"/>
      <c r="DN546" s="52"/>
      <c r="DO546" s="52"/>
      <c r="DP546" s="52"/>
      <c r="DQ546" s="52"/>
      <c r="DR546" s="52"/>
      <c r="DS546" s="52"/>
      <c r="DT546" s="52"/>
      <c r="DU546" s="52"/>
      <c r="DV546" s="52"/>
      <c r="DW546" s="52"/>
      <c r="DX546" s="52"/>
      <c r="DY546" s="52"/>
      <c r="DZ546" s="52"/>
      <c r="EA546" s="52"/>
      <c r="EB546" s="52"/>
      <c r="EC546" s="52"/>
      <c r="ED546" s="52"/>
      <c r="EE546" s="52"/>
      <c r="EF546" s="52"/>
      <c r="EG546" s="52"/>
      <c r="EH546" s="52"/>
      <c r="EI546" s="52"/>
      <c r="EJ546" s="52"/>
      <c r="EK546" s="52"/>
      <c r="EL546" s="52"/>
      <c r="EM546" s="52"/>
      <c r="EN546" s="52"/>
      <c r="EO546" s="52"/>
      <c r="EP546" s="52"/>
      <c r="EQ546" s="52"/>
      <c r="ER546" s="52"/>
      <c r="ES546" s="52"/>
      <c r="ET546" s="52"/>
      <c r="EU546" s="52"/>
      <c r="EV546" s="52"/>
      <c r="EW546" s="52"/>
      <c r="EX546" s="52"/>
      <c r="EY546" s="52"/>
      <c r="EZ546" s="52"/>
      <c r="FA546" s="52"/>
      <c r="FB546" s="52"/>
      <c r="FC546" s="52"/>
      <c r="FD546" s="52"/>
      <c r="FE546" s="52"/>
      <c r="FF546" s="52"/>
      <c r="FG546" s="52"/>
      <c r="FH546" s="52"/>
      <c r="FI546" s="52"/>
      <c r="FJ546" s="52"/>
      <c r="FK546" s="52"/>
      <c r="FL546" s="52"/>
      <c r="FM546" s="52"/>
      <c r="FN546" s="52"/>
      <c r="FO546" s="52"/>
      <c r="FP546" s="52"/>
      <c r="FQ546" s="52"/>
      <c r="FR546" s="52"/>
      <c r="FS546" s="52"/>
      <c r="FT546" s="52"/>
    </row>
    <row r="547" spans="1:179" x14ac:dyDescent="0.15">
      <c r="A547" s="104">
        <f t="shared" si="121"/>
        <v>43256</v>
      </c>
      <c r="B547" s="35">
        <f t="shared" ca="1" si="127"/>
        <v>1000.51262</v>
      </c>
      <c r="C547" s="35">
        <f t="shared" si="122"/>
        <v>1000</v>
      </c>
      <c r="D547" s="36">
        <f ca="1">IF(A547&lt;$B$1,VLOOKUP(A547,[1]DI!$A$4:$B$15000,2,FALSE),0)</f>
        <v>6.3899999999999998E-2</v>
      </c>
      <c r="E547" s="35">
        <f t="shared" ca="1" si="116"/>
        <v>2.4583E-4</v>
      </c>
      <c r="F547" s="54">
        <f t="shared" si="123"/>
        <v>1.0425</v>
      </c>
      <c r="G547" s="38">
        <f t="shared" ca="1" si="117"/>
        <v>1.0002562777749999</v>
      </c>
      <c r="H547" s="35">
        <f ca="1">TRUNC(PRODUCT(G$10:G546),15)</f>
        <v>1.1419050896410901</v>
      </c>
      <c r="I547" s="35">
        <f t="shared" ca="1" si="124"/>
        <v>1.1413200247681099</v>
      </c>
      <c r="J547" s="35">
        <f t="shared" ca="1" si="118"/>
        <v>1.0005126200000001</v>
      </c>
      <c r="K547" s="35">
        <f t="shared" ca="1" si="119"/>
        <v>0.51261999999999996</v>
      </c>
      <c r="L547" s="55">
        <f>IF(VLOOKUP(A547,$U$12:$AD$125,8)=VLOOKUP(A546,$U$12:$AD$125,8),0,VLOOKUP(A547,U$12:$AD$125,8))</f>
        <v>0</v>
      </c>
      <c r="M547" s="40">
        <f>IF(L547&gt;0,VLOOKUP(L547,T$12:$AC$125,7),0)</f>
        <v>0</v>
      </c>
      <c r="N547" s="41">
        <f t="shared" si="128"/>
        <v>0</v>
      </c>
      <c r="O547" s="41">
        <f t="shared" ca="1" si="120"/>
        <v>0.51261999999999996</v>
      </c>
      <c r="P547" s="56" t="str">
        <f t="shared" si="125"/>
        <v>A+J=</v>
      </c>
      <c r="Q547" s="43">
        <f t="shared" si="126"/>
        <v>43437</v>
      </c>
      <c r="R547" s="44"/>
      <c r="S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  <c r="CJ547" s="52"/>
      <c r="CK547" s="52"/>
      <c r="CL547" s="52"/>
      <c r="CM547" s="52"/>
      <c r="CN547" s="52"/>
      <c r="CO547" s="52"/>
      <c r="CP547" s="52"/>
      <c r="CQ547" s="52"/>
      <c r="CR547" s="52"/>
      <c r="CS547" s="52"/>
      <c r="CT547" s="52"/>
      <c r="CU547" s="52"/>
      <c r="CV547" s="52"/>
      <c r="CW547" s="52"/>
      <c r="CX547" s="52"/>
      <c r="CY547" s="52"/>
      <c r="CZ547" s="52"/>
      <c r="DA547" s="52"/>
      <c r="DB547" s="52"/>
      <c r="DC547" s="52"/>
      <c r="DD547" s="52"/>
      <c r="DE547" s="52"/>
      <c r="DF547" s="52"/>
      <c r="DG547" s="52"/>
      <c r="DH547" s="52"/>
      <c r="DI547" s="52"/>
      <c r="DJ547" s="52"/>
      <c r="DK547" s="52"/>
      <c r="DL547" s="52"/>
      <c r="DM547" s="52"/>
      <c r="DN547" s="52"/>
      <c r="DO547" s="52"/>
      <c r="DP547" s="52"/>
      <c r="DQ547" s="52"/>
      <c r="DR547" s="52"/>
      <c r="DS547" s="52"/>
      <c r="DT547" s="52"/>
      <c r="DU547" s="52"/>
      <c r="DV547" s="52"/>
      <c r="DW547" s="52"/>
      <c r="DX547" s="52"/>
      <c r="DY547" s="52"/>
      <c r="DZ547" s="52"/>
      <c r="EA547" s="52"/>
      <c r="EB547" s="52"/>
      <c r="EC547" s="52"/>
      <c r="ED547" s="52"/>
      <c r="EE547" s="52"/>
      <c r="EF547" s="52"/>
      <c r="EG547" s="52"/>
      <c r="EH547" s="52"/>
      <c r="EI547" s="52"/>
      <c r="EJ547" s="52"/>
      <c r="EK547" s="52"/>
      <c r="EL547" s="52"/>
      <c r="EM547" s="52"/>
      <c r="EN547" s="52"/>
      <c r="EO547" s="52"/>
      <c r="EP547" s="52"/>
      <c r="EQ547" s="52"/>
      <c r="ER547" s="52"/>
      <c r="ES547" s="52"/>
      <c r="ET547" s="52"/>
      <c r="EU547" s="52"/>
      <c r="EV547" s="52"/>
      <c r="EW547" s="52"/>
      <c r="EX547" s="52"/>
      <c r="EY547" s="52"/>
      <c r="EZ547" s="52"/>
      <c r="FA547" s="52"/>
      <c r="FB547" s="52"/>
      <c r="FC547" s="52"/>
      <c r="FD547" s="52"/>
      <c r="FE547" s="52"/>
      <c r="FF547" s="52"/>
      <c r="FG547" s="52"/>
      <c r="FH547" s="52"/>
      <c r="FI547" s="52"/>
      <c r="FJ547" s="52"/>
      <c r="FK547" s="52"/>
      <c r="FL547" s="52"/>
      <c r="FM547" s="52"/>
      <c r="FN547" s="52"/>
      <c r="FO547" s="52"/>
      <c r="FP547" s="52"/>
      <c r="FQ547" s="52"/>
      <c r="FR547" s="52"/>
      <c r="FS547" s="52"/>
      <c r="FT547" s="52"/>
    </row>
    <row r="548" spans="1:179" x14ac:dyDescent="0.15">
      <c r="A548" s="104">
        <f t="shared" si="121"/>
        <v>43257</v>
      </c>
      <c r="B548" s="35">
        <f t="shared" ca="1" si="127"/>
        <v>1000.76903</v>
      </c>
      <c r="C548" s="35">
        <f t="shared" si="122"/>
        <v>1000</v>
      </c>
      <c r="D548" s="36">
        <f ca="1">IF(A548&lt;$B$1,VLOOKUP(A548,[1]DI!$A$4:$B$15000,2,FALSE),0)</f>
        <v>6.3899999999999998E-2</v>
      </c>
      <c r="E548" s="35">
        <f t="shared" ca="1" si="116"/>
        <v>2.4583E-4</v>
      </c>
      <c r="F548" s="54">
        <f t="shared" si="123"/>
        <v>1.0425</v>
      </c>
      <c r="G548" s="38">
        <f t="shared" ca="1" si="117"/>
        <v>1.0002562777749999</v>
      </c>
      <c r="H548" s="35">
        <f ca="1">TRUNC(PRODUCT(G$10:G547),15)</f>
        <v>1.14219773453672</v>
      </c>
      <c r="I548" s="35">
        <f t="shared" ca="1" si="124"/>
        <v>1.1413200247681099</v>
      </c>
      <c r="J548" s="35">
        <f t="shared" ca="1" si="118"/>
        <v>1.0007690300000001</v>
      </c>
      <c r="K548" s="35">
        <f t="shared" ca="1" si="119"/>
        <v>0.76902999999999999</v>
      </c>
      <c r="L548" s="55">
        <f>IF(VLOOKUP(A548,$U$12:$AD$125,8)=VLOOKUP(A547,$U$12:$AD$125,8),0,VLOOKUP(A548,U$12:$AD$125,8))</f>
        <v>0</v>
      </c>
      <c r="M548" s="40">
        <f>IF(L548&gt;0,VLOOKUP(L548,T$12:$AC$125,7),0)</f>
        <v>0</v>
      </c>
      <c r="N548" s="41">
        <f t="shared" si="128"/>
        <v>0</v>
      </c>
      <c r="O548" s="41">
        <f t="shared" ca="1" si="120"/>
        <v>0.76902999999999999</v>
      </c>
      <c r="P548" s="56" t="str">
        <f t="shared" si="125"/>
        <v>A+J=</v>
      </c>
      <c r="Q548" s="43">
        <f t="shared" si="126"/>
        <v>43437</v>
      </c>
      <c r="R548" s="44"/>
      <c r="S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  <c r="CR548" s="52"/>
      <c r="CS548" s="52"/>
      <c r="CT548" s="52"/>
      <c r="CU548" s="52"/>
      <c r="CV548" s="52"/>
      <c r="CW548" s="52"/>
      <c r="CX548" s="52"/>
      <c r="CY548" s="52"/>
      <c r="CZ548" s="52"/>
      <c r="DA548" s="52"/>
      <c r="DB548" s="52"/>
      <c r="DC548" s="52"/>
      <c r="DD548" s="52"/>
      <c r="DE548" s="52"/>
      <c r="DF548" s="52"/>
      <c r="DG548" s="52"/>
      <c r="DH548" s="52"/>
      <c r="DI548" s="52"/>
      <c r="DJ548" s="52"/>
      <c r="DK548" s="52"/>
      <c r="DL548" s="52"/>
      <c r="DM548" s="52"/>
      <c r="DN548" s="52"/>
      <c r="DO548" s="52"/>
      <c r="DP548" s="52"/>
      <c r="DQ548" s="52"/>
      <c r="DR548" s="52"/>
      <c r="DS548" s="52"/>
      <c r="DT548" s="52"/>
      <c r="DU548" s="52"/>
      <c r="DV548" s="52"/>
      <c r="DW548" s="52"/>
      <c r="DX548" s="52"/>
      <c r="DY548" s="52"/>
      <c r="DZ548" s="52"/>
      <c r="EA548" s="52"/>
      <c r="EB548" s="52"/>
      <c r="EC548" s="52"/>
      <c r="ED548" s="52"/>
      <c r="EE548" s="52"/>
      <c r="EF548" s="52"/>
      <c r="EG548" s="52"/>
      <c r="EH548" s="52"/>
      <c r="EI548" s="52"/>
      <c r="EJ548" s="52"/>
      <c r="EK548" s="52"/>
      <c r="EL548" s="52"/>
      <c r="EM548" s="52"/>
      <c r="EN548" s="52"/>
      <c r="EO548" s="52"/>
      <c r="EP548" s="52"/>
      <c r="EQ548" s="52"/>
      <c r="ER548" s="52"/>
      <c r="ES548" s="52"/>
      <c r="ET548" s="52"/>
      <c r="EU548" s="52"/>
      <c r="EV548" s="52"/>
      <c r="EW548" s="52"/>
      <c r="EX548" s="52"/>
      <c r="EY548" s="52"/>
      <c r="EZ548" s="52"/>
      <c r="FA548" s="52"/>
      <c r="FB548" s="52"/>
      <c r="FC548" s="52"/>
      <c r="FD548" s="52"/>
      <c r="FE548" s="52"/>
      <c r="FF548" s="52"/>
      <c r="FG548" s="52"/>
      <c r="FH548" s="52"/>
      <c r="FI548" s="52"/>
      <c r="FJ548" s="52"/>
      <c r="FK548" s="52"/>
      <c r="FL548" s="52"/>
      <c r="FM548" s="52"/>
      <c r="FN548" s="52"/>
      <c r="FO548" s="52"/>
      <c r="FP548" s="52"/>
      <c r="FQ548" s="52"/>
      <c r="FR548" s="52"/>
      <c r="FS548" s="52"/>
      <c r="FT548" s="52"/>
    </row>
    <row r="549" spans="1:179" x14ac:dyDescent="0.15">
      <c r="A549" s="104">
        <f t="shared" si="121"/>
        <v>43258</v>
      </c>
      <c r="B549" s="35">
        <f t="shared" ca="1" si="127"/>
        <v>1001.0255100000001</v>
      </c>
      <c r="C549" s="35">
        <f t="shared" si="122"/>
        <v>1000</v>
      </c>
      <c r="D549" s="36">
        <f ca="1">IF(A549&lt;$B$1,VLOOKUP(A549,[1]DI!$A$4:$B$15000,2,FALSE),0)</f>
        <v>6.3899999999999998E-2</v>
      </c>
      <c r="E549" s="35">
        <f t="shared" ca="1" si="116"/>
        <v>2.4583E-4</v>
      </c>
      <c r="F549" s="54">
        <f t="shared" si="123"/>
        <v>1.0425</v>
      </c>
      <c r="G549" s="38">
        <f t="shared" ca="1" si="117"/>
        <v>1.0002562777749999</v>
      </c>
      <c r="H549" s="35">
        <f ca="1">TRUNC(PRODUCT(G$10:G548),15)</f>
        <v>1.1424904544307399</v>
      </c>
      <c r="I549" s="35">
        <f t="shared" ca="1" si="124"/>
        <v>1.1413200247681099</v>
      </c>
      <c r="J549" s="35">
        <f t="shared" ca="1" si="118"/>
        <v>1.0010255100000001</v>
      </c>
      <c r="K549" s="35">
        <f t="shared" ca="1" si="119"/>
        <v>1.0255099999999999</v>
      </c>
      <c r="L549" s="55">
        <f>IF(VLOOKUP(A549,$U$12:$AD$125,8)=VLOOKUP(A548,$U$12:$AD$125,8),0,VLOOKUP(A549,U$12:$AD$125,8))</f>
        <v>0</v>
      </c>
      <c r="M549" s="40">
        <f>IF(L549&gt;0,VLOOKUP(L549,T$12:$AC$125,7),0)</f>
        <v>0</v>
      </c>
      <c r="N549" s="41">
        <f t="shared" si="128"/>
        <v>0</v>
      </c>
      <c r="O549" s="41">
        <f t="shared" ca="1" si="120"/>
        <v>1.0255099999999999</v>
      </c>
      <c r="P549" s="56" t="str">
        <f t="shared" si="125"/>
        <v>A+J=</v>
      </c>
      <c r="Q549" s="43">
        <f t="shared" si="126"/>
        <v>43437</v>
      </c>
      <c r="R549" s="44"/>
      <c r="S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  <c r="CJ549" s="52"/>
      <c r="CK549" s="52"/>
      <c r="CL549" s="52"/>
      <c r="CM549" s="52"/>
      <c r="CN549" s="52"/>
      <c r="CO549" s="52"/>
      <c r="CP549" s="52"/>
      <c r="CQ549" s="52"/>
      <c r="CR549" s="52"/>
      <c r="CS549" s="52"/>
      <c r="CT549" s="52"/>
      <c r="CU549" s="52"/>
      <c r="CV549" s="52"/>
      <c r="CW549" s="52"/>
      <c r="CX549" s="52"/>
      <c r="CY549" s="52"/>
      <c r="CZ549" s="52"/>
      <c r="DA549" s="52"/>
      <c r="DB549" s="52"/>
      <c r="DC549" s="52"/>
      <c r="DD549" s="52"/>
      <c r="DE549" s="52"/>
      <c r="DF549" s="52"/>
      <c r="DG549" s="52"/>
      <c r="DH549" s="52"/>
      <c r="DI549" s="52"/>
      <c r="DJ549" s="52"/>
      <c r="DK549" s="52"/>
      <c r="DL549" s="52"/>
      <c r="DM549" s="52"/>
      <c r="DN549" s="52"/>
      <c r="DO549" s="52"/>
      <c r="DP549" s="52"/>
      <c r="DQ549" s="52"/>
      <c r="DR549" s="52"/>
      <c r="DS549" s="52"/>
      <c r="DT549" s="52"/>
      <c r="DU549" s="52"/>
      <c r="DV549" s="52"/>
      <c r="DW549" s="52"/>
      <c r="DX549" s="52"/>
      <c r="DY549" s="52"/>
      <c r="DZ549" s="52"/>
      <c r="EA549" s="52"/>
      <c r="EB549" s="52"/>
      <c r="EC549" s="52"/>
      <c r="ED549" s="52"/>
      <c r="EE549" s="52"/>
      <c r="EF549" s="52"/>
      <c r="EG549" s="52"/>
      <c r="EH549" s="52"/>
      <c r="EI549" s="52"/>
      <c r="EJ549" s="52"/>
      <c r="EK549" s="52"/>
      <c r="EL549" s="52"/>
      <c r="EM549" s="52"/>
      <c r="EN549" s="52"/>
      <c r="EO549" s="52"/>
      <c r="EP549" s="52"/>
      <c r="EQ549" s="52"/>
      <c r="ER549" s="52"/>
      <c r="ES549" s="52"/>
      <c r="ET549" s="52"/>
      <c r="EU549" s="52"/>
      <c r="EV549" s="52"/>
      <c r="EW549" s="52"/>
      <c r="EX549" s="52"/>
      <c r="EY549" s="52"/>
      <c r="EZ549" s="52"/>
      <c r="FA549" s="52"/>
      <c r="FB549" s="52"/>
      <c r="FC549" s="52"/>
      <c r="FD549" s="52"/>
      <c r="FE549" s="52"/>
      <c r="FF549" s="52"/>
      <c r="FG549" s="52"/>
      <c r="FH549" s="52"/>
      <c r="FI549" s="52"/>
      <c r="FJ549" s="52"/>
      <c r="FK549" s="52"/>
      <c r="FL549" s="52"/>
      <c r="FM549" s="52"/>
      <c r="FN549" s="52"/>
      <c r="FO549" s="52"/>
      <c r="FP549" s="52"/>
      <c r="FQ549" s="52"/>
      <c r="FR549" s="52"/>
      <c r="FS549" s="52"/>
      <c r="FT549" s="52"/>
    </row>
    <row r="550" spans="1:179" x14ac:dyDescent="0.15">
      <c r="A550" s="104">
        <f t="shared" si="121"/>
        <v>43259</v>
      </c>
      <c r="B550" s="35">
        <f t="shared" ca="1" si="127"/>
        <v>1001.28204999</v>
      </c>
      <c r="C550" s="35">
        <f t="shared" si="122"/>
        <v>1000</v>
      </c>
      <c r="D550" s="36">
        <f ca="1">IF(A550&lt;$B$1,VLOOKUP(A550,[1]DI!$A$4:$B$15000,2,FALSE),0)</f>
        <v>6.3899999999999998E-2</v>
      </c>
      <c r="E550" s="35">
        <f t="shared" ca="1" si="116"/>
        <v>2.4583E-4</v>
      </c>
      <c r="F550" s="54">
        <f t="shared" si="123"/>
        <v>1.0425</v>
      </c>
      <c r="G550" s="38">
        <f t="shared" ca="1" si="117"/>
        <v>1.0002562777749999</v>
      </c>
      <c r="H550" s="35">
        <f ca="1">TRUNC(PRODUCT(G$10:G549),15)</f>
        <v>1.14278324934236</v>
      </c>
      <c r="I550" s="35">
        <f t="shared" ca="1" si="124"/>
        <v>1.1413200247681099</v>
      </c>
      <c r="J550" s="35">
        <f t="shared" ca="1" si="118"/>
        <v>1.0012820499999999</v>
      </c>
      <c r="K550" s="35">
        <f t="shared" ca="1" si="119"/>
        <v>1.28204999</v>
      </c>
      <c r="L550" s="55">
        <f>IF(VLOOKUP(A550,$U$12:$AD$125,8)=VLOOKUP(A549,$U$12:$AD$125,8),0,VLOOKUP(A550,U$12:$AD$125,8))</f>
        <v>0</v>
      </c>
      <c r="M550" s="40">
        <f>IF(L550&gt;0,VLOOKUP(L550,T$12:$AC$125,7),0)</f>
        <v>0</v>
      </c>
      <c r="N550" s="41">
        <f t="shared" si="128"/>
        <v>0</v>
      </c>
      <c r="O550" s="41">
        <f t="shared" ca="1" si="120"/>
        <v>1.28204999</v>
      </c>
      <c r="P550" s="56" t="str">
        <f t="shared" si="125"/>
        <v>A+J=</v>
      </c>
      <c r="Q550" s="43">
        <f t="shared" si="126"/>
        <v>43437</v>
      </c>
      <c r="R550" s="44"/>
      <c r="S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  <c r="CJ550" s="52"/>
      <c r="CK550" s="52"/>
      <c r="CL550" s="52"/>
      <c r="CM550" s="52"/>
      <c r="CN550" s="52"/>
      <c r="CO550" s="52"/>
      <c r="CP550" s="52"/>
      <c r="CQ550" s="52"/>
      <c r="CR550" s="52"/>
      <c r="CS550" s="52"/>
      <c r="CT550" s="52"/>
      <c r="CU550" s="52"/>
      <c r="CV550" s="52"/>
      <c r="CW550" s="52"/>
      <c r="CX550" s="52"/>
      <c r="CY550" s="52"/>
      <c r="CZ550" s="52"/>
      <c r="DA550" s="52"/>
      <c r="DB550" s="52"/>
      <c r="DC550" s="52"/>
      <c r="DD550" s="52"/>
      <c r="DE550" s="52"/>
      <c r="DF550" s="52"/>
      <c r="DG550" s="52"/>
      <c r="DH550" s="52"/>
      <c r="DI550" s="52"/>
      <c r="DJ550" s="52"/>
      <c r="DK550" s="52"/>
      <c r="DL550" s="52"/>
      <c r="DM550" s="52"/>
      <c r="DN550" s="52"/>
      <c r="DO550" s="52"/>
      <c r="DP550" s="52"/>
      <c r="DQ550" s="52"/>
      <c r="DR550" s="52"/>
      <c r="DS550" s="52"/>
      <c r="DT550" s="52"/>
      <c r="DU550" s="52"/>
      <c r="DV550" s="52"/>
      <c r="DW550" s="52"/>
      <c r="DX550" s="52"/>
      <c r="DY550" s="52"/>
      <c r="DZ550" s="52"/>
      <c r="EA550" s="52"/>
      <c r="EB550" s="52"/>
      <c r="EC550" s="52"/>
      <c r="ED550" s="52"/>
      <c r="EE550" s="52"/>
      <c r="EF550" s="52"/>
      <c r="EG550" s="52"/>
      <c r="EH550" s="52"/>
      <c r="EI550" s="52"/>
      <c r="EJ550" s="52"/>
      <c r="EK550" s="52"/>
      <c r="EL550" s="52"/>
      <c r="EM550" s="52"/>
      <c r="EN550" s="52"/>
      <c r="EO550" s="52"/>
      <c r="EP550" s="52"/>
      <c r="EQ550" s="52"/>
      <c r="ER550" s="52"/>
      <c r="ES550" s="52"/>
      <c r="ET550" s="52"/>
      <c r="EU550" s="52"/>
      <c r="EV550" s="52"/>
      <c r="EW550" s="52"/>
      <c r="EX550" s="52"/>
      <c r="EY550" s="52"/>
      <c r="EZ550" s="52"/>
      <c r="FA550" s="52"/>
      <c r="FB550" s="52"/>
      <c r="FC550" s="52"/>
      <c r="FD550" s="52"/>
      <c r="FE550" s="52"/>
      <c r="FF550" s="52"/>
      <c r="FG550" s="52"/>
      <c r="FH550" s="52"/>
      <c r="FI550" s="52"/>
      <c r="FJ550" s="52"/>
      <c r="FK550" s="52"/>
      <c r="FL550" s="52"/>
      <c r="FM550" s="52"/>
      <c r="FN550" s="52"/>
      <c r="FO550" s="52"/>
      <c r="FP550" s="52"/>
      <c r="FQ550" s="52"/>
      <c r="FR550" s="52"/>
      <c r="FS550" s="52"/>
      <c r="FT550" s="52"/>
    </row>
    <row r="551" spans="1:179" x14ac:dyDescent="0.15">
      <c r="A551" s="104">
        <f t="shared" si="121"/>
        <v>43260</v>
      </c>
      <c r="B551" s="35">
        <f t="shared" ca="1" si="127"/>
        <v>1001.53865</v>
      </c>
      <c r="C551" s="35">
        <f t="shared" si="122"/>
        <v>1000</v>
      </c>
      <c r="D551" s="36">
        <f ca="1">IF(A551&lt;$B$1,VLOOKUP(A551,[1]DI!$A$4:$B$15000,2,FALSE),0)</f>
        <v>0</v>
      </c>
      <c r="E551" s="35">
        <f t="shared" ca="1" si="116"/>
        <v>0</v>
      </c>
      <c r="F551" s="54">
        <f t="shared" si="123"/>
        <v>1.0425</v>
      </c>
      <c r="G551" s="38">
        <f t="shared" ca="1" si="117"/>
        <v>1</v>
      </c>
      <c r="H551" s="35">
        <f ca="1">TRUNC(PRODUCT(G$10:G550),15)</f>
        <v>1.1430761192908101</v>
      </c>
      <c r="I551" s="35">
        <f t="shared" ca="1" si="124"/>
        <v>1.1413200247681099</v>
      </c>
      <c r="J551" s="35">
        <f t="shared" ca="1" si="118"/>
        <v>1.0015386500000001</v>
      </c>
      <c r="K551" s="35">
        <f t="shared" ca="1" si="119"/>
        <v>1.5386500000000001</v>
      </c>
      <c r="L551" s="55">
        <f>IF(VLOOKUP(A551,$U$12:$AD$125,8)=VLOOKUP(A550,$U$12:$AD$125,8),0,VLOOKUP(A551,U$12:$AD$125,8))</f>
        <v>0</v>
      </c>
      <c r="M551" s="40">
        <f>IF(L551&gt;0,VLOOKUP(L551,T$12:$AC$125,7),0)</f>
        <v>0</v>
      </c>
      <c r="N551" s="41">
        <f t="shared" si="128"/>
        <v>0</v>
      </c>
      <c r="O551" s="41">
        <f t="shared" ca="1" si="120"/>
        <v>1.5386500000000001</v>
      </c>
      <c r="P551" s="56" t="str">
        <f t="shared" si="125"/>
        <v>A+J=</v>
      </c>
      <c r="Q551" s="43">
        <f t="shared" si="126"/>
        <v>43437</v>
      </c>
      <c r="R551" s="44"/>
      <c r="S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  <c r="CJ551" s="52"/>
      <c r="CK551" s="52"/>
      <c r="CL551" s="52"/>
      <c r="CM551" s="52"/>
      <c r="CN551" s="52"/>
      <c r="CO551" s="52"/>
      <c r="CP551" s="52"/>
      <c r="CQ551" s="52"/>
      <c r="CR551" s="52"/>
      <c r="CS551" s="52"/>
      <c r="CT551" s="52"/>
      <c r="CU551" s="52"/>
      <c r="CV551" s="52"/>
      <c r="CW551" s="52"/>
      <c r="CX551" s="52"/>
      <c r="CY551" s="52"/>
      <c r="CZ551" s="52"/>
      <c r="DA551" s="52"/>
      <c r="DB551" s="52"/>
      <c r="DC551" s="52"/>
      <c r="DD551" s="52"/>
      <c r="DE551" s="52"/>
      <c r="DF551" s="52"/>
      <c r="DG551" s="52"/>
      <c r="DH551" s="52"/>
      <c r="DI551" s="52"/>
      <c r="DJ551" s="52"/>
      <c r="DK551" s="52"/>
      <c r="DL551" s="52"/>
      <c r="DM551" s="52"/>
      <c r="DN551" s="52"/>
      <c r="DO551" s="52"/>
      <c r="DP551" s="52"/>
      <c r="DQ551" s="52"/>
      <c r="DR551" s="52"/>
      <c r="DS551" s="52"/>
      <c r="DT551" s="52"/>
      <c r="DU551" s="52"/>
      <c r="DV551" s="52"/>
      <c r="DW551" s="52"/>
      <c r="DX551" s="52"/>
      <c r="DY551" s="52"/>
      <c r="DZ551" s="52"/>
      <c r="EA551" s="52"/>
      <c r="EB551" s="52"/>
      <c r="EC551" s="52"/>
      <c r="ED551" s="52"/>
      <c r="EE551" s="52"/>
      <c r="EF551" s="52"/>
      <c r="EG551" s="52"/>
      <c r="EH551" s="52"/>
      <c r="EI551" s="52"/>
      <c r="EJ551" s="52"/>
      <c r="EK551" s="52"/>
      <c r="EL551" s="52"/>
      <c r="EM551" s="52"/>
      <c r="EN551" s="52"/>
      <c r="EO551" s="52"/>
      <c r="EP551" s="52"/>
      <c r="EQ551" s="52"/>
      <c r="ER551" s="52"/>
      <c r="ES551" s="52"/>
      <c r="ET551" s="52"/>
      <c r="EU551" s="52"/>
      <c r="EV551" s="52"/>
      <c r="EW551" s="52"/>
      <c r="EX551" s="52"/>
      <c r="EY551" s="52"/>
      <c r="EZ551" s="52"/>
      <c r="FA551" s="52"/>
      <c r="FB551" s="52"/>
      <c r="FC551" s="52"/>
      <c r="FD551" s="52"/>
      <c r="FE551" s="52"/>
      <c r="FF551" s="52"/>
      <c r="FG551" s="52"/>
      <c r="FH551" s="52"/>
      <c r="FI551" s="52"/>
      <c r="FJ551" s="52"/>
      <c r="FK551" s="52"/>
      <c r="FL551" s="52"/>
      <c r="FM551" s="52"/>
      <c r="FN551" s="52"/>
      <c r="FO551" s="52"/>
      <c r="FP551" s="52"/>
      <c r="FQ551" s="52"/>
      <c r="FR551" s="52"/>
      <c r="FS551" s="52"/>
      <c r="FT551" s="52"/>
    </row>
    <row r="552" spans="1:179" x14ac:dyDescent="0.15">
      <c r="A552" s="104">
        <f t="shared" si="121"/>
        <v>43261</v>
      </c>
      <c r="B552" s="35">
        <f t="shared" ca="1" si="127"/>
        <v>1001.53865</v>
      </c>
      <c r="C552" s="35">
        <f t="shared" si="122"/>
        <v>1000</v>
      </c>
      <c r="D552" s="36">
        <f ca="1">IF(A552&lt;$B$1,VLOOKUP(A552,[1]DI!$A$4:$B$15000,2,FALSE),0)</f>
        <v>0</v>
      </c>
      <c r="E552" s="35">
        <f t="shared" ca="1" si="116"/>
        <v>0</v>
      </c>
      <c r="F552" s="54">
        <f t="shared" si="123"/>
        <v>1.0425</v>
      </c>
      <c r="G552" s="38">
        <f t="shared" ca="1" si="117"/>
        <v>1</v>
      </c>
      <c r="H552" s="35">
        <f ca="1">TRUNC(PRODUCT(G$10:G551),15)</f>
        <v>1.1430761192908101</v>
      </c>
      <c r="I552" s="35">
        <f t="shared" ca="1" si="124"/>
        <v>1.1413200247681099</v>
      </c>
      <c r="J552" s="35">
        <f t="shared" ca="1" si="118"/>
        <v>1.0015386500000001</v>
      </c>
      <c r="K552" s="35">
        <f t="shared" ca="1" si="119"/>
        <v>1.5386500000000001</v>
      </c>
      <c r="L552" s="55">
        <f>IF(VLOOKUP(A552,$U$12:$AD$125,8)=VLOOKUP(A551,$U$12:$AD$125,8),0,VLOOKUP(A552,U$12:$AD$125,8))</f>
        <v>0</v>
      </c>
      <c r="M552" s="40">
        <f>IF(L552&gt;0,VLOOKUP(L552,T$12:$AC$125,7),0)</f>
        <v>0</v>
      </c>
      <c r="N552" s="41">
        <f t="shared" si="128"/>
        <v>0</v>
      </c>
      <c r="O552" s="41">
        <f t="shared" ca="1" si="120"/>
        <v>1.5386500000000001</v>
      </c>
      <c r="P552" s="56" t="str">
        <f t="shared" si="125"/>
        <v>A+J=</v>
      </c>
      <c r="Q552" s="43">
        <f t="shared" si="126"/>
        <v>43437</v>
      </c>
      <c r="R552" s="44"/>
      <c r="S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  <c r="CJ552" s="52"/>
      <c r="CK552" s="52"/>
      <c r="CL552" s="52"/>
      <c r="CM552" s="52"/>
      <c r="CN552" s="52"/>
      <c r="CO552" s="52"/>
      <c r="CP552" s="52"/>
      <c r="CQ552" s="52"/>
      <c r="CR552" s="52"/>
      <c r="CS552" s="52"/>
      <c r="CT552" s="52"/>
      <c r="CU552" s="52"/>
      <c r="CV552" s="52"/>
      <c r="CW552" s="52"/>
      <c r="CX552" s="52"/>
      <c r="CY552" s="52"/>
      <c r="CZ552" s="52"/>
      <c r="DA552" s="52"/>
      <c r="DB552" s="52"/>
      <c r="DC552" s="52"/>
      <c r="DD552" s="52"/>
      <c r="DE552" s="52"/>
      <c r="DF552" s="52"/>
      <c r="DG552" s="52"/>
      <c r="DH552" s="52"/>
      <c r="DI552" s="52"/>
      <c r="DJ552" s="52"/>
      <c r="DK552" s="52"/>
      <c r="DL552" s="52"/>
      <c r="DM552" s="52"/>
      <c r="DN552" s="52"/>
      <c r="DO552" s="52"/>
      <c r="DP552" s="52"/>
      <c r="DQ552" s="52"/>
      <c r="DR552" s="52"/>
      <c r="DS552" s="52"/>
      <c r="DT552" s="52"/>
      <c r="DU552" s="52"/>
      <c r="DV552" s="52"/>
      <c r="DW552" s="52"/>
      <c r="DX552" s="52"/>
      <c r="DY552" s="52"/>
      <c r="DZ552" s="52"/>
      <c r="EA552" s="52"/>
      <c r="EB552" s="52"/>
      <c r="EC552" s="52"/>
      <c r="ED552" s="52"/>
      <c r="EE552" s="52"/>
      <c r="EF552" s="52"/>
      <c r="EG552" s="52"/>
      <c r="EH552" s="52"/>
      <c r="EI552" s="52"/>
      <c r="EJ552" s="52"/>
      <c r="EK552" s="52"/>
      <c r="EL552" s="52"/>
      <c r="EM552" s="52"/>
      <c r="EN552" s="52"/>
      <c r="EO552" s="52"/>
      <c r="EP552" s="52"/>
      <c r="EQ552" s="52"/>
      <c r="ER552" s="52"/>
      <c r="ES552" s="52"/>
      <c r="ET552" s="52"/>
      <c r="EU552" s="52"/>
      <c r="EV552" s="52"/>
      <c r="EW552" s="52"/>
      <c r="EX552" s="52"/>
      <c r="EY552" s="52"/>
      <c r="EZ552" s="52"/>
      <c r="FA552" s="52"/>
      <c r="FB552" s="52"/>
      <c r="FC552" s="52"/>
      <c r="FD552" s="52"/>
      <c r="FE552" s="52"/>
      <c r="FF552" s="52"/>
      <c r="FG552" s="52"/>
      <c r="FH552" s="52"/>
      <c r="FI552" s="52"/>
      <c r="FJ552" s="52"/>
      <c r="FK552" s="52"/>
      <c r="FL552" s="52"/>
      <c r="FM552" s="52"/>
      <c r="FN552" s="52"/>
      <c r="FO552" s="52"/>
      <c r="FP552" s="52"/>
      <c r="FQ552" s="52"/>
      <c r="FR552" s="52"/>
      <c r="FS552" s="52"/>
      <c r="FT552" s="52"/>
    </row>
    <row r="553" spans="1:179" x14ac:dyDescent="0.15">
      <c r="A553" s="104">
        <f t="shared" si="121"/>
        <v>43262</v>
      </c>
      <c r="B553" s="35">
        <f t="shared" ca="1" si="127"/>
        <v>1001.53865</v>
      </c>
      <c r="C553" s="35">
        <f t="shared" si="122"/>
        <v>1000</v>
      </c>
      <c r="D553" s="36">
        <f ca="1">IF(A553&lt;$B$1,VLOOKUP(A553,[1]DI!$A$4:$B$15000,2,FALSE),0)</f>
        <v>6.3899999999999998E-2</v>
      </c>
      <c r="E553" s="35">
        <f t="shared" ca="1" si="116"/>
        <v>2.4583E-4</v>
      </c>
      <c r="F553" s="54">
        <f t="shared" si="123"/>
        <v>1.0425</v>
      </c>
      <c r="G553" s="38">
        <f t="shared" ca="1" si="117"/>
        <v>1.0002562777749999</v>
      </c>
      <c r="H553" s="35">
        <f ca="1">TRUNC(PRODUCT(G$10:G552),15)</f>
        <v>1.1430761192908101</v>
      </c>
      <c r="I553" s="35">
        <f t="shared" ca="1" si="124"/>
        <v>1.1413200247681099</v>
      </c>
      <c r="J553" s="35">
        <f t="shared" ca="1" si="118"/>
        <v>1.0015386500000001</v>
      </c>
      <c r="K553" s="35">
        <f t="shared" ca="1" si="119"/>
        <v>1.5386500000000001</v>
      </c>
      <c r="L553" s="55">
        <f>IF(VLOOKUP(A553,$U$12:$AD$125,8)=VLOOKUP(A552,$U$12:$AD$125,8),0,VLOOKUP(A553,U$12:$AD$125,8))</f>
        <v>0</v>
      </c>
      <c r="M553" s="40">
        <f>IF(L553&gt;0,VLOOKUP(L553,T$12:$AC$125,7),0)</f>
        <v>0</v>
      </c>
      <c r="N553" s="41">
        <f t="shared" si="128"/>
        <v>0</v>
      </c>
      <c r="O553" s="41">
        <f t="shared" ca="1" si="120"/>
        <v>1.5386500000000001</v>
      </c>
      <c r="P553" s="56" t="str">
        <f t="shared" si="125"/>
        <v>A+J=</v>
      </c>
      <c r="Q553" s="43">
        <f t="shared" si="126"/>
        <v>43437</v>
      </c>
      <c r="R553" s="44"/>
      <c r="S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  <c r="CJ553" s="52"/>
      <c r="CK553" s="52"/>
      <c r="CL553" s="52"/>
      <c r="CM553" s="52"/>
      <c r="CN553" s="52"/>
      <c r="CO553" s="52"/>
      <c r="CP553" s="52"/>
      <c r="CQ553" s="52"/>
      <c r="CR553" s="52"/>
      <c r="CS553" s="52"/>
      <c r="CT553" s="52"/>
      <c r="CU553" s="52"/>
      <c r="CV553" s="52"/>
      <c r="CW553" s="52"/>
      <c r="CX553" s="52"/>
      <c r="CY553" s="52"/>
      <c r="CZ553" s="52"/>
      <c r="DA553" s="52"/>
      <c r="DB553" s="52"/>
      <c r="DC553" s="52"/>
      <c r="DD553" s="52"/>
      <c r="DE553" s="52"/>
      <c r="DF553" s="52"/>
      <c r="DG553" s="52"/>
      <c r="DH553" s="52"/>
      <c r="DI553" s="52"/>
      <c r="DJ553" s="52"/>
      <c r="DK553" s="52"/>
      <c r="DL553" s="52"/>
      <c r="DM553" s="52"/>
      <c r="DN553" s="52"/>
      <c r="DO553" s="52"/>
      <c r="DP553" s="52"/>
      <c r="DQ553" s="52"/>
      <c r="DR553" s="52"/>
      <c r="DS553" s="52"/>
      <c r="DT553" s="52"/>
      <c r="DU553" s="52"/>
      <c r="DV553" s="52"/>
      <c r="DW553" s="52"/>
      <c r="DX553" s="52"/>
      <c r="DY553" s="52"/>
      <c r="DZ553" s="52"/>
      <c r="EA553" s="52"/>
      <c r="EB553" s="52"/>
      <c r="EC553" s="52"/>
      <c r="ED553" s="52"/>
      <c r="EE553" s="52"/>
      <c r="EF553" s="52"/>
      <c r="EG553" s="52"/>
      <c r="EH553" s="52"/>
      <c r="EI553" s="52"/>
      <c r="EJ553" s="52"/>
      <c r="EK553" s="52"/>
      <c r="EL553" s="52"/>
      <c r="EM553" s="52"/>
      <c r="EN553" s="52"/>
      <c r="EO553" s="52"/>
      <c r="EP553" s="52"/>
      <c r="EQ553" s="52"/>
      <c r="ER553" s="52"/>
      <c r="ES553" s="52"/>
      <c r="ET553" s="52"/>
      <c r="EU553" s="52"/>
      <c r="EV553" s="52"/>
      <c r="EW553" s="52"/>
      <c r="EX553" s="52"/>
      <c r="EY553" s="52"/>
      <c r="EZ553" s="52"/>
      <c r="FA553" s="52"/>
      <c r="FB553" s="52"/>
      <c r="FC553" s="52"/>
      <c r="FD553" s="52"/>
      <c r="FE553" s="52"/>
      <c r="FF553" s="52"/>
      <c r="FG553" s="52"/>
      <c r="FH553" s="52"/>
      <c r="FI553" s="52"/>
      <c r="FJ553" s="52"/>
      <c r="FK553" s="52"/>
      <c r="FL553" s="52"/>
      <c r="FM553" s="52"/>
      <c r="FN553" s="52"/>
      <c r="FO553" s="52"/>
      <c r="FP553" s="52"/>
      <c r="FQ553" s="52"/>
      <c r="FR553" s="52"/>
      <c r="FS553" s="52"/>
      <c r="FT553" s="52"/>
    </row>
    <row r="554" spans="1:179" x14ac:dyDescent="0.15">
      <c r="A554" s="104">
        <f t="shared" si="121"/>
        <v>43263</v>
      </c>
      <c r="B554" s="35">
        <f t="shared" ca="1" si="127"/>
        <v>1001.7953199999999</v>
      </c>
      <c r="C554" s="35">
        <f t="shared" si="122"/>
        <v>1000</v>
      </c>
      <c r="D554" s="36">
        <f ca="1">IF(A554&lt;$B$1,VLOOKUP(A554,[1]DI!$A$4:$B$15000,2,FALSE),0)</f>
        <v>6.3899999999999998E-2</v>
      </c>
      <c r="E554" s="35">
        <f t="shared" ca="1" si="116"/>
        <v>2.4583E-4</v>
      </c>
      <c r="F554" s="54">
        <f t="shared" si="123"/>
        <v>1.0425</v>
      </c>
      <c r="G554" s="38">
        <f t="shared" ca="1" si="117"/>
        <v>1.0002562777749999</v>
      </c>
      <c r="H554" s="35">
        <f ca="1">TRUNC(PRODUCT(G$10:G553),15)</f>
        <v>1.14336906429531</v>
      </c>
      <c r="I554" s="35">
        <f t="shared" ca="1" si="124"/>
        <v>1.1413200247681099</v>
      </c>
      <c r="J554" s="35">
        <f t="shared" ca="1" si="118"/>
        <v>1.00179532</v>
      </c>
      <c r="K554" s="35">
        <f t="shared" ca="1" si="119"/>
        <v>1.79532</v>
      </c>
      <c r="L554" s="55">
        <f>IF(VLOOKUP(A554,$U$12:$AD$125,8)=VLOOKUP(A553,$U$12:$AD$125,8),0,VLOOKUP(A554,U$12:$AD$125,8))</f>
        <v>0</v>
      </c>
      <c r="M554" s="40">
        <f>IF(L554&gt;0,VLOOKUP(L554,T$12:$AC$125,7),0)</f>
        <v>0</v>
      </c>
      <c r="N554" s="41">
        <f t="shared" si="128"/>
        <v>0</v>
      </c>
      <c r="O554" s="41">
        <f t="shared" ca="1" si="120"/>
        <v>1.79532</v>
      </c>
      <c r="P554" s="56" t="str">
        <f t="shared" si="125"/>
        <v>A+J=</v>
      </c>
      <c r="Q554" s="43">
        <f t="shared" si="126"/>
        <v>43437</v>
      </c>
      <c r="R554" s="44"/>
      <c r="S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52"/>
      <c r="CS554" s="52"/>
      <c r="CT554" s="52"/>
      <c r="CU554" s="52"/>
      <c r="CV554" s="52"/>
      <c r="CW554" s="52"/>
      <c r="CX554" s="52"/>
      <c r="CY554" s="52"/>
      <c r="CZ554" s="52"/>
      <c r="DA554" s="52"/>
      <c r="DB554" s="52"/>
      <c r="DC554" s="52"/>
      <c r="DD554" s="52"/>
      <c r="DE554" s="52"/>
      <c r="DF554" s="52"/>
      <c r="DG554" s="52"/>
      <c r="DH554" s="52"/>
      <c r="DI554" s="52"/>
      <c r="DJ554" s="52"/>
      <c r="DK554" s="52"/>
      <c r="DL554" s="52"/>
      <c r="DM554" s="52"/>
      <c r="DN554" s="52"/>
      <c r="DO554" s="52"/>
      <c r="DP554" s="52"/>
      <c r="DQ554" s="52"/>
      <c r="DR554" s="52"/>
      <c r="DS554" s="52"/>
      <c r="DT554" s="52"/>
      <c r="DU554" s="52"/>
      <c r="DV554" s="52"/>
      <c r="DW554" s="52"/>
      <c r="DX554" s="52"/>
      <c r="DY554" s="52"/>
      <c r="DZ554" s="52"/>
      <c r="EA554" s="52"/>
      <c r="EB554" s="52"/>
      <c r="EC554" s="52"/>
      <c r="ED554" s="52"/>
      <c r="EE554" s="52"/>
      <c r="EF554" s="52"/>
      <c r="EG554" s="52"/>
      <c r="EH554" s="52"/>
      <c r="EI554" s="52"/>
      <c r="EJ554" s="52"/>
      <c r="EK554" s="52"/>
      <c r="EL554" s="52"/>
      <c r="EM554" s="52"/>
      <c r="EN554" s="52"/>
      <c r="EO554" s="52"/>
      <c r="EP554" s="52"/>
      <c r="EQ554" s="52"/>
      <c r="ER554" s="52"/>
      <c r="ES554" s="52"/>
      <c r="ET554" s="52"/>
      <c r="EU554" s="52"/>
      <c r="EV554" s="52"/>
      <c r="EW554" s="52"/>
      <c r="EX554" s="52"/>
      <c r="EY554" s="52"/>
      <c r="EZ554" s="52"/>
      <c r="FA554" s="52"/>
      <c r="FB554" s="52"/>
      <c r="FC554" s="52"/>
      <c r="FD554" s="52"/>
      <c r="FE554" s="52"/>
      <c r="FF554" s="52"/>
      <c r="FG554" s="52"/>
      <c r="FH554" s="52"/>
      <c r="FI554" s="52"/>
      <c r="FJ554" s="52"/>
      <c r="FK554" s="52"/>
      <c r="FL554" s="52"/>
      <c r="FM554" s="52"/>
      <c r="FN554" s="52"/>
      <c r="FO554" s="52"/>
      <c r="FP554" s="52"/>
      <c r="FQ554" s="52"/>
      <c r="FR554" s="52"/>
      <c r="FS554" s="52"/>
      <c r="FT554" s="52"/>
    </row>
    <row r="555" spans="1:179" x14ac:dyDescent="0.15">
      <c r="A555" s="104">
        <f t="shared" si="121"/>
        <v>43264</v>
      </c>
      <c r="B555" s="35">
        <f t="shared" ca="1" si="127"/>
        <v>1002.05206</v>
      </c>
      <c r="C555" s="35">
        <f t="shared" si="122"/>
        <v>1000</v>
      </c>
      <c r="D555" s="36">
        <f ca="1">IF(A555&lt;$B$1,VLOOKUP(A555,[1]DI!$A$4:$B$15000,2,FALSE),0)</f>
        <v>6.3899999999999998E-2</v>
      </c>
      <c r="E555" s="35">
        <f t="shared" ca="1" si="116"/>
        <v>2.4583E-4</v>
      </c>
      <c r="F555" s="54">
        <f t="shared" si="123"/>
        <v>1.0425</v>
      </c>
      <c r="G555" s="38">
        <f t="shared" ca="1" si="117"/>
        <v>1.0002562777749999</v>
      </c>
      <c r="H555" s="35">
        <f ca="1">TRUNC(PRODUCT(G$10:G554),15)</f>
        <v>1.14366208437512</v>
      </c>
      <c r="I555" s="35">
        <f t="shared" ca="1" si="124"/>
        <v>1.1413200247681099</v>
      </c>
      <c r="J555" s="35">
        <f t="shared" ca="1" si="118"/>
        <v>1.00205206</v>
      </c>
      <c r="K555" s="35">
        <f t="shared" ca="1" si="119"/>
        <v>2.05206</v>
      </c>
      <c r="L555" s="55">
        <f>IF(VLOOKUP(A555,$U$12:$AD$125,8)=VLOOKUP(A554,$U$12:$AD$125,8),0,VLOOKUP(A555,U$12:$AD$125,8))</f>
        <v>0</v>
      </c>
      <c r="M555" s="40">
        <f>IF(L555&gt;0,VLOOKUP(L555,T$12:$AC$125,7),0)</f>
        <v>0</v>
      </c>
      <c r="N555" s="41">
        <f t="shared" si="128"/>
        <v>0</v>
      </c>
      <c r="O555" s="41">
        <f t="shared" ca="1" si="120"/>
        <v>2.05206</v>
      </c>
      <c r="P555" s="56" t="str">
        <f t="shared" si="125"/>
        <v>A+J=</v>
      </c>
      <c r="Q555" s="43">
        <f t="shared" si="126"/>
        <v>43437</v>
      </c>
      <c r="R555" s="44"/>
      <c r="S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  <c r="CS555" s="52"/>
      <c r="CT555" s="52"/>
      <c r="CU555" s="52"/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  <c r="DF555" s="52"/>
      <c r="DG555" s="52"/>
      <c r="DH555" s="52"/>
      <c r="DI555" s="52"/>
      <c r="DJ555" s="52"/>
      <c r="DK555" s="52"/>
      <c r="DL555" s="52"/>
      <c r="DM555" s="52"/>
      <c r="DN555" s="52"/>
      <c r="DO555" s="52"/>
      <c r="DP555" s="52"/>
      <c r="DQ555" s="52"/>
      <c r="DR555" s="52"/>
      <c r="DS555" s="52"/>
      <c r="DT555" s="52"/>
      <c r="DU555" s="52"/>
      <c r="DV555" s="52"/>
      <c r="DW555" s="52"/>
      <c r="DX555" s="52"/>
      <c r="DY555" s="52"/>
      <c r="DZ555" s="52"/>
      <c r="EA555" s="52"/>
      <c r="EB555" s="52"/>
      <c r="EC555" s="52"/>
      <c r="ED555" s="52"/>
      <c r="EE555" s="52"/>
      <c r="EF555" s="52"/>
      <c r="EG555" s="52"/>
      <c r="EH555" s="52"/>
      <c r="EI555" s="52"/>
      <c r="EJ555" s="52"/>
      <c r="EK555" s="52"/>
      <c r="EL555" s="52"/>
      <c r="EM555" s="52"/>
      <c r="EN555" s="52"/>
      <c r="EO555" s="52"/>
      <c r="EP555" s="52"/>
      <c r="EQ555" s="52"/>
      <c r="ER555" s="52"/>
      <c r="ES555" s="52"/>
      <c r="ET555" s="52"/>
      <c r="EU555" s="52"/>
      <c r="EV555" s="52"/>
      <c r="EW555" s="52"/>
      <c r="EX555" s="52"/>
      <c r="EY555" s="52"/>
      <c r="EZ555" s="52"/>
      <c r="FA555" s="52"/>
      <c r="FB555" s="52"/>
      <c r="FC555" s="52"/>
      <c r="FD555" s="52"/>
      <c r="FE555" s="52"/>
      <c r="FF555" s="52"/>
      <c r="FG555" s="52"/>
      <c r="FH555" s="52"/>
      <c r="FI555" s="52"/>
      <c r="FJ555" s="52"/>
      <c r="FK555" s="52"/>
      <c r="FL555" s="52"/>
      <c r="FM555" s="52"/>
      <c r="FN555" s="52"/>
      <c r="FO555" s="52"/>
      <c r="FP555" s="52"/>
      <c r="FQ555" s="52"/>
      <c r="FR555" s="52"/>
      <c r="FS555" s="52"/>
      <c r="FT555" s="52"/>
    </row>
    <row r="556" spans="1:179" x14ac:dyDescent="0.15">
      <c r="A556" s="104">
        <f t="shared" si="121"/>
        <v>43265</v>
      </c>
      <c r="B556" s="35">
        <f t="shared" ca="1" si="127"/>
        <v>1002.30887</v>
      </c>
      <c r="C556" s="35">
        <f t="shared" si="122"/>
        <v>1000</v>
      </c>
      <c r="D556" s="36">
        <f ca="1">IF(A556&lt;$B$1,VLOOKUP(A556,[1]DI!$A$4:$B$15000,2,FALSE),0)</f>
        <v>6.3899999999999998E-2</v>
      </c>
      <c r="E556" s="35">
        <f t="shared" ca="1" si="116"/>
        <v>2.4583E-4</v>
      </c>
      <c r="F556" s="54">
        <f t="shared" si="123"/>
        <v>1.0425</v>
      </c>
      <c r="G556" s="38">
        <f t="shared" ca="1" si="117"/>
        <v>1.0002562777749999</v>
      </c>
      <c r="H556" s="35">
        <f ca="1">TRUNC(PRODUCT(G$10:G555),15)</f>
        <v>1.14395517954945</v>
      </c>
      <c r="I556" s="35">
        <f t="shared" ca="1" si="124"/>
        <v>1.1413200247681099</v>
      </c>
      <c r="J556" s="35">
        <f t="shared" ca="1" si="118"/>
        <v>1.00230887</v>
      </c>
      <c r="K556" s="35">
        <f t="shared" ca="1" si="119"/>
        <v>2.3088700000000002</v>
      </c>
      <c r="L556" s="55">
        <f>IF(VLOOKUP(A556,$U$12:$AD$125,8)=VLOOKUP(A555,$U$12:$AD$125,8),0,VLOOKUP(A556,U$12:$AD$125,8))</f>
        <v>0</v>
      </c>
      <c r="M556" s="40">
        <f>IF(L556&gt;0,VLOOKUP(L556,T$12:$AC$125,7),0)</f>
        <v>0</v>
      </c>
      <c r="N556" s="41">
        <f t="shared" si="128"/>
        <v>0</v>
      </c>
      <c r="O556" s="41">
        <f t="shared" ca="1" si="120"/>
        <v>2.3088700000000002</v>
      </c>
      <c r="P556" s="56" t="str">
        <f t="shared" si="125"/>
        <v>A+J=</v>
      </c>
      <c r="Q556" s="43">
        <f t="shared" si="126"/>
        <v>43437</v>
      </c>
      <c r="R556" s="44"/>
      <c r="S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  <c r="CJ556" s="52"/>
      <c r="CK556" s="52"/>
      <c r="CL556" s="52"/>
      <c r="CM556" s="52"/>
      <c r="CN556" s="52"/>
      <c r="CO556" s="52"/>
      <c r="CP556" s="52"/>
      <c r="CQ556" s="52"/>
      <c r="CR556" s="52"/>
      <c r="CS556" s="52"/>
      <c r="CT556" s="52"/>
      <c r="CU556" s="52"/>
      <c r="CV556" s="52"/>
      <c r="CW556" s="52"/>
      <c r="CX556" s="52"/>
      <c r="CY556" s="52"/>
      <c r="CZ556" s="52"/>
      <c r="DA556" s="52"/>
      <c r="DB556" s="52"/>
      <c r="DC556" s="52"/>
      <c r="DD556" s="52"/>
      <c r="DE556" s="52"/>
      <c r="DF556" s="52"/>
      <c r="DG556" s="52"/>
      <c r="DH556" s="52"/>
      <c r="DI556" s="52"/>
      <c r="DJ556" s="52"/>
      <c r="DK556" s="52"/>
      <c r="DL556" s="52"/>
      <c r="DM556" s="52"/>
      <c r="DN556" s="52"/>
      <c r="DO556" s="52"/>
      <c r="DP556" s="52"/>
      <c r="DQ556" s="52"/>
      <c r="DR556" s="52"/>
      <c r="DS556" s="52"/>
      <c r="DT556" s="52"/>
      <c r="DU556" s="52"/>
      <c r="DV556" s="52"/>
      <c r="DW556" s="52"/>
      <c r="DX556" s="52"/>
      <c r="DY556" s="52"/>
      <c r="DZ556" s="52"/>
      <c r="EA556" s="52"/>
      <c r="EB556" s="52"/>
      <c r="EC556" s="52"/>
      <c r="ED556" s="52"/>
      <c r="EE556" s="52"/>
      <c r="EF556" s="52"/>
      <c r="EG556" s="52"/>
      <c r="EH556" s="52"/>
      <c r="EI556" s="52"/>
      <c r="EJ556" s="52"/>
      <c r="EK556" s="52"/>
      <c r="EL556" s="52"/>
      <c r="EM556" s="52"/>
      <c r="EN556" s="52"/>
      <c r="EO556" s="52"/>
      <c r="EP556" s="52"/>
      <c r="EQ556" s="52"/>
      <c r="ER556" s="52"/>
      <c r="ES556" s="52"/>
      <c r="ET556" s="52"/>
      <c r="EU556" s="52"/>
      <c r="EV556" s="52"/>
      <c r="EW556" s="52"/>
      <c r="EX556" s="52"/>
      <c r="EY556" s="52"/>
      <c r="EZ556" s="52"/>
      <c r="FA556" s="52"/>
      <c r="FB556" s="52"/>
      <c r="FC556" s="52"/>
      <c r="FD556" s="52"/>
      <c r="FE556" s="52"/>
      <c r="FF556" s="52"/>
      <c r="FG556" s="52"/>
      <c r="FH556" s="52"/>
      <c r="FI556" s="52"/>
      <c r="FJ556" s="52"/>
      <c r="FK556" s="52"/>
      <c r="FL556" s="52"/>
      <c r="FM556" s="52"/>
      <c r="FN556" s="52"/>
      <c r="FO556" s="52"/>
      <c r="FP556" s="52"/>
      <c r="FQ556" s="52"/>
      <c r="FR556" s="52"/>
      <c r="FS556" s="52"/>
      <c r="FT556" s="52"/>
    </row>
    <row r="557" spans="1:179" x14ac:dyDescent="0.15">
      <c r="A557" s="104">
        <f t="shared" si="121"/>
        <v>43266</v>
      </c>
      <c r="B557" s="35">
        <f t="shared" ca="1" si="127"/>
        <v>1002.56574</v>
      </c>
      <c r="C557" s="35">
        <f t="shared" si="122"/>
        <v>1000</v>
      </c>
      <c r="D557" s="36">
        <f ca="1">IF(A557&lt;$B$1,VLOOKUP(A557,[1]DI!$A$4:$B$15000,2,FALSE),0)</f>
        <v>6.3899999999999998E-2</v>
      </c>
      <c r="E557" s="35">
        <f t="shared" ca="1" si="116"/>
        <v>2.4583E-4</v>
      </c>
      <c r="F557" s="54">
        <f t="shared" si="123"/>
        <v>1.0425</v>
      </c>
      <c r="G557" s="38">
        <f t="shared" ca="1" si="117"/>
        <v>1.0002562777749999</v>
      </c>
      <c r="H557" s="35">
        <f ca="1">TRUNC(PRODUCT(G$10:G556),15)</f>
        <v>1.14424834983757</v>
      </c>
      <c r="I557" s="35">
        <f t="shared" ca="1" si="124"/>
        <v>1.1413200247681099</v>
      </c>
      <c r="J557" s="35">
        <f t="shared" ca="1" si="118"/>
        <v>1.0025657400000001</v>
      </c>
      <c r="K557" s="35">
        <f t="shared" ca="1" si="119"/>
        <v>2.5657399999999999</v>
      </c>
      <c r="L557" s="55">
        <f>IF(VLOOKUP(A557,$U$12:$AD$125,8)=VLOOKUP(A556,$U$12:$AD$125,8),0,VLOOKUP(A557,U$12:$AD$125,8))</f>
        <v>0</v>
      </c>
      <c r="M557" s="40">
        <f>IF(L557&gt;0,VLOOKUP(L557,T$12:$AC$125,7),0)</f>
        <v>0</v>
      </c>
      <c r="N557" s="41">
        <f t="shared" si="128"/>
        <v>0</v>
      </c>
      <c r="O557" s="41">
        <f t="shared" ca="1" si="120"/>
        <v>2.5657399999999999</v>
      </c>
      <c r="P557" s="56" t="str">
        <f t="shared" si="125"/>
        <v>A+J=</v>
      </c>
      <c r="Q557" s="43">
        <f t="shared" si="126"/>
        <v>43437</v>
      </c>
      <c r="R557" s="44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  <c r="BZ557" s="68"/>
      <c r="CA557" s="68"/>
      <c r="CB557" s="68"/>
      <c r="CC557" s="68"/>
      <c r="CD557" s="68"/>
      <c r="CE557" s="68"/>
      <c r="CF557" s="68"/>
      <c r="CG557" s="68"/>
      <c r="CH557" s="68"/>
      <c r="CI557" s="68"/>
      <c r="CJ557" s="68"/>
      <c r="CK557" s="68"/>
      <c r="CL557" s="68"/>
      <c r="CM557" s="68"/>
      <c r="CN557" s="68"/>
      <c r="CO557" s="68"/>
      <c r="CP557" s="68"/>
      <c r="CQ557" s="68"/>
      <c r="CR557" s="68"/>
      <c r="CS557" s="68"/>
      <c r="CT557" s="68"/>
      <c r="CU557" s="68"/>
      <c r="CV557" s="68"/>
      <c r="CW557" s="68"/>
      <c r="CX557" s="68"/>
      <c r="CY557" s="68"/>
      <c r="CZ557" s="68"/>
      <c r="DA557" s="68"/>
      <c r="DB557" s="68"/>
      <c r="DC557" s="68"/>
      <c r="DD557" s="68"/>
      <c r="DE557" s="68"/>
      <c r="DF557" s="68"/>
      <c r="DG557" s="68"/>
      <c r="DH557" s="68"/>
      <c r="DI557" s="68"/>
      <c r="DJ557" s="68"/>
      <c r="DK557" s="68"/>
      <c r="DL557" s="68"/>
      <c r="DM557" s="68"/>
      <c r="DN557" s="68"/>
      <c r="DO557" s="68"/>
      <c r="DP557" s="68"/>
      <c r="DQ557" s="68"/>
      <c r="DR557" s="68"/>
      <c r="DS557" s="68"/>
      <c r="DT557" s="68"/>
      <c r="DU557" s="68"/>
      <c r="DV557" s="68"/>
      <c r="DW557" s="68"/>
      <c r="DX557" s="68"/>
      <c r="DY557" s="68"/>
      <c r="DZ557" s="68"/>
      <c r="EA557" s="68"/>
      <c r="EB557" s="68"/>
      <c r="EC557" s="68"/>
      <c r="ED557" s="68"/>
      <c r="EE557" s="68"/>
      <c r="EF557" s="68"/>
      <c r="EG557" s="68"/>
      <c r="EH557" s="68"/>
      <c r="EI557" s="68"/>
      <c r="EJ557" s="68"/>
      <c r="EK557" s="68"/>
      <c r="EL557" s="68"/>
      <c r="EM557" s="68"/>
      <c r="EN557" s="68"/>
      <c r="EO557" s="68"/>
      <c r="EP557" s="68"/>
      <c r="EQ557" s="68"/>
      <c r="ER557" s="68"/>
      <c r="ES557" s="68"/>
      <c r="ET557" s="68"/>
      <c r="EU557" s="68"/>
      <c r="EV557" s="68"/>
      <c r="EW557" s="68"/>
      <c r="EX557" s="68"/>
      <c r="EY557" s="68"/>
      <c r="EZ557" s="68"/>
      <c r="FA557" s="68"/>
      <c r="FB557" s="68"/>
      <c r="FC557" s="68"/>
      <c r="FD557" s="68"/>
      <c r="FE557" s="68"/>
      <c r="FF557" s="68"/>
      <c r="FG557" s="68"/>
      <c r="FH557" s="68"/>
      <c r="FI557" s="68"/>
      <c r="FJ557" s="68"/>
      <c r="FK557" s="68"/>
      <c r="FL557" s="68"/>
      <c r="FM557" s="68"/>
      <c r="FN557" s="68"/>
      <c r="FO557" s="68"/>
      <c r="FP557" s="68"/>
      <c r="FQ557" s="68"/>
      <c r="FR557" s="68"/>
      <c r="FS557" s="68"/>
      <c r="FT557" s="68"/>
      <c r="FU557" s="68"/>
      <c r="FV557" s="68"/>
      <c r="FW557" s="68"/>
    </row>
    <row r="558" spans="1:179" x14ac:dyDescent="0.15">
      <c r="A558" s="104">
        <f t="shared" si="121"/>
        <v>43267</v>
      </c>
      <c r="B558" s="35">
        <f t="shared" ca="1" si="127"/>
        <v>1002.82267</v>
      </c>
      <c r="C558" s="35">
        <f t="shared" si="122"/>
        <v>1000</v>
      </c>
      <c r="D558" s="36">
        <f ca="1">IF(A558&lt;$B$1,VLOOKUP(A558,[1]DI!$A$4:$B$15000,2,FALSE),0)</f>
        <v>0</v>
      </c>
      <c r="E558" s="35">
        <f t="shared" ca="1" si="116"/>
        <v>0</v>
      </c>
      <c r="F558" s="54">
        <f t="shared" si="123"/>
        <v>1.0425</v>
      </c>
      <c r="G558" s="38">
        <f t="shared" ca="1" si="117"/>
        <v>1</v>
      </c>
      <c r="H558" s="35">
        <f ca="1">TRUNC(PRODUCT(G$10:G557),15)</f>
        <v>1.1445415952587099</v>
      </c>
      <c r="I558" s="35">
        <f t="shared" ca="1" si="124"/>
        <v>1.1413200247681099</v>
      </c>
      <c r="J558" s="35">
        <f t="shared" ca="1" si="118"/>
        <v>1.00282267</v>
      </c>
      <c r="K558" s="35">
        <f t="shared" ca="1" si="119"/>
        <v>2.82267</v>
      </c>
      <c r="L558" s="55">
        <f>IF(VLOOKUP(A558,$U$12:$AD$125,8)=VLOOKUP(A557,$U$12:$AD$125,8),0,VLOOKUP(A558,U$12:$AD$125,8))</f>
        <v>0</v>
      </c>
      <c r="M558" s="40">
        <f>IF(L558&gt;0,VLOOKUP(L558,T$12:$AC$125,7),0)</f>
        <v>0</v>
      </c>
      <c r="N558" s="41">
        <f t="shared" si="128"/>
        <v>0</v>
      </c>
      <c r="O558" s="41">
        <f t="shared" ca="1" si="120"/>
        <v>2.82267</v>
      </c>
      <c r="P558" s="56" t="str">
        <f t="shared" si="125"/>
        <v>A+J=</v>
      </c>
      <c r="Q558" s="43">
        <f t="shared" si="126"/>
        <v>43437</v>
      </c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  <c r="CJ558" s="52"/>
      <c r="CK558" s="52"/>
      <c r="CL558" s="52"/>
      <c r="CM558" s="52"/>
      <c r="CN558" s="52"/>
      <c r="CO558" s="52"/>
      <c r="CP558" s="52"/>
      <c r="CQ558" s="52"/>
      <c r="CR558" s="52"/>
      <c r="CS558" s="52"/>
      <c r="CT558" s="52"/>
      <c r="CU558" s="52"/>
      <c r="CV558" s="52"/>
      <c r="CW558" s="52"/>
      <c r="CX558" s="52"/>
      <c r="CY558" s="52"/>
      <c r="CZ558" s="52"/>
      <c r="DA558" s="52"/>
      <c r="DB558" s="52"/>
      <c r="DC558" s="52"/>
      <c r="DD558" s="52"/>
      <c r="DE558" s="52"/>
      <c r="DF558" s="52"/>
      <c r="DG558" s="52"/>
      <c r="DH558" s="52"/>
      <c r="DI558" s="52"/>
      <c r="DJ558" s="52"/>
      <c r="DK558" s="52"/>
      <c r="DL558" s="52"/>
      <c r="DM558" s="52"/>
      <c r="DN558" s="52"/>
      <c r="DO558" s="52"/>
      <c r="DP558" s="52"/>
      <c r="DQ558" s="52"/>
      <c r="DR558" s="52"/>
      <c r="DS558" s="52"/>
      <c r="DT558" s="52"/>
      <c r="DU558" s="52"/>
      <c r="DV558" s="52"/>
      <c r="DW558" s="52"/>
      <c r="DX558" s="52"/>
      <c r="DY558" s="52"/>
      <c r="DZ558" s="52"/>
      <c r="EA558" s="52"/>
      <c r="EB558" s="52"/>
      <c r="EC558" s="52"/>
      <c r="ED558" s="52"/>
      <c r="EE558" s="52"/>
      <c r="EF558" s="52"/>
      <c r="EG558" s="52"/>
      <c r="EH558" s="52"/>
      <c r="EI558" s="52"/>
      <c r="EJ558" s="52"/>
      <c r="EK558" s="52"/>
      <c r="EL558" s="52"/>
      <c r="EM558" s="52"/>
      <c r="EN558" s="52"/>
      <c r="EO558" s="52"/>
      <c r="EP558" s="52"/>
      <c r="EQ558" s="52"/>
      <c r="ER558" s="52"/>
      <c r="ES558" s="52"/>
      <c r="ET558" s="52"/>
      <c r="EU558" s="52"/>
      <c r="EV558" s="52"/>
      <c r="EW558" s="52"/>
      <c r="EX558" s="52"/>
      <c r="EY558" s="52"/>
      <c r="EZ558" s="52"/>
      <c r="FA558" s="52"/>
      <c r="FB558" s="52"/>
      <c r="FC558" s="52"/>
      <c r="FD558" s="52"/>
      <c r="FE558" s="52"/>
      <c r="FF558" s="52"/>
      <c r="FG558" s="52"/>
      <c r="FH558" s="52"/>
      <c r="FI558" s="52"/>
      <c r="FJ558" s="52"/>
      <c r="FK558" s="52"/>
      <c r="FL558" s="52"/>
      <c r="FM558" s="52"/>
      <c r="FN558" s="52"/>
      <c r="FO558" s="52"/>
      <c r="FP558" s="52"/>
      <c r="FQ558" s="52"/>
      <c r="FR558" s="52"/>
      <c r="FS558" s="52"/>
      <c r="FT558" s="52"/>
    </row>
    <row r="559" spans="1:179" x14ac:dyDescent="0.15">
      <c r="A559" s="104">
        <f t="shared" si="121"/>
        <v>43268</v>
      </c>
      <c r="B559" s="35">
        <f t="shared" ca="1" si="127"/>
        <v>1002.82267</v>
      </c>
      <c r="C559" s="35">
        <f t="shared" si="122"/>
        <v>1000</v>
      </c>
      <c r="D559" s="36">
        <f ca="1">IF(A559&lt;$B$1,VLOOKUP(A559,[1]DI!$A$4:$B$15000,2,FALSE),0)</f>
        <v>0</v>
      </c>
      <c r="E559" s="35">
        <f t="shared" ca="1" si="116"/>
        <v>0</v>
      </c>
      <c r="F559" s="54">
        <f t="shared" si="123"/>
        <v>1.0425</v>
      </c>
      <c r="G559" s="38">
        <f t="shared" ca="1" si="117"/>
        <v>1</v>
      </c>
      <c r="H559" s="35">
        <f ca="1">TRUNC(PRODUCT(G$10:G558),15)</f>
        <v>1.1445415952587099</v>
      </c>
      <c r="I559" s="35">
        <f t="shared" ca="1" si="124"/>
        <v>1.1413200247681099</v>
      </c>
      <c r="J559" s="35">
        <f t="shared" ca="1" si="118"/>
        <v>1.00282267</v>
      </c>
      <c r="K559" s="35">
        <f t="shared" ca="1" si="119"/>
        <v>2.82267</v>
      </c>
      <c r="L559" s="55">
        <f>IF(VLOOKUP(A559,$U$12:$AD$125,8)=VLOOKUP(A558,$U$12:$AD$125,8),0,VLOOKUP(A559,U$12:$AD$125,8))</f>
        <v>0</v>
      </c>
      <c r="M559" s="40">
        <f>IF(L559&gt;0,VLOOKUP(L559,T$12:$AC$125,7),0)</f>
        <v>0</v>
      </c>
      <c r="N559" s="41">
        <f t="shared" si="128"/>
        <v>0</v>
      </c>
      <c r="O559" s="41">
        <f t="shared" ca="1" si="120"/>
        <v>2.82267</v>
      </c>
      <c r="P559" s="56" t="str">
        <f t="shared" si="125"/>
        <v>A+J=</v>
      </c>
      <c r="Q559" s="43">
        <f t="shared" si="126"/>
        <v>43437</v>
      </c>
      <c r="R559" s="44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  <c r="BZ559" s="68"/>
      <c r="CA559" s="68"/>
      <c r="CB559" s="68"/>
      <c r="CC559" s="68"/>
      <c r="CD559" s="68"/>
      <c r="CE559" s="68"/>
      <c r="CF559" s="68"/>
      <c r="CG559" s="68"/>
      <c r="CH559" s="68"/>
      <c r="CI559" s="68"/>
      <c r="CJ559" s="68"/>
      <c r="CK559" s="68"/>
      <c r="CL559" s="68"/>
      <c r="CM559" s="68"/>
      <c r="CN559" s="68"/>
      <c r="CO559" s="68"/>
      <c r="CP559" s="68"/>
      <c r="CQ559" s="68"/>
      <c r="CR559" s="68"/>
      <c r="CS559" s="68"/>
      <c r="CT559" s="68"/>
      <c r="CU559" s="68"/>
      <c r="CV559" s="68"/>
      <c r="CW559" s="68"/>
      <c r="CX559" s="68"/>
      <c r="CY559" s="68"/>
      <c r="CZ559" s="68"/>
      <c r="DA559" s="68"/>
      <c r="DB559" s="68"/>
      <c r="DC559" s="68"/>
      <c r="DD559" s="68"/>
      <c r="DE559" s="68"/>
      <c r="DF559" s="68"/>
      <c r="DG559" s="68"/>
      <c r="DH559" s="68"/>
      <c r="DI559" s="68"/>
      <c r="DJ559" s="68"/>
      <c r="DK559" s="68"/>
      <c r="DL559" s="68"/>
      <c r="DM559" s="68"/>
      <c r="DN559" s="68"/>
      <c r="DO559" s="68"/>
      <c r="DP559" s="68"/>
      <c r="DQ559" s="68"/>
      <c r="DR559" s="68"/>
      <c r="DS559" s="68"/>
      <c r="DT559" s="68"/>
      <c r="DU559" s="68"/>
      <c r="DV559" s="68"/>
      <c r="DW559" s="68"/>
      <c r="DX559" s="68"/>
      <c r="DY559" s="68"/>
      <c r="DZ559" s="68"/>
      <c r="EA559" s="68"/>
      <c r="EB559" s="68"/>
      <c r="EC559" s="68"/>
      <c r="ED559" s="68"/>
      <c r="EE559" s="68"/>
      <c r="EF559" s="68"/>
      <c r="EG559" s="68"/>
      <c r="EH559" s="68"/>
      <c r="EI559" s="68"/>
      <c r="EJ559" s="68"/>
      <c r="EK559" s="68"/>
      <c r="EL559" s="68"/>
      <c r="EM559" s="68"/>
      <c r="EN559" s="68"/>
      <c r="EO559" s="68"/>
      <c r="EP559" s="68"/>
      <c r="EQ559" s="68"/>
      <c r="ER559" s="68"/>
      <c r="ES559" s="68"/>
      <c r="ET559" s="68"/>
      <c r="EU559" s="68"/>
      <c r="EV559" s="68"/>
      <c r="EW559" s="68"/>
      <c r="EX559" s="68"/>
      <c r="EY559" s="68"/>
      <c r="EZ559" s="68"/>
      <c r="FA559" s="68"/>
      <c r="FB559" s="68"/>
      <c r="FC559" s="68"/>
      <c r="FD559" s="68"/>
      <c r="FE559" s="68"/>
      <c r="FF559" s="68"/>
      <c r="FG559" s="68"/>
      <c r="FH559" s="68"/>
      <c r="FI559" s="68"/>
      <c r="FJ559" s="68"/>
      <c r="FK559" s="68"/>
      <c r="FL559" s="68"/>
      <c r="FM559" s="68"/>
      <c r="FN559" s="68"/>
      <c r="FO559" s="68"/>
      <c r="FP559" s="68"/>
      <c r="FQ559" s="68"/>
      <c r="FR559" s="68"/>
      <c r="FS559" s="68"/>
      <c r="FT559" s="68"/>
      <c r="FU559" s="68"/>
      <c r="FV559" s="68"/>
      <c r="FW559" s="68"/>
    </row>
    <row r="560" spans="1:179" x14ac:dyDescent="0.15">
      <c r="A560" s="104">
        <f t="shared" si="121"/>
        <v>43269</v>
      </c>
      <c r="B560" s="35">
        <f t="shared" ca="1" si="127"/>
        <v>1002.82267</v>
      </c>
      <c r="C560" s="35">
        <f t="shared" si="122"/>
        <v>1000</v>
      </c>
      <c r="D560" s="36">
        <f ca="1">IF(A560&lt;$B$1,VLOOKUP(A560,[1]DI!$A$4:$B$15000,2,FALSE),0)</f>
        <v>6.3899999999999998E-2</v>
      </c>
      <c r="E560" s="35">
        <f t="shared" ca="1" si="116"/>
        <v>2.4583E-4</v>
      </c>
      <c r="F560" s="54">
        <f t="shared" si="123"/>
        <v>1.0425</v>
      </c>
      <c r="G560" s="38">
        <f t="shared" ca="1" si="117"/>
        <v>1.0002562777749999</v>
      </c>
      <c r="H560" s="35">
        <f ca="1">TRUNC(PRODUCT(G$10:G559),15)</f>
        <v>1.1445415952587099</v>
      </c>
      <c r="I560" s="35">
        <f t="shared" ca="1" si="124"/>
        <v>1.1413200247681099</v>
      </c>
      <c r="J560" s="35">
        <f t="shared" ca="1" si="118"/>
        <v>1.00282267</v>
      </c>
      <c r="K560" s="35">
        <f t="shared" ca="1" si="119"/>
        <v>2.82267</v>
      </c>
      <c r="L560" s="55">
        <f>IF(VLOOKUP(A560,$U$12:$AD$125,8)=VLOOKUP(A559,$U$12:$AD$125,8),0,VLOOKUP(A560,U$12:$AD$125,8))</f>
        <v>0</v>
      </c>
      <c r="M560" s="40">
        <f>IF(L560&gt;0,VLOOKUP(L560,T$12:$AC$125,7),0)</f>
        <v>0</v>
      </c>
      <c r="N560" s="41">
        <f t="shared" si="128"/>
        <v>0</v>
      </c>
      <c r="O560" s="41">
        <f t="shared" ca="1" si="120"/>
        <v>2.82267</v>
      </c>
      <c r="P560" s="56" t="str">
        <f t="shared" si="125"/>
        <v>A+J=</v>
      </c>
      <c r="Q560" s="43">
        <f t="shared" si="126"/>
        <v>43437</v>
      </c>
      <c r="R560" s="44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8"/>
      <c r="CF560" s="68"/>
      <c r="CG560" s="68"/>
      <c r="CH560" s="68"/>
      <c r="CI560" s="68"/>
      <c r="CJ560" s="68"/>
      <c r="CK560" s="68"/>
      <c r="CL560" s="68"/>
      <c r="CM560" s="68"/>
      <c r="CN560" s="68"/>
      <c r="CO560" s="68"/>
      <c r="CP560" s="68"/>
      <c r="CQ560" s="68"/>
      <c r="CR560" s="68"/>
      <c r="CS560" s="68"/>
      <c r="CT560" s="68"/>
      <c r="CU560" s="68"/>
      <c r="CV560" s="68"/>
      <c r="CW560" s="68"/>
      <c r="CX560" s="68"/>
      <c r="CY560" s="68"/>
      <c r="CZ560" s="68"/>
      <c r="DA560" s="68"/>
      <c r="DB560" s="68"/>
      <c r="DC560" s="68"/>
      <c r="DD560" s="68"/>
      <c r="DE560" s="68"/>
      <c r="DF560" s="68"/>
      <c r="DG560" s="68"/>
      <c r="DH560" s="68"/>
      <c r="DI560" s="68"/>
      <c r="DJ560" s="68"/>
      <c r="DK560" s="68"/>
      <c r="DL560" s="68"/>
      <c r="DM560" s="68"/>
      <c r="DN560" s="68"/>
      <c r="DO560" s="68"/>
      <c r="DP560" s="68"/>
      <c r="DQ560" s="68"/>
      <c r="DR560" s="68"/>
      <c r="DS560" s="68"/>
      <c r="DT560" s="68"/>
      <c r="DU560" s="68"/>
      <c r="DV560" s="68"/>
      <c r="DW560" s="68"/>
      <c r="DX560" s="68"/>
      <c r="DY560" s="68"/>
      <c r="DZ560" s="68"/>
      <c r="EA560" s="68"/>
      <c r="EB560" s="68"/>
      <c r="EC560" s="68"/>
      <c r="ED560" s="68"/>
      <c r="EE560" s="68"/>
      <c r="EF560" s="68"/>
      <c r="EG560" s="68"/>
      <c r="EH560" s="68"/>
      <c r="EI560" s="68"/>
      <c r="EJ560" s="68"/>
      <c r="EK560" s="68"/>
      <c r="EL560" s="68"/>
      <c r="EM560" s="68"/>
      <c r="EN560" s="68"/>
      <c r="EO560" s="68"/>
      <c r="EP560" s="68"/>
      <c r="EQ560" s="68"/>
      <c r="ER560" s="68"/>
      <c r="ES560" s="68"/>
      <c r="ET560" s="68"/>
      <c r="EU560" s="68"/>
      <c r="EV560" s="68"/>
      <c r="EW560" s="68"/>
      <c r="EX560" s="68"/>
      <c r="EY560" s="68"/>
      <c r="EZ560" s="68"/>
      <c r="FA560" s="68"/>
      <c r="FB560" s="68"/>
      <c r="FC560" s="68"/>
      <c r="FD560" s="68"/>
      <c r="FE560" s="68"/>
      <c r="FF560" s="68"/>
      <c r="FG560" s="68"/>
      <c r="FH560" s="68"/>
      <c r="FI560" s="68"/>
      <c r="FJ560" s="68"/>
      <c r="FK560" s="68"/>
      <c r="FL560" s="68"/>
      <c r="FM560" s="68"/>
      <c r="FN560" s="68"/>
      <c r="FO560" s="68"/>
      <c r="FP560" s="68"/>
      <c r="FQ560" s="68"/>
      <c r="FR560" s="68"/>
      <c r="FS560" s="68"/>
      <c r="FT560" s="68"/>
      <c r="FU560" s="68"/>
      <c r="FV560" s="68"/>
      <c r="FW560" s="68"/>
    </row>
    <row r="561" spans="1:176" x14ac:dyDescent="0.15">
      <c r="A561" s="104">
        <f t="shared" si="121"/>
        <v>43270</v>
      </c>
      <c r="B561" s="35">
        <f t="shared" ca="1" si="127"/>
        <v>1003.07966999</v>
      </c>
      <c r="C561" s="35">
        <f t="shared" si="122"/>
        <v>1000</v>
      </c>
      <c r="D561" s="36">
        <f ca="1">IF(A561&lt;$B$1,VLOOKUP(A561,[1]DI!$A$4:$B$15000,2,FALSE),0)</f>
        <v>6.3899999999999998E-2</v>
      </c>
      <c r="E561" s="35">
        <f t="shared" ca="1" si="116"/>
        <v>2.4583E-4</v>
      </c>
      <c r="F561" s="54">
        <f t="shared" si="123"/>
        <v>1.0425</v>
      </c>
      <c r="G561" s="38">
        <f t="shared" ca="1" si="117"/>
        <v>1.0002562777749999</v>
      </c>
      <c r="H561" s="35">
        <f ca="1">TRUNC(PRODUCT(G$10:G560),15)</f>
        <v>1.14483491583214</v>
      </c>
      <c r="I561" s="35">
        <f t="shared" ca="1" si="124"/>
        <v>1.1413200247681099</v>
      </c>
      <c r="J561" s="35">
        <f t="shared" ca="1" si="118"/>
        <v>1.00307967</v>
      </c>
      <c r="K561" s="35">
        <f t="shared" ca="1" si="119"/>
        <v>3.0796699900000002</v>
      </c>
      <c r="L561" s="55">
        <f>IF(VLOOKUP(A561,$U$12:$AD$125,8)=VLOOKUP(A560,$U$12:$AD$125,8),0,VLOOKUP(A561,U$12:$AD$125,8))</f>
        <v>0</v>
      </c>
      <c r="M561" s="40">
        <f>IF(L561&gt;0,VLOOKUP(L561,T$12:$AC$125,7),0)</f>
        <v>0</v>
      </c>
      <c r="N561" s="41">
        <f t="shared" si="128"/>
        <v>0</v>
      </c>
      <c r="O561" s="41">
        <f t="shared" ca="1" si="120"/>
        <v>3.0796699900000002</v>
      </c>
      <c r="P561" s="56" t="str">
        <f t="shared" si="125"/>
        <v>A+J=</v>
      </c>
      <c r="Q561" s="43">
        <f t="shared" si="126"/>
        <v>43437</v>
      </c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  <c r="CJ561" s="52"/>
      <c r="CK561" s="52"/>
      <c r="CL561" s="52"/>
      <c r="CM561" s="52"/>
      <c r="CN561" s="52"/>
      <c r="CO561" s="52"/>
      <c r="CP561" s="52"/>
      <c r="CQ561" s="52"/>
      <c r="CR561" s="52"/>
      <c r="CS561" s="52"/>
      <c r="CT561" s="52"/>
      <c r="CU561" s="52"/>
      <c r="CV561" s="52"/>
      <c r="CW561" s="52"/>
      <c r="CX561" s="52"/>
      <c r="CY561" s="52"/>
      <c r="CZ561" s="52"/>
      <c r="DA561" s="52"/>
      <c r="DB561" s="52"/>
      <c r="DC561" s="52"/>
      <c r="DD561" s="52"/>
      <c r="DE561" s="52"/>
      <c r="DF561" s="52"/>
      <c r="DG561" s="52"/>
      <c r="DH561" s="52"/>
      <c r="DI561" s="52"/>
      <c r="DJ561" s="52"/>
      <c r="DK561" s="52"/>
      <c r="DL561" s="52"/>
      <c r="DM561" s="52"/>
      <c r="DN561" s="52"/>
      <c r="DO561" s="52"/>
      <c r="DP561" s="52"/>
      <c r="DQ561" s="52"/>
      <c r="DR561" s="52"/>
      <c r="DS561" s="52"/>
      <c r="DT561" s="52"/>
      <c r="DU561" s="52"/>
      <c r="DV561" s="52"/>
      <c r="DW561" s="52"/>
      <c r="DX561" s="52"/>
      <c r="DY561" s="52"/>
      <c r="DZ561" s="52"/>
      <c r="EA561" s="52"/>
      <c r="EB561" s="52"/>
      <c r="EC561" s="52"/>
      <c r="ED561" s="52"/>
      <c r="EE561" s="52"/>
      <c r="EF561" s="52"/>
      <c r="EG561" s="52"/>
      <c r="EH561" s="52"/>
      <c r="EI561" s="52"/>
      <c r="EJ561" s="52"/>
      <c r="EK561" s="52"/>
      <c r="EL561" s="52"/>
      <c r="EM561" s="52"/>
      <c r="EN561" s="52"/>
      <c r="EO561" s="52"/>
      <c r="EP561" s="52"/>
      <c r="EQ561" s="52"/>
      <c r="ER561" s="52"/>
      <c r="ES561" s="52"/>
      <c r="ET561" s="52"/>
      <c r="EU561" s="52"/>
      <c r="EV561" s="52"/>
      <c r="EW561" s="52"/>
      <c r="EX561" s="52"/>
      <c r="EY561" s="52"/>
      <c r="EZ561" s="52"/>
      <c r="FA561" s="52"/>
      <c r="FB561" s="52"/>
      <c r="FC561" s="52"/>
      <c r="FD561" s="52"/>
      <c r="FE561" s="52"/>
      <c r="FF561" s="52"/>
      <c r="FG561" s="52"/>
      <c r="FH561" s="52"/>
      <c r="FI561" s="52"/>
      <c r="FJ561" s="52"/>
      <c r="FK561" s="52"/>
      <c r="FL561" s="52"/>
      <c r="FM561" s="52"/>
      <c r="FN561" s="52"/>
      <c r="FO561" s="52"/>
      <c r="FP561" s="52"/>
      <c r="FQ561" s="52"/>
      <c r="FR561" s="52"/>
      <c r="FS561" s="52"/>
      <c r="FT561" s="52"/>
    </row>
    <row r="562" spans="1:176" x14ac:dyDescent="0.15">
      <c r="A562" s="104">
        <f t="shared" si="121"/>
        <v>43271</v>
      </c>
      <c r="B562" s="35">
        <f t="shared" ca="1" si="127"/>
        <v>1003.33673999</v>
      </c>
      <c r="C562" s="35">
        <f t="shared" si="122"/>
        <v>1000</v>
      </c>
      <c r="D562" s="36">
        <f ca="1">IF(A562&lt;$B$1,VLOOKUP(A562,[1]DI!$A$4:$B$15000,2,FALSE),0)</f>
        <v>6.3899999999999998E-2</v>
      </c>
      <c r="E562" s="35">
        <f t="shared" ca="1" si="116"/>
        <v>2.4583E-4</v>
      </c>
      <c r="F562" s="54">
        <f t="shared" si="123"/>
        <v>1.0425</v>
      </c>
      <c r="G562" s="38">
        <f t="shared" ca="1" si="117"/>
        <v>1.0002562777749999</v>
      </c>
      <c r="H562" s="35">
        <f ca="1">TRUNC(PRODUCT(G$10:G561),15)</f>
        <v>1.14512831157711</v>
      </c>
      <c r="I562" s="35">
        <f t="shared" ca="1" si="124"/>
        <v>1.1413200247681099</v>
      </c>
      <c r="J562" s="35">
        <f t="shared" ca="1" si="118"/>
        <v>1.0033367399999999</v>
      </c>
      <c r="K562" s="35">
        <f t="shared" ca="1" si="119"/>
        <v>3.3367399899999999</v>
      </c>
      <c r="L562" s="55">
        <f>IF(VLOOKUP(A562,$U$12:$AD$125,8)=VLOOKUP(A561,$U$12:$AD$125,8),0,VLOOKUP(A562,U$12:$AD$125,8))</f>
        <v>0</v>
      </c>
      <c r="M562" s="40">
        <f>IF(L562&gt;0,VLOOKUP(L562,T$12:$AC$125,7),0)</f>
        <v>0</v>
      </c>
      <c r="N562" s="41">
        <f t="shared" si="128"/>
        <v>0</v>
      </c>
      <c r="O562" s="41">
        <f t="shared" ca="1" si="120"/>
        <v>3.3367399899999999</v>
      </c>
      <c r="P562" s="56" t="str">
        <f t="shared" si="125"/>
        <v>A+J=</v>
      </c>
      <c r="Q562" s="43">
        <f t="shared" si="126"/>
        <v>43437</v>
      </c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  <c r="CJ562" s="52"/>
      <c r="CK562" s="52"/>
      <c r="CL562" s="52"/>
      <c r="CM562" s="52"/>
      <c r="CN562" s="52"/>
      <c r="CO562" s="52"/>
      <c r="CP562" s="52"/>
      <c r="CQ562" s="52"/>
      <c r="CR562" s="52"/>
      <c r="CS562" s="52"/>
      <c r="CT562" s="52"/>
      <c r="CU562" s="52"/>
      <c r="CV562" s="52"/>
      <c r="CW562" s="52"/>
      <c r="CX562" s="52"/>
      <c r="CY562" s="52"/>
      <c r="CZ562" s="52"/>
      <c r="DA562" s="52"/>
      <c r="DB562" s="52"/>
      <c r="DC562" s="52"/>
      <c r="DD562" s="52"/>
      <c r="DE562" s="52"/>
      <c r="DF562" s="52"/>
      <c r="DG562" s="52"/>
      <c r="DH562" s="52"/>
      <c r="DI562" s="52"/>
      <c r="DJ562" s="52"/>
      <c r="DK562" s="52"/>
      <c r="DL562" s="52"/>
      <c r="DM562" s="52"/>
      <c r="DN562" s="52"/>
      <c r="DO562" s="52"/>
      <c r="DP562" s="52"/>
      <c r="DQ562" s="52"/>
      <c r="DR562" s="52"/>
      <c r="DS562" s="52"/>
      <c r="DT562" s="52"/>
      <c r="DU562" s="52"/>
      <c r="DV562" s="52"/>
      <c r="DW562" s="52"/>
      <c r="DX562" s="52"/>
      <c r="DY562" s="52"/>
      <c r="DZ562" s="52"/>
      <c r="EA562" s="52"/>
      <c r="EB562" s="52"/>
      <c r="EC562" s="52"/>
      <c r="ED562" s="52"/>
      <c r="EE562" s="52"/>
      <c r="EF562" s="52"/>
      <c r="EG562" s="52"/>
      <c r="EH562" s="52"/>
      <c r="EI562" s="52"/>
      <c r="EJ562" s="52"/>
      <c r="EK562" s="52"/>
      <c r="EL562" s="52"/>
      <c r="EM562" s="52"/>
      <c r="EN562" s="52"/>
      <c r="EO562" s="52"/>
      <c r="EP562" s="52"/>
      <c r="EQ562" s="52"/>
      <c r="ER562" s="52"/>
      <c r="ES562" s="52"/>
      <c r="ET562" s="52"/>
      <c r="EU562" s="52"/>
      <c r="EV562" s="52"/>
      <c r="EW562" s="52"/>
      <c r="EX562" s="52"/>
      <c r="EY562" s="52"/>
      <c r="EZ562" s="52"/>
      <c r="FA562" s="52"/>
      <c r="FB562" s="52"/>
      <c r="FC562" s="52"/>
      <c r="FD562" s="52"/>
      <c r="FE562" s="52"/>
      <c r="FF562" s="52"/>
      <c r="FG562" s="52"/>
      <c r="FH562" s="52"/>
      <c r="FI562" s="52"/>
      <c r="FJ562" s="52"/>
      <c r="FK562" s="52"/>
      <c r="FL562" s="52"/>
      <c r="FM562" s="52"/>
      <c r="FN562" s="52"/>
      <c r="FO562" s="52"/>
      <c r="FP562" s="52"/>
      <c r="FQ562" s="52"/>
      <c r="FR562" s="52"/>
      <c r="FS562" s="52"/>
      <c r="FT562" s="52"/>
    </row>
    <row r="563" spans="1:176" x14ac:dyDescent="0.15">
      <c r="A563" s="104">
        <f t="shared" si="121"/>
        <v>43272</v>
      </c>
      <c r="B563" s="35">
        <f t="shared" ca="1" si="127"/>
        <v>1003.59387</v>
      </c>
      <c r="C563" s="35">
        <f t="shared" si="122"/>
        <v>1000</v>
      </c>
      <c r="D563" s="36">
        <f ca="1">IF(A563&lt;$B$1,VLOOKUP(A563,[1]DI!$A$4:$B$15000,2,FALSE),0)</f>
        <v>6.3899999999999998E-2</v>
      </c>
      <c r="E563" s="35">
        <f t="shared" ca="1" si="116"/>
        <v>2.4583E-4</v>
      </c>
      <c r="F563" s="54">
        <f t="shared" si="123"/>
        <v>1.0425</v>
      </c>
      <c r="G563" s="38">
        <f t="shared" ca="1" si="117"/>
        <v>1.0002562777749999</v>
      </c>
      <c r="H563" s="35">
        <f ca="1">TRUNC(PRODUCT(G$10:G562),15)</f>
        <v>1.1454217825128901</v>
      </c>
      <c r="I563" s="35">
        <f t="shared" ca="1" si="124"/>
        <v>1.1413200247681099</v>
      </c>
      <c r="J563" s="35">
        <f t="shared" ca="1" si="118"/>
        <v>1.00359387</v>
      </c>
      <c r="K563" s="35">
        <f t="shared" ca="1" si="119"/>
        <v>3.5938699999999999</v>
      </c>
      <c r="L563" s="55">
        <f>IF(VLOOKUP(A563,$U$12:$AD$125,8)=VLOOKUP(A562,$U$12:$AD$125,8),0,VLOOKUP(A563,U$12:$AD$125,8))</f>
        <v>0</v>
      </c>
      <c r="M563" s="40">
        <f>IF(L563&gt;0,VLOOKUP(L563,T$12:$AC$125,7),0)</f>
        <v>0</v>
      </c>
      <c r="N563" s="41">
        <f t="shared" si="128"/>
        <v>0</v>
      </c>
      <c r="O563" s="41">
        <f t="shared" ca="1" si="120"/>
        <v>3.5938699999999999</v>
      </c>
      <c r="P563" s="56" t="str">
        <f t="shared" si="125"/>
        <v>A+J=</v>
      </c>
      <c r="Q563" s="43">
        <f t="shared" si="126"/>
        <v>43437</v>
      </c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  <c r="CJ563" s="52"/>
      <c r="CK563" s="52"/>
      <c r="CL563" s="52"/>
      <c r="CM563" s="52"/>
      <c r="CN563" s="52"/>
      <c r="CO563" s="52"/>
      <c r="CP563" s="52"/>
      <c r="CQ563" s="52"/>
      <c r="CR563" s="52"/>
      <c r="CS563" s="52"/>
      <c r="CT563" s="52"/>
      <c r="CU563" s="52"/>
      <c r="CV563" s="52"/>
      <c r="CW563" s="52"/>
      <c r="CX563" s="52"/>
      <c r="CY563" s="52"/>
      <c r="CZ563" s="52"/>
      <c r="DA563" s="52"/>
      <c r="DB563" s="52"/>
      <c r="DC563" s="52"/>
      <c r="DD563" s="52"/>
      <c r="DE563" s="52"/>
      <c r="DF563" s="52"/>
      <c r="DG563" s="52"/>
      <c r="DH563" s="52"/>
      <c r="DI563" s="52"/>
      <c r="DJ563" s="52"/>
      <c r="DK563" s="52"/>
      <c r="DL563" s="52"/>
      <c r="DM563" s="52"/>
      <c r="DN563" s="52"/>
      <c r="DO563" s="52"/>
      <c r="DP563" s="52"/>
      <c r="DQ563" s="52"/>
      <c r="DR563" s="52"/>
      <c r="DS563" s="52"/>
      <c r="DT563" s="52"/>
      <c r="DU563" s="52"/>
      <c r="DV563" s="52"/>
      <c r="DW563" s="52"/>
      <c r="DX563" s="52"/>
      <c r="DY563" s="52"/>
      <c r="DZ563" s="52"/>
      <c r="EA563" s="52"/>
      <c r="EB563" s="52"/>
      <c r="EC563" s="52"/>
      <c r="ED563" s="52"/>
      <c r="EE563" s="52"/>
      <c r="EF563" s="52"/>
      <c r="EG563" s="52"/>
      <c r="EH563" s="52"/>
      <c r="EI563" s="52"/>
      <c r="EJ563" s="52"/>
      <c r="EK563" s="52"/>
      <c r="EL563" s="52"/>
      <c r="EM563" s="52"/>
      <c r="EN563" s="52"/>
      <c r="EO563" s="52"/>
      <c r="EP563" s="52"/>
      <c r="EQ563" s="52"/>
      <c r="ER563" s="52"/>
      <c r="ES563" s="52"/>
      <c r="ET563" s="52"/>
      <c r="EU563" s="52"/>
      <c r="EV563" s="52"/>
      <c r="EW563" s="52"/>
      <c r="EX563" s="52"/>
      <c r="EY563" s="52"/>
      <c r="EZ563" s="52"/>
      <c r="FA563" s="52"/>
      <c r="FB563" s="52"/>
      <c r="FC563" s="52"/>
      <c r="FD563" s="52"/>
      <c r="FE563" s="52"/>
      <c r="FF563" s="52"/>
      <c r="FG563" s="52"/>
      <c r="FH563" s="52"/>
      <c r="FI563" s="52"/>
      <c r="FJ563" s="52"/>
      <c r="FK563" s="52"/>
      <c r="FL563" s="52"/>
      <c r="FM563" s="52"/>
      <c r="FN563" s="52"/>
      <c r="FO563" s="52"/>
      <c r="FP563" s="52"/>
      <c r="FQ563" s="52"/>
      <c r="FR563" s="52"/>
      <c r="FS563" s="52"/>
      <c r="FT563" s="52"/>
    </row>
    <row r="564" spans="1:176" x14ac:dyDescent="0.15">
      <c r="A564" s="104">
        <f t="shared" si="121"/>
        <v>43273</v>
      </c>
      <c r="B564" s="35">
        <f t="shared" ca="1" si="127"/>
        <v>1003.85107</v>
      </c>
      <c r="C564" s="35">
        <f t="shared" si="122"/>
        <v>1000</v>
      </c>
      <c r="D564" s="36">
        <f ca="1">IF(A564&lt;$B$1,VLOOKUP(A564,[1]DI!$A$4:$B$15000,2,FALSE),0)</f>
        <v>6.3899999999999998E-2</v>
      </c>
      <c r="E564" s="35">
        <f t="shared" ca="1" si="116"/>
        <v>2.4583E-4</v>
      </c>
      <c r="F564" s="54">
        <f t="shared" si="123"/>
        <v>1.0425</v>
      </c>
      <c r="G564" s="38">
        <f t="shared" ca="1" si="117"/>
        <v>1.0002562777749999</v>
      </c>
      <c r="H564" s="35">
        <f ca="1">TRUNC(PRODUCT(G$10:G563),15)</f>
        <v>1.14571532865875</v>
      </c>
      <c r="I564" s="35">
        <f t="shared" ca="1" si="124"/>
        <v>1.1413200247681099</v>
      </c>
      <c r="J564" s="35">
        <f t="shared" ca="1" si="118"/>
        <v>1.0038510700000001</v>
      </c>
      <c r="K564" s="35">
        <f t="shared" ca="1" si="119"/>
        <v>3.85107</v>
      </c>
      <c r="L564" s="55">
        <f>IF(VLOOKUP(A564,$U$12:$AD$125,8)=VLOOKUP(A563,$U$12:$AD$125,8),0,VLOOKUP(A564,U$12:$AD$125,8))</f>
        <v>0</v>
      </c>
      <c r="M564" s="40">
        <f>IF(L564&gt;0,VLOOKUP(L564,T$12:$AC$125,7),0)</f>
        <v>0</v>
      </c>
      <c r="N564" s="41">
        <f t="shared" si="128"/>
        <v>0</v>
      </c>
      <c r="O564" s="41">
        <f t="shared" ca="1" si="120"/>
        <v>3.85107</v>
      </c>
      <c r="P564" s="56" t="str">
        <f t="shared" si="125"/>
        <v>A+J=</v>
      </c>
      <c r="Q564" s="43">
        <f t="shared" si="126"/>
        <v>43437</v>
      </c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  <c r="CB564" s="52"/>
      <c r="CC564" s="52"/>
      <c r="CD564" s="52"/>
      <c r="CE564" s="52"/>
      <c r="CF564" s="52"/>
      <c r="CG564" s="52"/>
      <c r="CH564" s="52"/>
      <c r="CI564" s="52"/>
      <c r="CJ564" s="52"/>
      <c r="CK564" s="52"/>
      <c r="CL564" s="52"/>
      <c r="CM564" s="52"/>
      <c r="CN564" s="52"/>
      <c r="CO564" s="52"/>
      <c r="CP564" s="52"/>
      <c r="CQ564" s="52"/>
      <c r="CR564" s="52"/>
      <c r="CS564" s="52"/>
      <c r="CT564" s="52"/>
      <c r="CU564" s="52"/>
      <c r="CV564" s="52"/>
      <c r="CW564" s="52"/>
      <c r="CX564" s="52"/>
      <c r="CY564" s="52"/>
      <c r="CZ564" s="52"/>
      <c r="DA564" s="52"/>
      <c r="DB564" s="52"/>
      <c r="DC564" s="52"/>
      <c r="DD564" s="52"/>
      <c r="DE564" s="52"/>
      <c r="DF564" s="52"/>
      <c r="DG564" s="52"/>
      <c r="DH564" s="52"/>
      <c r="DI564" s="52"/>
      <c r="DJ564" s="52"/>
      <c r="DK564" s="52"/>
      <c r="DL564" s="52"/>
      <c r="DM564" s="52"/>
      <c r="DN564" s="52"/>
      <c r="DO564" s="52"/>
      <c r="DP564" s="52"/>
      <c r="DQ564" s="52"/>
      <c r="DR564" s="52"/>
      <c r="DS564" s="52"/>
      <c r="DT564" s="52"/>
      <c r="DU564" s="52"/>
      <c r="DV564" s="52"/>
      <c r="DW564" s="52"/>
      <c r="DX564" s="52"/>
      <c r="DY564" s="52"/>
      <c r="DZ564" s="52"/>
      <c r="EA564" s="52"/>
      <c r="EB564" s="52"/>
      <c r="EC564" s="52"/>
      <c r="ED564" s="52"/>
      <c r="EE564" s="52"/>
      <c r="EF564" s="52"/>
      <c r="EG564" s="52"/>
      <c r="EH564" s="52"/>
      <c r="EI564" s="52"/>
      <c r="EJ564" s="52"/>
      <c r="EK564" s="52"/>
      <c r="EL564" s="52"/>
      <c r="EM564" s="52"/>
      <c r="EN564" s="52"/>
      <c r="EO564" s="52"/>
      <c r="EP564" s="52"/>
      <c r="EQ564" s="52"/>
      <c r="ER564" s="52"/>
      <c r="ES564" s="52"/>
      <c r="ET564" s="52"/>
      <c r="EU564" s="52"/>
      <c r="EV564" s="52"/>
      <c r="EW564" s="52"/>
      <c r="EX564" s="52"/>
      <c r="EY564" s="52"/>
      <c r="EZ564" s="52"/>
      <c r="FA564" s="52"/>
      <c r="FB564" s="52"/>
      <c r="FC564" s="52"/>
      <c r="FD564" s="52"/>
      <c r="FE564" s="52"/>
      <c r="FF564" s="52"/>
      <c r="FG564" s="52"/>
      <c r="FH564" s="52"/>
      <c r="FI564" s="52"/>
      <c r="FJ564" s="52"/>
      <c r="FK564" s="52"/>
      <c r="FL564" s="52"/>
      <c r="FM564" s="52"/>
      <c r="FN564" s="52"/>
      <c r="FO564" s="52"/>
      <c r="FP564" s="52"/>
      <c r="FQ564" s="52"/>
      <c r="FR564" s="52"/>
      <c r="FS564" s="52"/>
      <c r="FT564" s="52"/>
    </row>
    <row r="565" spans="1:176" x14ac:dyDescent="0.15">
      <c r="A565" s="104">
        <f t="shared" si="121"/>
        <v>43274</v>
      </c>
      <c r="B565" s="35">
        <f t="shared" ca="1" si="127"/>
        <v>1004.10833999</v>
      </c>
      <c r="C565" s="35">
        <f t="shared" si="122"/>
        <v>1000</v>
      </c>
      <c r="D565" s="36">
        <f ca="1">IF(A565&lt;$B$1,VLOOKUP(A565,[1]DI!$A$4:$B$15000,2,FALSE),0)</f>
        <v>0</v>
      </c>
      <c r="E565" s="35">
        <f t="shared" ca="1" si="116"/>
        <v>0</v>
      </c>
      <c r="F565" s="54">
        <f t="shared" si="123"/>
        <v>1.0425</v>
      </c>
      <c r="G565" s="38">
        <f t="shared" ca="1" si="117"/>
        <v>1</v>
      </c>
      <c r="H565" s="35">
        <f ca="1">TRUNC(PRODUCT(G$10:G564),15)</f>
        <v>1.1460089500339601</v>
      </c>
      <c r="I565" s="35">
        <f t="shared" ca="1" si="124"/>
        <v>1.1413200247681099</v>
      </c>
      <c r="J565" s="35">
        <f t="shared" ca="1" si="118"/>
        <v>1.0041083399999999</v>
      </c>
      <c r="K565" s="35">
        <f t="shared" ca="1" si="119"/>
        <v>4.1083399900000002</v>
      </c>
      <c r="L565" s="55">
        <f>IF(VLOOKUP(A565,$U$12:$AD$125,8)=VLOOKUP(A564,$U$12:$AD$125,8),0,VLOOKUP(A565,U$12:$AD$125,8))</f>
        <v>0</v>
      </c>
      <c r="M565" s="40">
        <f>IF(L565&gt;0,VLOOKUP(L565,T$12:$AC$125,7),0)</f>
        <v>0</v>
      </c>
      <c r="N565" s="41">
        <f t="shared" si="128"/>
        <v>0</v>
      </c>
      <c r="O565" s="41">
        <f t="shared" ca="1" si="120"/>
        <v>4.1083399900000002</v>
      </c>
      <c r="P565" s="56" t="str">
        <f t="shared" si="125"/>
        <v>A+J=</v>
      </c>
      <c r="Q565" s="43">
        <f t="shared" si="126"/>
        <v>43437</v>
      </c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  <c r="CJ565" s="52"/>
      <c r="CK565" s="52"/>
      <c r="CL565" s="52"/>
      <c r="CM565" s="52"/>
      <c r="CN565" s="52"/>
      <c r="CO565" s="52"/>
      <c r="CP565" s="52"/>
      <c r="CQ565" s="52"/>
      <c r="CR565" s="52"/>
      <c r="CS565" s="52"/>
      <c r="CT565" s="52"/>
      <c r="CU565" s="52"/>
      <c r="CV565" s="52"/>
      <c r="CW565" s="52"/>
      <c r="CX565" s="52"/>
      <c r="CY565" s="52"/>
      <c r="CZ565" s="52"/>
      <c r="DA565" s="52"/>
      <c r="DB565" s="52"/>
      <c r="DC565" s="52"/>
      <c r="DD565" s="52"/>
      <c r="DE565" s="52"/>
      <c r="DF565" s="52"/>
      <c r="DG565" s="52"/>
      <c r="DH565" s="52"/>
      <c r="DI565" s="52"/>
      <c r="DJ565" s="52"/>
      <c r="DK565" s="52"/>
      <c r="DL565" s="52"/>
      <c r="DM565" s="52"/>
      <c r="DN565" s="52"/>
      <c r="DO565" s="52"/>
      <c r="DP565" s="52"/>
      <c r="DQ565" s="52"/>
      <c r="DR565" s="52"/>
      <c r="DS565" s="52"/>
      <c r="DT565" s="52"/>
      <c r="DU565" s="52"/>
      <c r="DV565" s="52"/>
      <c r="DW565" s="52"/>
      <c r="DX565" s="52"/>
      <c r="DY565" s="52"/>
      <c r="DZ565" s="52"/>
      <c r="EA565" s="52"/>
      <c r="EB565" s="52"/>
      <c r="EC565" s="52"/>
      <c r="ED565" s="52"/>
      <c r="EE565" s="52"/>
      <c r="EF565" s="52"/>
      <c r="EG565" s="52"/>
      <c r="EH565" s="52"/>
      <c r="EI565" s="52"/>
      <c r="EJ565" s="52"/>
      <c r="EK565" s="52"/>
      <c r="EL565" s="52"/>
      <c r="EM565" s="52"/>
      <c r="EN565" s="52"/>
      <c r="EO565" s="52"/>
      <c r="EP565" s="52"/>
      <c r="EQ565" s="52"/>
      <c r="ER565" s="52"/>
      <c r="ES565" s="52"/>
      <c r="ET565" s="52"/>
      <c r="EU565" s="52"/>
      <c r="EV565" s="52"/>
      <c r="EW565" s="52"/>
      <c r="EX565" s="52"/>
      <c r="EY565" s="52"/>
      <c r="EZ565" s="52"/>
      <c r="FA565" s="52"/>
      <c r="FB565" s="52"/>
      <c r="FC565" s="52"/>
      <c r="FD565" s="52"/>
      <c r="FE565" s="52"/>
      <c r="FF565" s="52"/>
      <c r="FG565" s="52"/>
      <c r="FH565" s="52"/>
      <c r="FI565" s="52"/>
      <c r="FJ565" s="52"/>
      <c r="FK565" s="52"/>
      <c r="FL565" s="52"/>
      <c r="FM565" s="52"/>
      <c r="FN565" s="52"/>
      <c r="FO565" s="52"/>
      <c r="FP565" s="52"/>
      <c r="FQ565" s="52"/>
      <c r="FR565" s="52"/>
      <c r="FS565" s="52"/>
      <c r="FT565" s="52"/>
    </row>
    <row r="566" spans="1:176" x14ac:dyDescent="0.15">
      <c r="A566" s="104">
        <f t="shared" si="121"/>
        <v>43275</v>
      </c>
      <c r="B566" s="35">
        <f t="shared" ca="1" si="127"/>
        <v>1004.10833999</v>
      </c>
      <c r="C566" s="35">
        <f t="shared" si="122"/>
        <v>1000</v>
      </c>
      <c r="D566" s="36">
        <f ca="1">IF(A566&lt;$B$1,VLOOKUP(A566,[1]DI!$A$4:$B$15000,2,FALSE),0)</f>
        <v>0</v>
      </c>
      <c r="E566" s="35">
        <f t="shared" ca="1" si="116"/>
        <v>0</v>
      </c>
      <c r="F566" s="54">
        <f t="shared" si="123"/>
        <v>1.0425</v>
      </c>
      <c r="G566" s="38">
        <f t="shared" ca="1" si="117"/>
        <v>1</v>
      </c>
      <c r="H566" s="35">
        <f ca="1">TRUNC(PRODUCT(G$10:G565),15)</f>
        <v>1.1460089500339601</v>
      </c>
      <c r="I566" s="35">
        <f t="shared" ca="1" si="124"/>
        <v>1.1413200247681099</v>
      </c>
      <c r="J566" s="35">
        <f t="shared" ca="1" si="118"/>
        <v>1.0041083399999999</v>
      </c>
      <c r="K566" s="35">
        <f t="shared" ca="1" si="119"/>
        <v>4.1083399900000002</v>
      </c>
      <c r="L566" s="55">
        <f>IF(VLOOKUP(A566,$U$12:$AD$125,8)=VLOOKUP(A565,$U$12:$AD$125,8),0,VLOOKUP(A566,U$12:$AD$125,8))</f>
        <v>0</v>
      </c>
      <c r="M566" s="40">
        <f>IF(L566&gt;0,VLOOKUP(L566,T$12:$AC$125,7),0)</f>
        <v>0</v>
      </c>
      <c r="N566" s="41">
        <f t="shared" si="128"/>
        <v>0</v>
      </c>
      <c r="O566" s="41">
        <f t="shared" ca="1" si="120"/>
        <v>4.1083399900000002</v>
      </c>
      <c r="P566" s="56" t="str">
        <f t="shared" si="125"/>
        <v>A+J=</v>
      </c>
      <c r="Q566" s="43">
        <f t="shared" si="126"/>
        <v>43437</v>
      </c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  <c r="CJ566" s="52"/>
      <c r="CK566" s="52"/>
      <c r="CL566" s="52"/>
      <c r="CM566" s="52"/>
      <c r="CN566" s="52"/>
      <c r="CO566" s="52"/>
      <c r="CP566" s="52"/>
      <c r="CQ566" s="52"/>
      <c r="CR566" s="52"/>
      <c r="CS566" s="52"/>
      <c r="CT566" s="52"/>
      <c r="CU566" s="52"/>
      <c r="CV566" s="52"/>
      <c r="CW566" s="52"/>
      <c r="CX566" s="52"/>
      <c r="CY566" s="52"/>
      <c r="CZ566" s="52"/>
      <c r="DA566" s="52"/>
      <c r="DB566" s="52"/>
      <c r="DC566" s="52"/>
      <c r="DD566" s="52"/>
      <c r="DE566" s="52"/>
      <c r="DF566" s="52"/>
      <c r="DG566" s="52"/>
      <c r="DH566" s="52"/>
      <c r="DI566" s="52"/>
      <c r="DJ566" s="52"/>
      <c r="DK566" s="52"/>
      <c r="DL566" s="52"/>
      <c r="DM566" s="52"/>
      <c r="DN566" s="52"/>
      <c r="DO566" s="52"/>
      <c r="DP566" s="52"/>
      <c r="DQ566" s="52"/>
      <c r="DR566" s="52"/>
      <c r="DS566" s="52"/>
      <c r="DT566" s="52"/>
      <c r="DU566" s="52"/>
      <c r="DV566" s="52"/>
      <c r="DW566" s="52"/>
      <c r="DX566" s="52"/>
      <c r="DY566" s="52"/>
      <c r="DZ566" s="52"/>
      <c r="EA566" s="52"/>
      <c r="EB566" s="52"/>
      <c r="EC566" s="52"/>
      <c r="ED566" s="52"/>
      <c r="EE566" s="52"/>
      <c r="EF566" s="52"/>
      <c r="EG566" s="52"/>
      <c r="EH566" s="52"/>
      <c r="EI566" s="52"/>
      <c r="EJ566" s="52"/>
      <c r="EK566" s="52"/>
      <c r="EL566" s="52"/>
      <c r="EM566" s="52"/>
      <c r="EN566" s="52"/>
      <c r="EO566" s="52"/>
      <c r="EP566" s="52"/>
      <c r="EQ566" s="52"/>
      <c r="ER566" s="52"/>
      <c r="ES566" s="52"/>
      <c r="ET566" s="52"/>
      <c r="EU566" s="52"/>
      <c r="EV566" s="52"/>
      <c r="EW566" s="52"/>
      <c r="EX566" s="52"/>
      <c r="EY566" s="52"/>
      <c r="EZ566" s="52"/>
      <c r="FA566" s="52"/>
      <c r="FB566" s="52"/>
      <c r="FC566" s="52"/>
      <c r="FD566" s="52"/>
      <c r="FE566" s="52"/>
      <c r="FF566" s="52"/>
      <c r="FG566" s="52"/>
      <c r="FH566" s="52"/>
      <c r="FI566" s="52"/>
      <c r="FJ566" s="52"/>
      <c r="FK566" s="52"/>
      <c r="FL566" s="52"/>
      <c r="FM566" s="52"/>
      <c r="FN566" s="52"/>
      <c r="FO566" s="52"/>
      <c r="FP566" s="52"/>
      <c r="FQ566" s="52"/>
      <c r="FR566" s="52"/>
      <c r="FS566" s="52"/>
      <c r="FT566" s="52"/>
    </row>
    <row r="567" spans="1:176" x14ac:dyDescent="0.15">
      <c r="A567" s="104">
        <f t="shared" si="121"/>
        <v>43276</v>
      </c>
      <c r="B567" s="35">
        <f t="shared" ca="1" si="127"/>
        <v>1004.10833999</v>
      </c>
      <c r="C567" s="35">
        <f t="shared" si="122"/>
        <v>1000</v>
      </c>
      <c r="D567" s="36">
        <f ca="1">IF(A567&lt;$B$1,VLOOKUP(A567,[1]DI!$A$4:$B$15000,2,FALSE),0)</f>
        <v>6.3899999999999998E-2</v>
      </c>
      <c r="E567" s="35">
        <f t="shared" ca="1" si="116"/>
        <v>2.4583E-4</v>
      </c>
      <c r="F567" s="54">
        <f t="shared" si="123"/>
        <v>1.0425</v>
      </c>
      <c r="G567" s="38">
        <f t="shared" ca="1" si="117"/>
        <v>1.0002562777749999</v>
      </c>
      <c r="H567" s="35">
        <f ca="1">TRUNC(PRODUCT(G$10:G566),15)</f>
        <v>1.1460089500339601</v>
      </c>
      <c r="I567" s="35">
        <f t="shared" ca="1" si="124"/>
        <v>1.1413200247681099</v>
      </c>
      <c r="J567" s="35">
        <f t="shared" ca="1" si="118"/>
        <v>1.0041083399999999</v>
      </c>
      <c r="K567" s="35">
        <f t="shared" ca="1" si="119"/>
        <v>4.1083399900000002</v>
      </c>
      <c r="L567" s="55">
        <f>IF(VLOOKUP(A567,$U$12:$AD$125,8)=VLOOKUP(A566,$U$12:$AD$125,8),0,VLOOKUP(A567,U$12:$AD$125,8))</f>
        <v>0</v>
      </c>
      <c r="M567" s="40">
        <f>IF(L567&gt;0,VLOOKUP(L567,T$12:$AC$125,7),0)</f>
        <v>0</v>
      </c>
      <c r="N567" s="41">
        <f t="shared" si="128"/>
        <v>0</v>
      </c>
      <c r="O567" s="41">
        <f t="shared" ca="1" si="120"/>
        <v>4.1083399900000002</v>
      </c>
      <c r="P567" s="56" t="str">
        <f t="shared" si="125"/>
        <v>A+J=</v>
      </c>
      <c r="Q567" s="43">
        <f t="shared" si="126"/>
        <v>43437</v>
      </c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  <c r="CB567" s="52"/>
      <c r="CC567" s="52"/>
      <c r="CD567" s="52"/>
      <c r="CE567" s="52"/>
      <c r="CF567" s="52"/>
      <c r="CG567" s="52"/>
      <c r="CH567" s="52"/>
      <c r="CI567" s="52"/>
      <c r="CJ567" s="52"/>
      <c r="CK567" s="52"/>
      <c r="CL567" s="52"/>
      <c r="CM567" s="52"/>
      <c r="CN567" s="52"/>
      <c r="CO567" s="52"/>
      <c r="CP567" s="52"/>
      <c r="CQ567" s="52"/>
      <c r="CR567" s="52"/>
      <c r="CS567" s="52"/>
      <c r="CT567" s="52"/>
      <c r="CU567" s="52"/>
      <c r="CV567" s="52"/>
      <c r="CW567" s="52"/>
      <c r="CX567" s="52"/>
      <c r="CY567" s="52"/>
      <c r="CZ567" s="52"/>
      <c r="DA567" s="52"/>
      <c r="DB567" s="52"/>
      <c r="DC567" s="52"/>
      <c r="DD567" s="52"/>
      <c r="DE567" s="52"/>
      <c r="DF567" s="52"/>
      <c r="DG567" s="52"/>
      <c r="DH567" s="52"/>
      <c r="DI567" s="52"/>
      <c r="DJ567" s="52"/>
      <c r="DK567" s="52"/>
      <c r="DL567" s="52"/>
      <c r="DM567" s="52"/>
      <c r="DN567" s="52"/>
      <c r="DO567" s="52"/>
      <c r="DP567" s="52"/>
      <c r="DQ567" s="52"/>
      <c r="DR567" s="52"/>
      <c r="DS567" s="52"/>
      <c r="DT567" s="52"/>
      <c r="DU567" s="52"/>
      <c r="DV567" s="52"/>
      <c r="DW567" s="52"/>
      <c r="DX567" s="52"/>
      <c r="DY567" s="52"/>
      <c r="DZ567" s="52"/>
      <c r="EA567" s="52"/>
      <c r="EB567" s="52"/>
      <c r="EC567" s="52"/>
      <c r="ED567" s="52"/>
      <c r="EE567" s="52"/>
      <c r="EF567" s="52"/>
      <c r="EG567" s="52"/>
      <c r="EH567" s="52"/>
      <c r="EI567" s="52"/>
      <c r="EJ567" s="52"/>
      <c r="EK567" s="52"/>
      <c r="EL567" s="52"/>
      <c r="EM567" s="52"/>
      <c r="EN567" s="52"/>
      <c r="EO567" s="52"/>
      <c r="EP567" s="52"/>
      <c r="EQ567" s="52"/>
      <c r="ER567" s="52"/>
      <c r="ES567" s="52"/>
      <c r="ET567" s="52"/>
      <c r="EU567" s="52"/>
      <c r="EV567" s="52"/>
      <c r="EW567" s="52"/>
      <c r="EX567" s="52"/>
      <c r="EY567" s="52"/>
      <c r="EZ567" s="52"/>
      <c r="FA567" s="52"/>
      <c r="FB567" s="52"/>
      <c r="FC567" s="52"/>
      <c r="FD567" s="52"/>
      <c r="FE567" s="52"/>
      <c r="FF567" s="52"/>
      <c r="FG567" s="52"/>
      <c r="FH567" s="52"/>
      <c r="FI567" s="52"/>
      <c r="FJ567" s="52"/>
      <c r="FK567" s="52"/>
      <c r="FL567" s="52"/>
      <c r="FM567" s="52"/>
      <c r="FN567" s="52"/>
      <c r="FO567" s="52"/>
      <c r="FP567" s="52"/>
      <c r="FQ567" s="52"/>
      <c r="FR567" s="52"/>
      <c r="FS567" s="52"/>
      <c r="FT567" s="52"/>
    </row>
    <row r="568" spans="1:176" x14ac:dyDescent="0.15">
      <c r="A568" s="104">
        <f t="shared" si="121"/>
        <v>43277</v>
      </c>
      <c r="B568" s="35">
        <f t="shared" ca="1" si="127"/>
        <v>1004.36567</v>
      </c>
      <c r="C568" s="35">
        <f t="shared" si="122"/>
        <v>1000</v>
      </c>
      <c r="D568" s="36">
        <f ca="1">IF(A568&lt;$B$1,VLOOKUP(A568,[1]DI!$A$4:$B$15000,2,FALSE),0)</f>
        <v>6.3899999999999998E-2</v>
      </c>
      <c r="E568" s="35">
        <f t="shared" ca="1" si="116"/>
        <v>2.4583E-4</v>
      </c>
      <c r="F568" s="54">
        <f t="shared" si="123"/>
        <v>1.0425</v>
      </c>
      <c r="G568" s="38">
        <f t="shared" ca="1" si="117"/>
        <v>1.0002562777749999</v>
      </c>
      <c r="H568" s="35">
        <f ca="1">TRUNC(PRODUCT(G$10:G567),15)</f>
        <v>1.1463026466577999</v>
      </c>
      <c r="I568" s="35">
        <f t="shared" ca="1" si="124"/>
        <v>1.1413200247681099</v>
      </c>
      <c r="J568" s="35">
        <f t="shared" ca="1" si="118"/>
        <v>1.0043656700000001</v>
      </c>
      <c r="K568" s="35">
        <f t="shared" ca="1" si="119"/>
        <v>4.3656699999999997</v>
      </c>
      <c r="L568" s="55">
        <f>IF(VLOOKUP(A568,$U$12:$AD$125,8)=VLOOKUP(A567,$U$12:$AD$125,8),0,VLOOKUP(A568,U$12:$AD$125,8))</f>
        <v>0</v>
      </c>
      <c r="M568" s="40">
        <f>IF(L568&gt;0,VLOOKUP(L568,T$12:$AC$125,7),0)</f>
        <v>0</v>
      </c>
      <c r="N568" s="41">
        <f t="shared" si="128"/>
        <v>0</v>
      </c>
      <c r="O568" s="41">
        <f t="shared" ca="1" si="120"/>
        <v>4.3656699999999997</v>
      </c>
      <c r="P568" s="56" t="str">
        <f t="shared" si="125"/>
        <v>A+J=</v>
      </c>
      <c r="Q568" s="43">
        <f t="shared" si="126"/>
        <v>43437</v>
      </c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  <c r="CR568" s="52"/>
      <c r="CS568" s="52"/>
      <c r="CT568" s="52"/>
      <c r="CU568" s="52"/>
      <c r="CV568" s="52"/>
      <c r="CW568" s="52"/>
      <c r="CX568" s="52"/>
      <c r="CY568" s="52"/>
      <c r="CZ568" s="52"/>
      <c r="DA568" s="52"/>
      <c r="DB568" s="52"/>
      <c r="DC568" s="52"/>
      <c r="DD568" s="52"/>
      <c r="DE568" s="52"/>
      <c r="DF568" s="52"/>
      <c r="DG568" s="52"/>
      <c r="DH568" s="52"/>
      <c r="DI568" s="52"/>
      <c r="DJ568" s="52"/>
      <c r="DK568" s="52"/>
      <c r="DL568" s="52"/>
      <c r="DM568" s="52"/>
      <c r="DN568" s="52"/>
      <c r="DO568" s="52"/>
      <c r="DP568" s="52"/>
      <c r="DQ568" s="52"/>
      <c r="DR568" s="52"/>
      <c r="DS568" s="52"/>
      <c r="DT568" s="52"/>
      <c r="DU568" s="52"/>
      <c r="DV568" s="52"/>
      <c r="DW568" s="52"/>
      <c r="DX568" s="52"/>
      <c r="DY568" s="52"/>
      <c r="DZ568" s="52"/>
      <c r="EA568" s="52"/>
      <c r="EB568" s="52"/>
      <c r="EC568" s="52"/>
      <c r="ED568" s="52"/>
      <c r="EE568" s="52"/>
      <c r="EF568" s="52"/>
      <c r="EG568" s="52"/>
      <c r="EH568" s="52"/>
      <c r="EI568" s="52"/>
      <c r="EJ568" s="52"/>
      <c r="EK568" s="52"/>
      <c r="EL568" s="52"/>
      <c r="EM568" s="52"/>
      <c r="EN568" s="52"/>
      <c r="EO568" s="52"/>
      <c r="EP568" s="52"/>
      <c r="EQ568" s="52"/>
      <c r="ER568" s="52"/>
      <c r="ES568" s="52"/>
      <c r="ET568" s="52"/>
      <c r="EU568" s="52"/>
      <c r="EV568" s="52"/>
      <c r="EW568" s="52"/>
      <c r="EX568" s="52"/>
      <c r="EY568" s="52"/>
      <c r="EZ568" s="52"/>
      <c r="FA568" s="52"/>
      <c r="FB568" s="52"/>
      <c r="FC568" s="52"/>
      <c r="FD568" s="52"/>
      <c r="FE568" s="52"/>
      <c r="FF568" s="52"/>
      <c r="FG568" s="52"/>
      <c r="FH568" s="52"/>
      <c r="FI568" s="52"/>
      <c r="FJ568" s="52"/>
      <c r="FK568" s="52"/>
      <c r="FL568" s="52"/>
      <c r="FM568" s="52"/>
      <c r="FN568" s="52"/>
      <c r="FO568" s="52"/>
      <c r="FP568" s="52"/>
      <c r="FQ568" s="52"/>
      <c r="FR568" s="52"/>
      <c r="FS568" s="52"/>
      <c r="FT568" s="52"/>
    </row>
    <row r="569" spans="1:176" x14ac:dyDescent="0.15">
      <c r="A569" s="104">
        <f t="shared" si="121"/>
        <v>43278</v>
      </c>
      <c r="B569" s="35">
        <f t="shared" ca="1" si="127"/>
        <v>1004.62305999</v>
      </c>
      <c r="C569" s="35">
        <f t="shared" si="122"/>
        <v>1000</v>
      </c>
      <c r="D569" s="36">
        <f ca="1">IF(A569&lt;$B$1,VLOOKUP(A569,[1]DI!$A$4:$B$15000,2,FALSE),0)</f>
        <v>6.3899999999999998E-2</v>
      </c>
      <c r="E569" s="35">
        <f t="shared" ca="1" si="116"/>
        <v>2.4583E-4</v>
      </c>
      <c r="F569" s="54">
        <f t="shared" si="123"/>
        <v>1.0425</v>
      </c>
      <c r="G569" s="38">
        <f t="shared" ca="1" si="117"/>
        <v>1.0002562777749999</v>
      </c>
      <c r="H569" s="35">
        <f ca="1">TRUNC(PRODUCT(G$10:G568),15)</f>
        <v>1.1465964185495701</v>
      </c>
      <c r="I569" s="35">
        <f t="shared" ca="1" si="124"/>
        <v>1.1413200247681099</v>
      </c>
      <c r="J569" s="35">
        <f t="shared" ca="1" si="118"/>
        <v>1.0046230599999999</v>
      </c>
      <c r="K569" s="35">
        <f t="shared" ca="1" si="119"/>
        <v>4.6230599899999998</v>
      </c>
      <c r="L569" s="55">
        <f>IF(VLOOKUP(A569,$U$12:$AD$125,8)=VLOOKUP(A568,$U$12:$AD$125,8),0,VLOOKUP(A569,U$12:$AD$125,8))</f>
        <v>0</v>
      </c>
      <c r="M569" s="40">
        <f>IF(L569&gt;0,VLOOKUP(L569,T$12:$AC$125,7),0)</f>
        <v>0</v>
      </c>
      <c r="N569" s="41">
        <f t="shared" si="128"/>
        <v>0</v>
      </c>
      <c r="O569" s="41">
        <f t="shared" ca="1" si="120"/>
        <v>4.6230599899999998</v>
      </c>
      <c r="P569" s="56" t="str">
        <f t="shared" si="125"/>
        <v>A+J=</v>
      </c>
      <c r="Q569" s="43">
        <f t="shared" si="126"/>
        <v>43437</v>
      </c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  <c r="CB569" s="52"/>
      <c r="CC569" s="52"/>
      <c r="CD569" s="52"/>
      <c r="CE569" s="52"/>
      <c r="CF569" s="52"/>
      <c r="CG569" s="52"/>
      <c r="CH569" s="52"/>
      <c r="CI569" s="52"/>
      <c r="CJ569" s="52"/>
      <c r="CK569" s="52"/>
      <c r="CL569" s="52"/>
      <c r="CM569" s="52"/>
      <c r="CN569" s="52"/>
      <c r="CO569" s="52"/>
      <c r="CP569" s="52"/>
      <c r="CQ569" s="52"/>
      <c r="CR569" s="52"/>
      <c r="CS569" s="52"/>
      <c r="CT569" s="52"/>
      <c r="CU569" s="52"/>
      <c r="CV569" s="52"/>
      <c r="CW569" s="52"/>
      <c r="CX569" s="52"/>
      <c r="CY569" s="52"/>
      <c r="CZ569" s="52"/>
      <c r="DA569" s="52"/>
      <c r="DB569" s="52"/>
      <c r="DC569" s="52"/>
      <c r="DD569" s="52"/>
      <c r="DE569" s="52"/>
      <c r="DF569" s="52"/>
      <c r="DG569" s="52"/>
      <c r="DH569" s="52"/>
      <c r="DI569" s="52"/>
      <c r="DJ569" s="52"/>
      <c r="DK569" s="52"/>
      <c r="DL569" s="52"/>
      <c r="DM569" s="52"/>
      <c r="DN569" s="52"/>
      <c r="DO569" s="52"/>
      <c r="DP569" s="52"/>
      <c r="DQ569" s="52"/>
      <c r="DR569" s="52"/>
      <c r="DS569" s="52"/>
      <c r="DT569" s="52"/>
      <c r="DU569" s="52"/>
      <c r="DV569" s="52"/>
      <c r="DW569" s="52"/>
      <c r="DX569" s="52"/>
      <c r="DY569" s="52"/>
      <c r="DZ569" s="52"/>
      <c r="EA569" s="52"/>
      <c r="EB569" s="52"/>
      <c r="EC569" s="52"/>
      <c r="ED569" s="52"/>
      <c r="EE569" s="52"/>
      <c r="EF569" s="52"/>
      <c r="EG569" s="52"/>
      <c r="EH569" s="52"/>
      <c r="EI569" s="52"/>
      <c r="EJ569" s="52"/>
      <c r="EK569" s="52"/>
      <c r="EL569" s="52"/>
      <c r="EM569" s="52"/>
      <c r="EN569" s="52"/>
      <c r="EO569" s="52"/>
      <c r="EP569" s="52"/>
      <c r="EQ569" s="52"/>
      <c r="ER569" s="52"/>
      <c r="ES569" s="52"/>
      <c r="ET569" s="52"/>
      <c r="EU569" s="52"/>
      <c r="EV569" s="52"/>
      <c r="EW569" s="52"/>
      <c r="EX569" s="52"/>
      <c r="EY569" s="52"/>
      <c r="EZ569" s="52"/>
      <c r="FA569" s="52"/>
      <c r="FB569" s="52"/>
      <c r="FC569" s="52"/>
      <c r="FD569" s="52"/>
      <c r="FE569" s="52"/>
      <c r="FF569" s="52"/>
      <c r="FG569" s="52"/>
      <c r="FH569" s="52"/>
      <c r="FI569" s="52"/>
      <c r="FJ569" s="52"/>
      <c r="FK569" s="52"/>
      <c r="FL569" s="52"/>
      <c r="FM569" s="52"/>
      <c r="FN569" s="52"/>
      <c r="FO569" s="52"/>
      <c r="FP569" s="52"/>
      <c r="FQ569" s="52"/>
      <c r="FR569" s="52"/>
      <c r="FS569" s="52"/>
      <c r="FT569" s="52"/>
    </row>
    <row r="570" spans="1:176" x14ac:dyDescent="0.15">
      <c r="A570" s="104">
        <f t="shared" si="121"/>
        <v>43279</v>
      </c>
      <c r="B570" s="35">
        <f t="shared" ca="1" si="127"/>
        <v>1004.88053</v>
      </c>
      <c r="C570" s="35">
        <f t="shared" si="122"/>
        <v>1000</v>
      </c>
      <c r="D570" s="36">
        <f ca="1">IF(A570&lt;$B$1,VLOOKUP(A570,[1]DI!$A$4:$B$15000,2,FALSE),0)</f>
        <v>6.3899999999999998E-2</v>
      </c>
      <c r="E570" s="35">
        <f t="shared" ca="1" si="116"/>
        <v>2.4583E-4</v>
      </c>
      <c r="F570" s="54">
        <f t="shared" si="123"/>
        <v>1.0425</v>
      </c>
      <c r="G570" s="38">
        <f t="shared" ca="1" si="117"/>
        <v>1.0002562777749999</v>
      </c>
      <c r="H570" s="35">
        <f ca="1">TRUNC(PRODUCT(G$10:G569),15)</f>
        <v>1.14689026572854</v>
      </c>
      <c r="I570" s="35">
        <f t="shared" ca="1" si="124"/>
        <v>1.1413200247681099</v>
      </c>
      <c r="J570" s="35">
        <f t="shared" ca="1" si="118"/>
        <v>1.0048805300000001</v>
      </c>
      <c r="K570" s="35">
        <f t="shared" ca="1" si="119"/>
        <v>4.8805300000000003</v>
      </c>
      <c r="L570" s="55">
        <f>IF(VLOOKUP(A570,$U$12:$AD$125,8)=VLOOKUP(A569,$U$12:$AD$125,8),0,VLOOKUP(A570,U$12:$AD$125,8))</f>
        <v>0</v>
      </c>
      <c r="M570" s="40">
        <f>IF(L570&gt;0,VLOOKUP(L570,T$12:$AC$125,7),0)</f>
        <v>0</v>
      </c>
      <c r="N570" s="41">
        <f t="shared" si="128"/>
        <v>0</v>
      </c>
      <c r="O570" s="41">
        <f t="shared" ca="1" si="120"/>
        <v>4.8805300000000003</v>
      </c>
      <c r="P570" s="56" t="str">
        <f t="shared" si="125"/>
        <v>A+J=</v>
      </c>
      <c r="Q570" s="43">
        <f t="shared" si="126"/>
        <v>43437</v>
      </c>
      <c r="R570" s="44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  <c r="BZ570" s="68"/>
      <c r="CA570" s="68"/>
      <c r="CB570" s="68"/>
      <c r="CC570" s="68"/>
      <c r="CD570" s="68"/>
      <c r="CE570" s="68"/>
      <c r="CF570" s="68"/>
      <c r="CG570" s="68"/>
      <c r="CH570" s="68"/>
      <c r="CI570" s="68"/>
      <c r="CJ570" s="68"/>
      <c r="CK570" s="68"/>
      <c r="CL570" s="68"/>
      <c r="CM570" s="68"/>
      <c r="CN570" s="68"/>
      <c r="CO570" s="68"/>
      <c r="CP570" s="68"/>
      <c r="CQ570" s="68"/>
      <c r="CR570" s="68"/>
      <c r="CS570" s="68"/>
      <c r="CT570" s="68"/>
      <c r="CU570" s="68"/>
      <c r="CV570" s="68"/>
      <c r="CW570" s="68"/>
      <c r="CX570" s="68"/>
      <c r="CY570" s="68"/>
      <c r="CZ570" s="68"/>
      <c r="DA570" s="68"/>
      <c r="DB570" s="68"/>
      <c r="DC570" s="68"/>
      <c r="DD570" s="68"/>
      <c r="DE570" s="68"/>
      <c r="DF570" s="68"/>
      <c r="DG570" s="68"/>
      <c r="DH570" s="68"/>
      <c r="DI570" s="68"/>
      <c r="DJ570" s="68"/>
      <c r="DK570" s="68"/>
      <c r="DL570" s="68"/>
      <c r="DM570" s="68"/>
      <c r="DN570" s="68"/>
      <c r="DO570" s="68"/>
      <c r="DP570" s="68"/>
      <c r="DQ570" s="68"/>
      <c r="DR570" s="68"/>
      <c r="DS570" s="68"/>
      <c r="DT570" s="68"/>
      <c r="DU570" s="68"/>
      <c r="DV570" s="68"/>
      <c r="DW570" s="68"/>
      <c r="DX570" s="68"/>
      <c r="DY570" s="68"/>
      <c r="DZ570" s="68"/>
      <c r="EA570" s="68"/>
      <c r="EB570" s="68"/>
      <c r="EC570" s="68"/>
      <c r="ED570" s="68"/>
      <c r="EE570" s="68"/>
      <c r="EF570" s="68"/>
      <c r="EG570" s="68"/>
      <c r="EH570" s="68"/>
      <c r="EI570" s="68"/>
      <c r="EJ570" s="68"/>
      <c r="EK570" s="68"/>
      <c r="EL570" s="68"/>
      <c r="EM570" s="68"/>
      <c r="EN570" s="68"/>
      <c r="EO570" s="68"/>
      <c r="EP570" s="68"/>
      <c r="EQ570" s="68"/>
      <c r="ER570" s="68"/>
      <c r="ES570" s="68"/>
      <c r="ET570" s="68"/>
      <c r="EU570" s="68"/>
      <c r="EV570" s="68"/>
      <c r="EW570" s="68"/>
      <c r="EX570" s="68"/>
      <c r="EY570" s="68"/>
      <c r="EZ570" s="68"/>
      <c r="FA570" s="68"/>
      <c r="FB570" s="68"/>
      <c r="FC570" s="68"/>
      <c r="FD570" s="68"/>
      <c r="FE570" s="68"/>
      <c r="FF570" s="68"/>
      <c r="FG570" s="68"/>
      <c r="FH570" s="68"/>
      <c r="FI570" s="68"/>
      <c r="FJ570" s="68"/>
      <c r="FK570" s="68"/>
      <c r="FL570" s="68"/>
      <c r="FM570" s="68"/>
      <c r="FN570" s="68"/>
      <c r="FO570" s="68"/>
      <c r="FP570" s="68"/>
      <c r="FQ570" s="68"/>
      <c r="FR570" s="68"/>
      <c r="FS570" s="68"/>
      <c r="FT570" s="68"/>
    </row>
    <row r="571" spans="1:176" x14ac:dyDescent="0.15">
      <c r="A571" s="104">
        <f t="shared" si="121"/>
        <v>43280</v>
      </c>
      <c r="B571" s="35">
        <f t="shared" ca="1" si="127"/>
        <v>1005.13805</v>
      </c>
      <c r="C571" s="35">
        <f t="shared" si="122"/>
        <v>1000</v>
      </c>
      <c r="D571" s="36">
        <f ca="1">IF(A571&lt;$B$1,VLOOKUP(A571,[1]DI!$A$4:$B$15000,2,FALSE),0)</f>
        <v>6.3899999999999998E-2</v>
      </c>
      <c r="E571" s="35">
        <f t="shared" ca="1" si="116"/>
        <v>2.4583E-4</v>
      </c>
      <c r="F571" s="54">
        <f t="shared" si="123"/>
        <v>1.0425</v>
      </c>
      <c r="G571" s="38">
        <f t="shared" ca="1" si="117"/>
        <v>1.0002562777749999</v>
      </c>
      <c r="H571" s="35">
        <f ca="1">TRUNC(PRODUCT(G$10:G570),15)</f>
        <v>1.1471841882140099</v>
      </c>
      <c r="I571" s="35">
        <f t="shared" ca="1" si="124"/>
        <v>1.1413200247681099</v>
      </c>
      <c r="J571" s="35">
        <f t="shared" ca="1" si="118"/>
        <v>1.00513805</v>
      </c>
      <c r="K571" s="35">
        <f t="shared" ca="1" si="119"/>
        <v>5.1380499999999998</v>
      </c>
      <c r="L571" s="55">
        <f>IF(VLOOKUP(A571,$U$12:$AD$125,8)=VLOOKUP(A570,$U$12:$AD$125,8),0,VLOOKUP(A571,U$12:$AD$125,8))</f>
        <v>0</v>
      </c>
      <c r="M571" s="40">
        <f>IF(L571&gt;0,VLOOKUP(L571,T$12:$AC$125,7),0)</f>
        <v>0</v>
      </c>
      <c r="N571" s="41">
        <f t="shared" si="128"/>
        <v>0</v>
      </c>
      <c r="O571" s="41">
        <f t="shared" ca="1" si="120"/>
        <v>5.1380499999999998</v>
      </c>
      <c r="P571" s="56" t="str">
        <f t="shared" si="125"/>
        <v>A+J=</v>
      </c>
      <c r="Q571" s="43">
        <f t="shared" si="126"/>
        <v>43437</v>
      </c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  <c r="CB571" s="52"/>
      <c r="CC571" s="52"/>
      <c r="CD571" s="52"/>
      <c r="CE571" s="52"/>
      <c r="CF571" s="52"/>
      <c r="CG571" s="52"/>
      <c r="CH571" s="52"/>
      <c r="CI571" s="52"/>
      <c r="CJ571" s="52"/>
      <c r="CK571" s="52"/>
      <c r="CL571" s="52"/>
      <c r="CM571" s="52"/>
      <c r="CN571" s="52"/>
      <c r="CO571" s="52"/>
      <c r="CP571" s="52"/>
      <c r="CQ571" s="52"/>
      <c r="CR571" s="52"/>
      <c r="CS571" s="52"/>
      <c r="CT571" s="52"/>
      <c r="CU571" s="52"/>
      <c r="CV571" s="52"/>
      <c r="CW571" s="52"/>
      <c r="CX571" s="52"/>
      <c r="CY571" s="52"/>
      <c r="CZ571" s="52"/>
      <c r="DA571" s="52"/>
      <c r="DB571" s="52"/>
      <c r="DC571" s="52"/>
      <c r="DD571" s="52"/>
      <c r="DE571" s="52"/>
      <c r="DF571" s="52"/>
      <c r="DG571" s="52"/>
      <c r="DH571" s="52"/>
      <c r="DI571" s="52"/>
      <c r="DJ571" s="52"/>
      <c r="DK571" s="52"/>
      <c r="DL571" s="52"/>
      <c r="DM571" s="52"/>
      <c r="DN571" s="52"/>
      <c r="DO571" s="52"/>
      <c r="DP571" s="52"/>
      <c r="DQ571" s="52"/>
      <c r="DR571" s="52"/>
      <c r="DS571" s="52"/>
      <c r="DT571" s="52"/>
      <c r="DU571" s="52"/>
      <c r="DV571" s="52"/>
      <c r="DW571" s="52"/>
      <c r="DX571" s="52"/>
      <c r="DY571" s="52"/>
      <c r="DZ571" s="52"/>
      <c r="EA571" s="52"/>
      <c r="EB571" s="52"/>
      <c r="EC571" s="52"/>
      <c r="ED571" s="52"/>
      <c r="EE571" s="52"/>
      <c r="EF571" s="52"/>
      <c r="EG571" s="52"/>
      <c r="EH571" s="52"/>
      <c r="EI571" s="52"/>
      <c r="EJ571" s="52"/>
      <c r="EK571" s="52"/>
      <c r="EL571" s="52"/>
      <c r="EM571" s="52"/>
      <c r="EN571" s="52"/>
      <c r="EO571" s="52"/>
      <c r="EP571" s="52"/>
      <c r="EQ571" s="52"/>
      <c r="ER571" s="52"/>
      <c r="ES571" s="52"/>
      <c r="ET571" s="52"/>
      <c r="EU571" s="52"/>
      <c r="EV571" s="52"/>
      <c r="EW571" s="52"/>
      <c r="EX571" s="52"/>
      <c r="EY571" s="52"/>
      <c r="EZ571" s="52"/>
      <c r="FA571" s="52"/>
      <c r="FB571" s="52"/>
      <c r="FC571" s="52"/>
      <c r="FD571" s="52"/>
      <c r="FE571" s="52"/>
      <c r="FF571" s="52"/>
      <c r="FG571" s="52"/>
      <c r="FH571" s="52"/>
      <c r="FI571" s="52"/>
      <c r="FJ571" s="52"/>
      <c r="FK571" s="52"/>
      <c r="FL571" s="52"/>
      <c r="FM571" s="52"/>
      <c r="FN571" s="52"/>
      <c r="FO571" s="52"/>
      <c r="FP571" s="52"/>
      <c r="FQ571" s="52"/>
      <c r="FR571" s="52"/>
      <c r="FS571" s="52"/>
      <c r="FT571" s="52"/>
    </row>
    <row r="572" spans="1:176" x14ac:dyDescent="0.15">
      <c r="A572" s="104">
        <f t="shared" si="121"/>
        <v>43281</v>
      </c>
      <c r="B572" s="35">
        <f t="shared" ca="1" si="127"/>
        <v>1005.39565</v>
      </c>
      <c r="C572" s="35">
        <f t="shared" si="122"/>
        <v>1000</v>
      </c>
      <c r="D572" s="36">
        <f ca="1">IF(A572&lt;$B$1,VLOOKUP(A572,[1]DI!$A$4:$B$15000,2,FALSE),0)</f>
        <v>0</v>
      </c>
      <c r="E572" s="35">
        <f t="shared" ca="1" si="116"/>
        <v>0</v>
      </c>
      <c r="F572" s="54">
        <f t="shared" si="123"/>
        <v>1.0425</v>
      </c>
      <c r="G572" s="38">
        <f t="shared" ca="1" si="117"/>
        <v>1</v>
      </c>
      <c r="H572" s="35">
        <f ca="1">TRUNC(PRODUCT(G$10:G571),15)</f>
        <v>1.1474781860252801</v>
      </c>
      <c r="I572" s="35">
        <f t="shared" ca="1" si="124"/>
        <v>1.1413200247681099</v>
      </c>
      <c r="J572" s="35">
        <f t="shared" ca="1" si="118"/>
        <v>1.0053956500000001</v>
      </c>
      <c r="K572" s="35">
        <f t="shared" ca="1" si="119"/>
        <v>5.3956499999999998</v>
      </c>
      <c r="L572" s="55">
        <f>IF(VLOOKUP(A572,$U$12:$AD$125,8)=VLOOKUP(A571,$U$12:$AD$125,8),0,VLOOKUP(A572,U$12:$AD$125,8))</f>
        <v>0</v>
      </c>
      <c r="M572" s="40">
        <f>IF(L572&gt;0,VLOOKUP(L572,T$12:$AC$125,7),0)</f>
        <v>0</v>
      </c>
      <c r="N572" s="41">
        <f t="shared" si="128"/>
        <v>0</v>
      </c>
      <c r="O572" s="41">
        <f t="shared" ca="1" si="120"/>
        <v>5.3956499999999998</v>
      </c>
      <c r="P572" s="56" t="str">
        <f t="shared" si="125"/>
        <v>A+J=</v>
      </c>
      <c r="Q572" s="43">
        <f t="shared" si="126"/>
        <v>43437</v>
      </c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  <c r="CB572" s="52"/>
      <c r="CC572" s="52"/>
      <c r="CD572" s="52"/>
      <c r="CE572" s="52"/>
      <c r="CF572" s="52"/>
      <c r="CG572" s="52"/>
      <c r="CH572" s="52"/>
      <c r="CI572" s="52"/>
      <c r="CJ572" s="52"/>
      <c r="CK572" s="52"/>
      <c r="CL572" s="52"/>
      <c r="CM572" s="52"/>
      <c r="CN572" s="52"/>
      <c r="CO572" s="52"/>
      <c r="CP572" s="52"/>
      <c r="CQ572" s="52"/>
      <c r="CR572" s="52"/>
      <c r="CS572" s="52"/>
      <c r="CT572" s="52"/>
      <c r="CU572" s="52"/>
      <c r="CV572" s="52"/>
      <c r="CW572" s="52"/>
      <c r="CX572" s="52"/>
      <c r="CY572" s="52"/>
      <c r="CZ572" s="52"/>
      <c r="DA572" s="52"/>
      <c r="DB572" s="52"/>
      <c r="DC572" s="52"/>
      <c r="DD572" s="52"/>
      <c r="DE572" s="52"/>
      <c r="DF572" s="52"/>
      <c r="DG572" s="52"/>
      <c r="DH572" s="52"/>
      <c r="DI572" s="52"/>
      <c r="DJ572" s="52"/>
      <c r="DK572" s="52"/>
      <c r="DL572" s="52"/>
      <c r="DM572" s="52"/>
      <c r="DN572" s="52"/>
      <c r="DO572" s="52"/>
      <c r="DP572" s="52"/>
      <c r="DQ572" s="52"/>
      <c r="DR572" s="52"/>
      <c r="DS572" s="52"/>
      <c r="DT572" s="52"/>
      <c r="DU572" s="52"/>
      <c r="DV572" s="52"/>
      <c r="DW572" s="52"/>
      <c r="DX572" s="52"/>
      <c r="DY572" s="52"/>
      <c r="DZ572" s="52"/>
      <c r="EA572" s="52"/>
      <c r="EB572" s="52"/>
      <c r="EC572" s="52"/>
      <c r="ED572" s="52"/>
      <c r="EE572" s="52"/>
      <c r="EF572" s="52"/>
      <c r="EG572" s="52"/>
      <c r="EH572" s="52"/>
      <c r="EI572" s="52"/>
      <c r="EJ572" s="52"/>
      <c r="EK572" s="52"/>
      <c r="EL572" s="52"/>
      <c r="EM572" s="52"/>
      <c r="EN572" s="52"/>
      <c r="EO572" s="52"/>
      <c r="EP572" s="52"/>
      <c r="EQ572" s="52"/>
      <c r="ER572" s="52"/>
      <c r="ES572" s="52"/>
      <c r="ET572" s="52"/>
      <c r="EU572" s="52"/>
      <c r="EV572" s="52"/>
      <c r="EW572" s="52"/>
      <c r="EX572" s="52"/>
      <c r="EY572" s="52"/>
      <c r="EZ572" s="52"/>
      <c r="FA572" s="52"/>
      <c r="FB572" s="52"/>
      <c r="FC572" s="52"/>
      <c r="FD572" s="52"/>
      <c r="FE572" s="52"/>
      <c r="FF572" s="52"/>
      <c r="FG572" s="52"/>
      <c r="FH572" s="52"/>
      <c r="FI572" s="52"/>
      <c r="FJ572" s="52"/>
      <c r="FK572" s="52"/>
      <c r="FL572" s="52"/>
      <c r="FM572" s="52"/>
      <c r="FN572" s="52"/>
      <c r="FO572" s="52"/>
      <c r="FP572" s="52"/>
      <c r="FQ572" s="52"/>
      <c r="FR572" s="52"/>
      <c r="FS572" s="52"/>
      <c r="FT572" s="52"/>
    </row>
    <row r="573" spans="1:176" x14ac:dyDescent="0.15">
      <c r="A573" s="104">
        <f t="shared" si="121"/>
        <v>43282</v>
      </c>
      <c r="B573" s="35">
        <f t="shared" ca="1" si="127"/>
        <v>1005.39565</v>
      </c>
      <c r="C573" s="35">
        <f t="shared" si="122"/>
        <v>1000</v>
      </c>
      <c r="D573" s="36">
        <f ca="1">IF(A573&lt;$B$1,VLOOKUP(A573,[1]DI!$A$4:$B$15000,2,FALSE),0)</f>
        <v>0</v>
      </c>
      <c r="E573" s="35">
        <f t="shared" ca="1" si="116"/>
        <v>0</v>
      </c>
      <c r="F573" s="54">
        <f t="shared" si="123"/>
        <v>1.0425</v>
      </c>
      <c r="G573" s="38">
        <f t="shared" ca="1" si="117"/>
        <v>1</v>
      </c>
      <c r="H573" s="35">
        <f ca="1">TRUNC(PRODUCT(G$10:G572),15)</f>
        <v>1.1474781860252801</v>
      </c>
      <c r="I573" s="35">
        <f t="shared" ca="1" si="124"/>
        <v>1.1413200247681099</v>
      </c>
      <c r="J573" s="35">
        <f t="shared" ca="1" si="118"/>
        <v>1.0053956500000001</v>
      </c>
      <c r="K573" s="35">
        <f t="shared" ca="1" si="119"/>
        <v>5.3956499999999998</v>
      </c>
      <c r="L573" s="55">
        <f>IF(VLOOKUP(A573,$U$12:$AD$125,8)=VLOOKUP(A572,$U$12:$AD$125,8),0,VLOOKUP(A573,U$12:$AD$125,8))</f>
        <v>0</v>
      </c>
      <c r="M573" s="40">
        <f>IF(L573&gt;0,VLOOKUP(L573,T$12:$AC$125,7),0)</f>
        <v>0</v>
      </c>
      <c r="N573" s="41">
        <f t="shared" si="128"/>
        <v>0</v>
      </c>
      <c r="O573" s="41">
        <f t="shared" ca="1" si="120"/>
        <v>5.3956499999999998</v>
      </c>
      <c r="P573" s="56" t="str">
        <f t="shared" si="125"/>
        <v>A+J=</v>
      </c>
      <c r="Q573" s="43">
        <f t="shared" si="126"/>
        <v>43437</v>
      </c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  <c r="CB573" s="52"/>
      <c r="CC573" s="52"/>
      <c r="CD573" s="52"/>
      <c r="CE573" s="52"/>
      <c r="CF573" s="52"/>
      <c r="CG573" s="52"/>
      <c r="CH573" s="52"/>
      <c r="CI573" s="52"/>
      <c r="CJ573" s="52"/>
      <c r="CK573" s="52"/>
      <c r="CL573" s="52"/>
      <c r="CM573" s="52"/>
      <c r="CN573" s="52"/>
      <c r="CO573" s="52"/>
      <c r="CP573" s="52"/>
      <c r="CQ573" s="52"/>
      <c r="CR573" s="52"/>
      <c r="CS573" s="52"/>
      <c r="CT573" s="52"/>
      <c r="CU573" s="52"/>
      <c r="CV573" s="52"/>
      <c r="CW573" s="52"/>
      <c r="CX573" s="52"/>
      <c r="CY573" s="52"/>
      <c r="CZ573" s="52"/>
      <c r="DA573" s="52"/>
      <c r="DB573" s="52"/>
      <c r="DC573" s="52"/>
      <c r="DD573" s="52"/>
      <c r="DE573" s="52"/>
      <c r="DF573" s="52"/>
      <c r="DG573" s="52"/>
      <c r="DH573" s="52"/>
      <c r="DI573" s="52"/>
      <c r="DJ573" s="52"/>
      <c r="DK573" s="52"/>
      <c r="DL573" s="52"/>
      <c r="DM573" s="52"/>
      <c r="DN573" s="52"/>
      <c r="DO573" s="52"/>
      <c r="DP573" s="52"/>
      <c r="DQ573" s="52"/>
      <c r="DR573" s="52"/>
      <c r="DS573" s="52"/>
      <c r="DT573" s="52"/>
      <c r="DU573" s="52"/>
      <c r="DV573" s="52"/>
      <c r="DW573" s="52"/>
      <c r="DX573" s="52"/>
      <c r="DY573" s="52"/>
      <c r="DZ573" s="52"/>
      <c r="EA573" s="52"/>
      <c r="EB573" s="52"/>
      <c r="EC573" s="52"/>
      <c r="ED573" s="52"/>
      <c r="EE573" s="52"/>
      <c r="EF573" s="52"/>
      <c r="EG573" s="52"/>
      <c r="EH573" s="52"/>
      <c r="EI573" s="52"/>
      <c r="EJ573" s="52"/>
      <c r="EK573" s="52"/>
      <c r="EL573" s="52"/>
      <c r="EM573" s="52"/>
      <c r="EN573" s="52"/>
      <c r="EO573" s="52"/>
      <c r="EP573" s="52"/>
      <c r="EQ573" s="52"/>
      <c r="ER573" s="52"/>
      <c r="ES573" s="52"/>
      <c r="ET573" s="52"/>
      <c r="EU573" s="52"/>
      <c r="EV573" s="52"/>
      <c r="EW573" s="52"/>
      <c r="EX573" s="52"/>
      <c r="EY573" s="52"/>
      <c r="EZ573" s="52"/>
      <c r="FA573" s="52"/>
      <c r="FB573" s="52"/>
      <c r="FC573" s="52"/>
      <c r="FD573" s="52"/>
      <c r="FE573" s="52"/>
      <c r="FF573" s="52"/>
      <c r="FG573" s="52"/>
      <c r="FH573" s="52"/>
      <c r="FI573" s="52"/>
      <c r="FJ573" s="52"/>
      <c r="FK573" s="52"/>
      <c r="FL573" s="52"/>
      <c r="FM573" s="52"/>
      <c r="FN573" s="52"/>
      <c r="FO573" s="52"/>
      <c r="FP573" s="52"/>
      <c r="FQ573" s="52"/>
      <c r="FR573" s="52"/>
      <c r="FS573" s="52"/>
      <c r="FT573" s="52"/>
    </row>
    <row r="574" spans="1:176" x14ac:dyDescent="0.15">
      <c r="A574" s="104">
        <f t="shared" si="121"/>
        <v>43283</v>
      </c>
      <c r="B574" s="35">
        <f t="shared" ca="1" si="127"/>
        <v>1005.39565</v>
      </c>
      <c r="C574" s="35">
        <f t="shared" si="122"/>
        <v>1000</v>
      </c>
      <c r="D574" s="36">
        <f ca="1">IF(A574&lt;$B$1,VLOOKUP(A574,[1]DI!$A$4:$B$15000,2,FALSE),0)</f>
        <v>6.3899999999999998E-2</v>
      </c>
      <c r="E574" s="35">
        <f t="shared" ca="1" si="116"/>
        <v>2.4583E-4</v>
      </c>
      <c r="F574" s="54">
        <f t="shared" si="123"/>
        <v>1.0425</v>
      </c>
      <c r="G574" s="38">
        <f t="shared" ca="1" si="117"/>
        <v>1.0002562777749999</v>
      </c>
      <c r="H574" s="35">
        <f ca="1">TRUNC(PRODUCT(G$10:G573),15)</f>
        <v>1.1474781860252801</v>
      </c>
      <c r="I574" s="35">
        <f t="shared" ca="1" si="124"/>
        <v>1.1413200247681099</v>
      </c>
      <c r="J574" s="35">
        <f t="shared" ca="1" si="118"/>
        <v>1.0053956500000001</v>
      </c>
      <c r="K574" s="35">
        <f t="shared" ca="1" si="119"/>
        <v>5.3956499999999998</v>
      </c>
      <c r="L574" s="55">
        <f>IF(VLOOKUP(A574,$U$12:$AD$125,8)=VLOOKUP(A573,$U$12:$AD$125,8),0,VLOOKUP(A574,U$12:$AD$125,8))</f>
        <v>0</v>
      </c>
      <c r="M574" s="40">
        <f>IF(L574&gt;0,VLOOKUP(L574,T$12:$AC$125,7),0)</f>
        <v>0</v>
      </c>
      <c r="N574" s="41">
        <f t="shared" si="128"/>
        <v>0</v>
      </c>
      <c r="O574" s="41">
        <f t="shared" ca="1" si="120"/>
        <v>5.3956499999999998</v>
      </c>
      <c r="P574" s="56" t="str">
        <f t="shared" si="125"/>
        <v>A+J=</v>
      </c>
      <c r="Q574" s="43">
        <f t="shared" si="126"/>
        <v>43437</v>
      </c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  <c r="CJ574" s="52"/>
      <c r="CK574" s="52"/>
      <c r="CL574" s="52"/>
      <c r="CM574" s="52"/>
      <c r="CN574" s="52"/>
      <c r="CO574" s="52"/>
      <c r="CP574" s="52"/>
      <c r="CQ574" s="52"/>
      <c r="CR574" s="52"/>
      <c r="CS574" s="52"/>
      <c r="CT574" s="52"/>
      <c r="CU574" s="52"/>
      <c r="CV574" s="52"/>
      <c r="CW574" s="52"/>
      <c r="CX574" s="52"/>
      <c r="CY574" s="52"/>
      <c r="CZ574" s="52"/>
      <c r="DA574" s="52"/>
      <c r="DB574" s="52"/>
      <c r="DC574" s="52"/>
      <c r="DD574" s="52"/>
      <c r="DE574" s="52"/>
      <c r="DF574" s="52"/>
      <c r="DG574" s="52"/>
      <c r="DH574" s="52"/>
      <c r="DI574" s="52"/>
      <c r="DJ574" s="52"/>
      <c r="DK574" s="52"/>
      <c r="DL574" s="52"/>
      <c r="DM574" s="52"/>
      <c r="DN574" s="52"/>
      <c r="DO574" s="52"/>
      <c r="DP574" s="52"/>
      <c r="DQ574" s="52"/>
      <c r="DR574" s="52"/>
      <c r="DS574" s="52"/>
      <c r="DT574" s="52"/>
      <c r="DU574" s="52"/>
      <c r="DV574" s="52"/>
      <c r="DW574" s="52"/>
      <c r="DX574" s="52"/>
      <c r="DY574" s="52"/>
      <c r="DZ574" s="52"/>
      <c r="EA574" s="52"/>
      <c r="EB574" s="52"/>
      <c r="EC574" s="52"/>
      <c r="ED574" s="52"/>
      <c r="EE574" s="52"/>
      <c r="EF574" s="52"/>
      <c r="EG574" s="52"/>
      <c r="EH574" s="52"/>
      <c r="EI574" s="52"/>
      <c r="EJ574" s="52"/>
      <c r="EK574" s="52"/>
      <c r="EL574" s="52"/>
      <c r="EM574" s="52"/>
      <c r="EN574" s="52"/>
      <c r="EO574" s="52"/>
      <c r="EP574" s="52"/>
      <c r="EQ574" s="52"/>
      <c r="ER574" s="52"/>
      <c r="ES574" s="52"/>
      <c r="ET574" s="52"/>
      <c r="EU574" s="52"/>
      <c r="EV574" s="52"/>
      <c r="EW574" s="52"/>
      <c r="EX574" s="52"/>
      <c r="EY574" s="52"/>
      <c r="EZ574" s="52"/>
      <c r="FA574" s="52"/>
      <c r="FB574" s="52"/>
      <c r="FC574" s="52"/>
      <c r="FD574" s="52"/>
      <c r="FE574" s="52"/>
      <c r="FF574" s="52"/>
      <c r="FG574" s="52"/>
      <c r="FH574" s="52"/>
      <c r="FI574" s="52"/>
      <c r="FJ574" s="52"/>
      <c r="FK574" s="52"/>
      <c r="FL574" s="52"/>
      <c r="FM574" s="52"/>
      <c r="FN574" s="52"/>
      <c r="FO574" s="52"/>
      <c r="FP574" s="52"/>
      <c r="FQ574" s="52"/>
      <c r="FR574" s="52"/>
      <c r="FS574" s="52"/>
      <c r="FT574" s="52"/>
    </row>
    <row r="575" spans="1:176" x14ac:dyDescent="0.15">
      <c r="A575" s="104">
        <f t="shared" si="121"/>
        <v>43284</v>
      </c>
      <c r="B575" s="35">
        <f t="shared" ca="1" si="127"/>
        <v>1005.65331</v>
      </c>
      <c r="C575" s="35">
        <f t="shared" si="122"/>
        <v>1000</v>
      </c>
      <c r="D575" s="36">
        <f ca="1">IF(A575&lt;$B$1,VLOOKUP(A575,[1]DI!$A$4:$B$15000,2,FALSE),0)</f>
        <v>6.3899999999999998E-2</v>
      </c>
      <c r="E575" s="35">
        <f t="shared" ca="1" si="116"/>
        <v>2.4583E-4</v>
      </c>
      <c r="F575" s="54">
        <f t="shared" si="123"/>
        <v>1.0425</v>
      </c>
      <c r="G575" s="38">
        <f t="shared" ca="1" si="117"/>
        <v>1.0002562777749999</v>
      </c>
      <c r="H575" s="35">
        <f ca="1">TRUNC(PRODUCT(G$10:G574),15)</f>
        <v>1.1477722591816499</v>
      </c>
      <c r="I575" s="35">
        <f t="shared" ca="1" si="124"/>
        <v>1.1413200247681099</v>
      </c>
      <c r="J575" s="35">
        <f t="shared" ca="1" si="118"/>
        <v>1.00565331</v>
      </c>
      <c r="K575" s="35">
        <f t="shared" ca="1" si="119"/>
        <v>5.6533100000000003</v>
      </c>
      <c r="L575" s="55">
        <f>IF(VLOOKUP(A575,$U$12:$AD$125,8)=VLOOKUP(A574,$U$12:$AD$125,8),0,VLOOKUP(A575,U$12:$AD$125,8))</f>
        <v>0</v>
      </c>
      <c r="M575" s="40">
        <f>IF(L575&gt;0,VLOOKUP(L575,T$12:$AC$125,7),0)</f>
        <v>0</v>
      </c>
      <c r="N575" s="41">
        <f t="shared" si="128"/>
        <v>0</v>
      </c>
      <c r="O575" s="41">
        <f t="shared" ca="1" si="120"/>
        <v>5.6533100000000003</v>
      </c>
      <c r="P575" s="56" t="str">
        <f t="shared" si="125"/>
        <v>A+J=</v>
      </c>
      <c r="Q575" s="43">
        <f t="shared" si="126"/>
        <v>43437</v>
      </c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  <c r="CJ575" s="52"/>
      <c r="CK575" s="52"/>
      <c r="CL575" s="52"/>
      <c r="CM575" s="52"/>
      <c r="CN575" s="52"/>
      <c r="CO575" s="52"/>
      <c r="CP575" s="52"/>
      <c r="CQ575" s="52"/>
      <c r="CR575" s="52"/>
      <c r="CS575" s="52"/>
      <c r="CT575" s="52"/>
      <c r="CU575" s="52"/>
      <c r="CV575" s="52"/>
      <c r="CW575" s="52"/>
      <c r="CX575" s="52"/>
      <c r="CY575" s="52"/>
      <c r="CZ575" s="52"/>
      <c r="DA575" s="52"/>
      <c r="DB575" s="52"/>
      <c r="DC575" s="52"/>
      <c r="DD575" s="52"/>
      <c r="DE575" s="52"/>
      <c r="DF575" s="52"/>
      <c r="DG575" s="52"/>
      <c r="DH575" s="52"/>
      <c r="DI575" s="52"/>
      <c r="DJ575" s="52"/>
      <c r="DK575" s="52"/>
      <c r="DL575" s="52"/>
      <c r="DM575" s="52"/>
      <c r="DN575" s="52"/>
      <c r="DO575" s="52"/>
      <c r="DP575" s="52"/>
      <c r="DQ575" s="52"/>
      <c r="DR575" s="52"/>
      <c r="DS575" s="52"/>
      <c r="DT575" s="52"/>
      <c r="DU575" s="52"/>
      <c r="DV575" s="52"/>
      <c r="DW575" s="52"/>
      <c r="DX575" s="52"/>
      <c r="DY575" s="52"/>
      <c r="DZ575" s="52"/>
      <c r="EA575" s="52"/>
      <c r="EB575" s="52"/>
      <c r="EC575" s="52"/>
      <c r="ED575" s="52"/>
      <c r="EE575" s="52"/>
      <c r="EF575" s="52"/>
      <c r="EG575" s="52"/>
      <c r="EH575" s="52"/>
      <c r="EI575" s="52"/>
      <c r="EJ575" s="52"/>
      <c r="EK575" s="52"/>
      <c r="EL575" s="52"/>
      <c r="EM575" s="52"/>
      <c r="EN575" s="52"/>
      <c r="EO575" s="52"/>
      <c r="EP575" s="52"/>
      <c r="EQ575" s="52"/>
      <c r="ER575" s="52"/>
      <c r="ES575" s="52"/>
      <c r="ET575" s="52"/>
      <c r="EU575" s="52"/>
      <c r="EV575" s="52"/>
      <c r="EW575" s="52"/>
      <c r="EX575" s="52"/>
      <c r="EY575" s="52"/>
      <c r="EZ575" s="52"/>
      <c r="FA575" s="52"/>
      <c r="FB575" s="52"/>
      <c r="FC575" s="52"/>
      <c r="FD575" s="52"/>
      <c r="FE575" s="52"/>
      <c r="FF575" s="52"/>
      <c r="FG575" s="52"/>
      <c r="FH575" s="52"/>
      <c r="FI575" s="52"/>
      <c r="FJ575" s="52"/>
      <c r="FK575" s="52"/>
      <c r="FL575" s="52"/>
      <c r="FM575" s="52"/>
      <c r="FN575" s="52"/>
      <c r="FO575" s="52"/>
      <c r="FP575" s="52"/>
      <c r="FQ575" s="52"/>
      <c r="FR575" s="52"/>
      <c r="FS575" s="52"/>
      <c r="FT575" s="52"/>
    </row>
    <row r="576" spans="1:176" x14ac:dyDescent="0.15">
      <c r="A576" s="104">
        <f t="shared" si="121"/>
        <v>43285</v>
      </c>
      <c r="B576" s="35">
        <f t="shared" ca="1" si="127"/>
        <v>1005.9110399899999</v>
      </c>
      <c r="C576" s="35">
        <f t="shared" si="122"/>
        <v>1000</v>
      </c>
      <c r="D576" s="36">
        <f ca="1">IF(A576&lt;$B$1,VLOOKUP(A576,[1]DI!$A$4:$B$15000,2,FALSE),0)</f>
        <v>6.3899999999999998E-2</v>
      </c>
      <c r="E576" s="35">
        <f t="shared" ca="1" si="116"/>
        <v>2.4583E-4</v>
      </c>
      <c r="F576" s="54">
        <f t="shared" si="123"/>
        <v>1.0425</v>
      </c>
      <c r="G576" s="38">
        <f t="shared" ca="1" si="117"/>
        <v>1.0002562777749999</v>
      </c>
      <c r="H576" s="35">
        <f ca="1">TRUNC(PRODUCT(G$10:G575),15)</f>
        <v>1.1480664077024401</v>
      </c>
      <c r="I576" s="35">
        <f t="shared" ca="1" si="124"/>
        <v>1.1413200247681099</v>
      </c>
      <c r="J576" s="35">
        <f t="shared" ca="1" si="118"/>
        <v>1.00591104</v>
      </c>
      <c r="K576" s="35">
        <f t="shared" ca="1" si="119"/>
        <v>5.9110399899999999</v>
      </c>
      <c r="L576" s="55">
        <f>IF(VLOOKUP(A576,$U$12:$AD$125,8)=VLOOKUP(A575,$U$12:$AD$125,8),0,VLOOKUP(A576,U$12:$AD$125,8))</f>
        <v>0</v>
      </c>
      <c r="M576" s="40">
        <f>IF(L576&gt;0,VLOOKUP(L576,T$12:$AC$125,7),0)</f>
        <v>0</v>
      </c>
      <c r="N576" s="41">
        <f t="shared" si="128"/>
        <v>0</v>
      </c>
      <c r="O576" s="41">
        <f t="shared" ca="1" si="120"/>
        <v>5.9110399899999999</v>
      </c>
      <c r="P576" s="56" t="str">
        <f t="shared" si="125"/>
        <v>A+J=</v>
      </c>
      <c r="Q576" s="43">
        <f t="shared" si="126"/>
        <v>43437</v>
      </c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  <c r="CJ576" s="52"/>
      <c r="CK576" s="52"/>
      <c r="CL576" s="52"/>
      <c r="CM576" s="52"/>
      <c r="CN576" s="52"/>
      <c r="CO576" s="52"/>
      <c r="CP576" s="52"/>
      <c r="CQ576" s="52"/>
      <c r="CR576" s="52"/>
      <c r="CS576" s="52"/>
      <c r="CT576" s="52"/>
      <c r="CU576" s="52"/>
      <c r="CV576" s="52"/>
      <c r="CW576" s="52"/>
      <c r="CX576" s="52"/>
      <c r="CY576" s="52"/>
      <c r="CZ576" s="52"/>
      <c r="DA576" s="52"/>
      <c r="DB576" s="52"/>
      <c r="DC576" s="52"/>
      <c r="DD576" s="52"/>
      <c r="DE576" s="52"/>
      <c r="DF576" s="52"/>
      <c r="DG576" s="52"/>
      <c r="DH576" s="52"/>
      <c r="DI576" s="52"/>
      <c r="DJ576" s="52"/>
      <c r="DK576" s="52"/>
      <c r="DL576" s="52"/>
      <c r="DM576" s="52"/>
      <c r="DN576" s="52"/>
      <c r="DO576" s="52"/>
      <c r="DP576" s="52"/>
      <c r="DQ576" s="52"/>
      <c r="DR576" s="52"/>
      <c r="DS576" s="52"/>
      <c r="DT576" s="52"/>
      <c r="DU576" s="52"/>
      <c r="DV576" s="52"/>
      <c r="DW576" s="52"/>
      <c r="DX576" s="52"/>
      <c r="DY576" s="52"/>
      <c r="DZ576" s="52"/>
      <c r="EA576" s="52"/>
      <c r="EB576" s="52"/>
      <c r="EC576" s="52"/>
      <c r="ED576" s="52"/>
      <c r="EE576" s="52"/>
      <c r="EF576" s="52"/>
      <c r="EG576" s="52"/>
      <c r="EH576" s="52"/>
      <c r="EI576" s="52"/>
      <c r="EJ576" s="52"/>
      <c r="EK576" s="52"/>
      <c r="EL576" s="52"/>
      <c r="EM576" s="52"/>
      <c r="EN576" s="52"/>
      <c r="EO576" s="52"/>
      <c r="EP576" s="52"/>
      <c r="EQ576" s="52"/>
      <c r="ER576" s="52"/>
      <c r="ES576" s="52"/>
      <c r="ET576" s="52"/>
      <c r="EU576" s="52"/>
      <c r="EV576" s="52"/>
      <c r="EW576" s="52"/>
      <c r="EX576" s="52"/>
      <c r="EY576" s="52"/>
      <c r="EZ576" s="52"/>
      <c r="FA576" s="52"/>
      <c r="FB576" s="52"/>
      <c r="FC576" s="52"/>
      <c r="FD576" s="52"/>
      <c r="FE576" s="52"/>
      <c r="FF576" s="52"/>
      <c r="FG576" s="52"/>
      <c r="FH576" s="52"/>
      <c r="FI576" s="52"/>
      <c r="FJ576" s="52"/>
      <c r="FK576" s="52"/>
      <c r="FL576" s="52"/>
      <c r="FM576" s="52"/>
      <c r="FN576" s="52"/>
      <c r="FO576" s="52"/>
      <c r="FP576" s="52"/>
      <c r="FQ576" s="52"/>
      <c r="FR576" s="52"/>
      <c r="FS576" s="52"/>
      <c r="FT576" s="52"/>
    </row>
    <row r="577" spans="1:176" x14ac:dyDescent="0.15">
      <c r="A577" s="104">
        <f t="shared" si="121"/>
        <v>43286</v>
      </c>
      <c r="B577" s="35">
        <f t="shared" ca="1" si="127"/>
        <v>1006.16883</v>
      </c>
      <c r="C577" s="35">
        <f t="shared" si="122"/>
        <v>1000</v>
      </c>
      <c r="D577" s="36">
        <f ca="1">IF(A577&lt;$B$1,VLOOKUP(A577,[1]DI!$A$4:$B$15000,2,FALSE),0)</f>
        <v>6.3899999999999998E-2</v>
      </c>
      <c r="E577" s="35">
        <f t="shared" ca="1" si="116"/>
        <v>2.4583E-4</v>
      </c>
      <c r="F577" s="54">
        <f t="shared" si="123"/>
        <v>1.0425</v>
      </c>
      <c r="G577" s="38">
        <f t="shared" ca="1" si="117"/>
        <v>1.0002562777749999</v>
      </c>
      <c r="H577" s="35">
        <f ca="1">TRUNC(PRODUCT(G$10:G576),15)</f>
        <v>1.1483606316069599</v>
      </c>
      <c r="I577" s="35">
        <f t="shared" ca="1" si="124"/>
        <v>1.1413200247681099</v>
      </c>
      <c r="J577" s="35">
        <f t="shared" ca="1" si="118"/>
        <v>1.00616883</v>
      </c>
      <c r="K577" s="35">
        <f t="shared" ca="1" si="119"/>
        <v>6.1688299999999998</v>
      </c>
      <c r="L577" s="55">
        <f>IF(VLOOKUP(A577,$U$12:$AD$125,8)=VLOOKUP(A576,$U$12:$AD$125,8),0,VLOOKUP(A577,U$12:$AD$125,8))</f>
        <v>0</v>
      </c>
      <c r="M577" s="40">
        <f>IF(L577&gt;0,VLOOKUP(L577,T$12:$AC$125,7),0)</f>
        <v>0</v>
      </c>
      <c r="N577" s="41">
        <f t="shared" si="128"/>
        <v>0</v>
      </c>
      <c r="O577" s="41">
        <f t="shared" ca="1" si="120"/>
        <v>6.1688299999999998</v>
      </c>
      <c r="P577" s="56" t="str">
        <f t="shared" si="125"/>
        <v>A+J=</v>
      </c>
      <c r="Q577" s="43">
        <f t="shared" si="126"/>
        <v>43437</v>
      </c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  <c r="CJ577" s="52"/>
      <c r="CK577" s="52"/>
      <c r="CL577" s="52"/>
      <c r="CM577" s="52"/>
      <c r="CN577" s="52"/>
      <c r="CO577" s="52"/>
      <c r="CP577" s="52"/>
      <c r="CQ577" s="52"/>
      <c r="CR577" s="52"/>
      <c r="CS577" s="52"/>
      <c r="CT577" s="52"/>
      <c r="CU577" s="52"/>
      <c r="CV577" s="52"/>
      <c r="CW577" s="52"/>
      <c r="CX577" s="52"/>
      <c r="CY577" s="52"/>
      <c r="CZ577" s="52"/>
      <c r="DA577" s="52"/>
      <c r="DB577" s="52"/>
      <c r="DC577" s="52"/>
      <c r="DD577" s="52"/>
      <c r="DE577" s="52"/>
      <c r="DF577" s="52"/>
      <c r="DG577" s="52"/>
      <c r="DH577" s="52"/>
      <c r="DI577" s="52"/>
      <c r="DJ577" s="52"/>
      <c r="DK577" s="52"/>
      <c r="DL577" s="52"/>
      <c r="DM577" s="52"/>
      <c r="DN577" s="52"/>
      <c r="DO577" s="52"/>
      <c r="DP577" s="52"/>
      <c r="DQ577" s="52"/>
      <c r="DR577" s="52"/>
      <c r="DS577" s="52"/>
      <c r="DT577" s="52"/>
      <c r="DU577" s="52"/>
      <c r="DV577" s="52"/>
      <c r="DW577" s="52"/>
      <c r="DX577" s="52"/>
      <c r="DY577" s="52"/>
      <c r="DZ577" s="52"/>
      <c r="EA577" s="52"/>
      <c r="EB577" s="52"/>
      <c r="EC577" s="52"/>
      <c r="ED577" s="52"/>
      <c r="EE577" s="52"/>
      <c r="EF577" s="52"/>
      <c r="EG577" s="52"/>
      <c r="EH577" s="52"/>
      <c r="EI577" s="52"/>
      <c r="EJ577" s="52"/>
      <c r="EK577" s="52"/>
      <c r="EL577" s="52"/>
      <c r="EM577" s="52"/>
      <c r="EN577" s="52"/>
      <c r="EO577" s="52"/>
      <c r="EP577" s="52"/>
      <c r="EQ577" s="52"/>
      <c r="ER577" s="52"/>
      <c r="ES577" s="52"/>
      <c r="ET577" s="52"/>
      <c r="EU577" s="52"/>
      <c r="EV577" s="52"/>
      <c r="EW577" s="52"/>
      <c r="EX577" s="52"/>
      <c r="EY577" s="52"/>
      <c r="EZ577" s="52"/>
      <c r="FA577" s="52"/>
      <c r="FB577" s="52"/>
      <c r="FC577" s="52"/>
      <c r="FD577" s="52"/>
      <c r="FE577" s="52"/>
      <c r="FF577" s="52"/>
      <c r="FG577" s="52"/>
      <c r="FH577" s="52"/>
      <c r="FI577" s="52"/>
      <c r="FJ577" s="52"/>
      <c r="FK577" s="52"/>
      <c r="FL577" s="52"/>
      <c r="FM577" s="52"/>
      <c r="FN577" s="52"/>
      <c r="FO577" s="52"/>
      <c r="FP577" s="52"/>
      <c r="FQ577" s="52"/>
      <c r="FR577" s="52"/>
      <c r="FS577" s="52"/>
      <c r="FT577" s="52"/>
    </row>
    <row r="578" spans="1:176" x14ac:dyDescent="0.15">
      <c r="A578" s="104">
        <f t="shared" si="121"/>
        <v>43287</v>
      </c>
      <c r="B578" s="35">
        <f t="shared" ca="1" si="127"/>
        <v>1006.42669</v>
      </c>
      <c r="C578" s="35">
        <f t="shared" si="122"/>
        <v>1000</v>
      </c>
      <c r="D578" s="36">
        <f ca="1">IF(A578&lt;$B$1,VLOOKUP(A578,[1]DI!$A$4:$B$15000,2,FALSE),0)</f>
        <v>6.3899999999999998E-2</v>
      </c>
      <c r="E578" s="35">
        <f t="shared" ca="1" si="116"/>
        <v>2.4583E-4</v>
      </c>
      <c r="F578" s="54">
        <f t="shared" si="123"/>
        <v>1.0425</v>
      </c>
      <c r="G578" s="38">
        <f t="shared" ca="1" si="117"/>
        <v>1.0002562777749999</v>
      </c>
      <c r="H578" s="35">
        <f ca="1">TRUNC(PRODUCT(G$10:G577),15)</f>
        <v>1.14865493091452</v>
      </c>
      <c r="I578" s="35">
        <f t="shared" ca="1" si="124"/>
        <v>1.1413200247681099</v>
      </c>
      <c r="J578" s="35">
        <f t="shared" ca="1" si="118"/>
        <v>1.0064266900000001</v>
      </c>
      <c r="K578" s="35">
        <f t="shared" ca="1" si="119"/>
        <v>6.4266899999999998</v>
      </c>
      <c r="L578" s="55">
        <f>IF(VLOOKUP(A578,$U$12:$AD$125,8)=VLOOKUP(A577,$U$12:$AD$125,8),0,VLOOKUP(A578,U$12:$AD$125,8))</f>
        <v>0</v>
      </c>
      <c r="M578" s="40">
        <f>IF(L578&gt;0,VLOOKUP(L578,T$12:$AC$125,7),0)</f>
        <v>0</v>
      </c>
      <c r="N578" s="41">
        <f t="shared" si="128"/>
        <v>0</v>
      </c>
      <c r="O578" s="41">
        <f t="shared" ca="1" si="120"/>
        <v>6.4266899999999998</v>
      </c>
      <c r="P578" s="56" t="str">
        <f t="shared" si="125"/>
        <v>A+J=</v>
      </c>
      <c r="Q578" s="43">
        <f t="shared" si="126"/>
        <v>43437</v>
      </c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  <c r="CJ578" s="52"/>
      <c r="CK578" s="52"/>
      <c r="CL578" s="52"/>
      <c r="CM578" s="52"/>
      <c r="CN578" s="52"/>
      <c r="CO578" s="52"/>
      <c r="CP578" s="52"/>
      <c r="CQ578" s="52"/>
      <c r="CR578" s="52"/>
      <c r="CS578" s="52"/>
      <c r="CT578" s="52"/>
      <c r="CU578" s="52"/>
      <c r="CV578" s="52"/>
      <c r="CW578" s="52"/>
      <c r="CX578" s="52"/>
      <c r="CY578" s="52"/>
      <c r="CZ578" s="52"/>
      <c r="DA578" s="52"/>
      <c r="DB578" s="52"/>
      <c r="DC578" s="52"/>
      <c r="DD578" s="52"/>
      <c r="DE578" s="52"/>
      <c r="DF578" s="52"/>
      <c r="DG578" s="52"/>
      <c r="DH578" s="52"/>
      <c r="DI578" s="52"/>
      <c r="DJ578" s="52"/>
      <c r="DK578" s="52"/>
      <c r="DL578" s="52"/>
      <c r="DM578" s="52"/>
      <c r="DN578" s="52"/>
      <c r="DO578" s="52"/>
      <c r="DP578" s="52"/>
      <c r="DQ578" s="52"/>
      <c r="DR578" s="52"/>
      <c r="DS578" s="52"/>
      <c r="DT578" s="52"/>
      <c r="DU578" s="52"/>
      <c r="DV578" s="52"/>
      <c r="DW578" s="52"/>
      <c r="DX578" s="52"/>
      <c r="DY578" s="52"/>
      <c r="DZ578" s="52"/>
      <c r="EA578" s="52"/>
      <c r="EB578" s="52"/>
      <c r="EC578" s="52"/>
      <c r="ED578" s="52"/>
      <c r="EE578" s="52"/>
      <c r="EF578" s="52"/>
      <c r="EG578" s="52"/>
      <c r="EH578" s="52"/>
      <c r="EI578" s="52"/>
      <c r="EJ578" s="52"/>
      <c r="EK578" s="52"/>
      <c r="EL578" s="52"/>
      <c r="EM578" s="52"/>
      <c r="EN578" s="52"/>
      <c r="EO578" s="52"/>
      <c r="EP578" s="52"/>
      <c r="EQ578" s="52"/>
      <c r="ER578" s="52"/>
      <c r="ES578" s="52"/>
      <c r="ET578" s="52"/>
      <c r="EU578" s="52"/>
      <c r="EV578" s="52"/>
      <c r="EW578" s="52"/>
      <c r="EX578" s="52"/>
      <c r="EY578" s="52"/>
      <c r="EZ578" s="52"/>
      <c r="FA578" s="52"/>
      <c r="FB578" s="52"/>
      <c r="FC578" s="52"/>
      <c r="FD578" s="52"/>
      <c r="FE578" s="52"/>
      <c r="FF578" s="52"/>
      <c r="FG578" s="52"/>
      <c r="FH578" s="52"/>
      <c r="FI578" s="52"/>
      <c r="FJ578" s="52"/>
      <c r="FK578" s="52"/>
      <c r="FL578" s="52"/>
      <c r="FM578" s="52"/>
      <c r="FN578" s="52"/>
      <c r="FO578" s="52"/>
      <c r="FP578" s="52"/>
      <c r="FQ578" s="52"/>
      <c r="FR578" s="52"/>
      <c r="FS578" s="52"/>
      <c r="FT578" s="52"/>
    </row>
    <row r="579" spans="1:176" x14ac:dyDescent="0.15">
      <c r="A579" s="104">
        <f t="shared" si="121"/>
        <v>43288</v>
      </c>
      <c r="B579" s="35">
        <f t="shared" ca="1" si="127"/>
        <v>1006.68460999</v>
      </c>
      <c r="C579" s="35">
        <f t="shared" si="122"/>
        <v>1000</v>
      </c>
      <c r="D579" s="36">
        <f ca="1">IF(A579&lt;$B$1,VLOOKUP(A579,[1]DI!$A$4:$B$15000,2,FALSE),0)</f>
        <v>0</v>
      </c>
      <c r="E579" s="35">
        <f t="shared" ca="1" si="116"/>
        <v>0</v>
      </c>
      <c r="F579" s="54">
        <f t="shared" si="123"/>
        <v>1.0425</v>
      </c>
      <c r="G579" s="38">
        <f t="shared" ca="1" si="117"/>
        <v>1</v>
      </c>
      <c r="H579" s="35">
        <f ca="1">TRUNC(PRODUCT(G$10:G578),15)</f>
        <v>1.14894930564446</v>
      </c>
      <c r="I579" s="35">
        <f t="shared" ca="1" si="124"/>
        <v>1.1413200247681099</v>
      </c>
      <c r="J579" s="35">
        <f t="shared" ca="1" si="118"/>
        <v>1.00668461</v>
      </c>
      <c r="K579" s="35">
        <f t="shared" ca="1" si="119"/>
        <v>6.6846099900000002</v>
      </c>
      <c r="L579" s="55">
        <f>IF(VLOOKUP(A579,$U$12:$AD$125,8)=VLOOKUP(A578,$U$12:$AD$125,8),0,VLOOKUP(A579,U$12:$AD$125,8))</f>
        <v>0</v>
      </c>
      <c r="M579" s="40">
        <f>IF(L579&gt;0,VLOOKUP(L579,T$12:$AC$125,7),0)</f>
        <v>0</v>
      </c>
      <c r="N579" s="41">
        <f t="shared" si="128"/>
        <v>0</v>
      </c>
      <c r="O579" s="41">
        <f t="shared" ca="1" si="120"/>
        <v>6.6846099900000002</v>
      </c>
      <c r="P579" s="56" t="str">
        <f t="shared" si="125"/>
        <v>A+J=</v>
      </c>
      <c r="Q579" s="43">
        <f t="shared" si="126"/>
        <v>43437</v>
      </c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  <c r="CJ579" s="52"/>
      <c r="CK579" s="52"/>
      <c r="CL579" s="52"/>
      <c r="CM579" s="52"/>
      <c r="CN579" s="52"/>
      <c r="CO579" s="52"/>
      <c r="CP579" s="52"/>
      <c r="CQ579" s="52"/>
      <c r="CR579" s="52"/>
      <c r="CS579" s="52"/>
      <c r="CT579" s="52"/>
      <c r="CU579" s="52"/>
      <c r="CV579" s="52"/>
      <c r="CW579" s="52"/>
      <c r="CX579" s="52"/>
      <c r="CY579" s="52"/>
      <c r="CZ579" s="52"/>
      <c r="DA579" s="52"/>
      <c r="DB579" s="52"/>
      <c r="DC579" s="52"/>
      <c r="DD579" s="52"/>
      <c r="DE579" s="52"/>
      <c r="DF579" s="52"/>
      <c r="DG579" s="52"/>
      <c r="DH579" s="52"/>
      <c r="DI579" s="52"/>
      <c r="DJ579" s="52"/>
      <c r="DK579" s="52"/>
      <c r="DL579" s="52"/>
      <c r="DM579" s="52"/>
      <c r="DN579" s="52"/>
      <c r="DO579" s="52"/>
      <c r="DP579" s="52"/>
      <c r="DQ579" s="52"/>
      <c r="DR579" s="52"/>
      <c r="DS579" s="52"/>
      <c r="DT579" s="52"/>
      <c r="DU579" s="52"/>
      <c r="DV579" s="52"/>
      <c r="DW579" s="52"/>
      <c r="DX579" s="52"/>
      <c r="DY579" s="52"/>
      <c r="DZ579" s="52"/>
      <c r="EA579" s="52"/>
      <c r="EB579" s="52"/>
      <c r="EC579" s="52"/>
      <c r="ED579" s="52"/>
      <c r="EE579" s="52"/>
      <c r="EF579" s="52"/>
      <c r="EG579" s="52"/>
      <c r="EH579" s="52"/>
      <c r="EI579" s="52"/>
      <c r="EJ579" s="52"/>
      <c r="EK579" s="52"/>
      <c r="EL579" s="52"/>
      <c r="EM579" s="52"/>
      <c r="EN579" s="52"/>
      <c r="EO579" s="52"/>
      <c r="EP579" s="52"/>
      <c r="EQ579" s="52"/>
      <c r="ER579" s="52"/>
      <c r="ES579" s="52"/>
      <c r="ET579" s="52"/>
      <c r="EU579" s="52"/>
      <c r="EV579" s="52"/>
      <c r="EW579" s="52"/>
      <c r="EX579" s="52"/>
      <c r="EY579" s="52"/>
      <c r="EZ579" s="52"/>
      <c r="FA579" s="52"/>
      <c r="FB579" s="52"/>
      <c r="FC579" s="52"/>
      <c r="FD579" s="52"/>
      <c r="FE579" s="52"/>
      <c r="FF579" s="52"/>
      <c r="FG579" s="52"/>
      <c r="FH579" s="52"/>
      <c r="FI579" s="52"/>
      <c r="FJ579" s="52"/>
      <c r="FK579" s="52"/>
      <c r="FL579" s="52"/>
      <c r="FM579" s="52"/>
      <c r="FN579" s="52"/>
      <c r="FO579" s="52"/>
      <c r="FP579" s="52"/>
      <c r="FQ579" s="52"/>
      <c r="FR579" s="52"/>
      <c r="FS579" s="52"/>
      <c r="FT579" s="52"/>
    </row>
    <row r="580" spans="1:176" x14ac:dyDescent="0.15">
      <c r="A580" s="104">
        <f t="shared" si="121"/>
        <v>43289</v>
      </c>
      <c r="B580" s="35">
        <f t="shared" ca="1" si="127"/>
        <v>1006.68460999</v>
      </c>
      <c r="C580" s="35">
        <f t="shared" si="122"/>
        <v>1000</v>
      </c>
      <c r="D580" s="36">
        <f ca="1">IF(A580&lt;$B$1,VLOOKUP(A580,[1]DI!$A$4:$B$15000,2,FALSE),0)</f>
        <v>0</v>
      </c>
      <c r="E580" s="35">
        <f t="shared" ca="1" si="116"/>
        <v>0</v>
      </c>
      <c r="F580" s="54">
        <f t="shared" si="123"/>
        <v>1.0425</v>
      </c>
      <c r="G580" s="38">
        <f t="shared" ca="1" si="117"/>
        <v>1</v>
      </c>
      <c r="H580" s="35">
        <f ca="1">TRUNC(PRODUCT(G$10:G579),15)</f>
        <v>1.14894930564446</v>
      </c>
      <c r="I580" s="35">
        <f t="shared" ca="1" si="124"/>
        <v>1.1413200247681099</v>
      </c>
      <c r="J580" s="35">
        <f t="shared" ca="1" si="118"/>
        <v>1.00668461</v>
      </c>
      <c r="K580" s="35">
        <f t="shared" ca="1" si="119"/>
        <v>6.6846099900000002</v>
      </c>
      <c r="L580" s="55">
        <f>IF(VLOOKUP(A580,$U$12:$AD$125,8)=VLOOKUP(A579,$U$12:$AD$125,8),0,VLOOKUP(A580,U$12:$AD$125,8))</f>
        <v>0</v>
      </c>
      <c r="M580" s="40">
        <f>IF(L580&gt;0,VLOOKUP(L580,T$12:$AC$125,7),0)</f>
        <v>0</v>
      </c>
      <c r="N580" s="41">
        <f t="shared" si="128"/>
        <v>0</v>
      </c>
      <c r="O580" s="41">
        <f t="shared" ca="1" si="120"/>
        <v>6.6846099900000002</v>
      </c>
      <c r="P580" s="56" t="str">
        <f t="shared" si="125"/>
        <v>A+J=</v>
      </c>
      <c r="Q580" s="43">
        <f t="shared" si="126"/>
        <v>43437</v>
      </c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  <c r="CS580" s="52"/>
      <c r="CT580" s="52"/>
      <c r="CU580" s="52"/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  <c r="DF580" s="52"/>
      <c r="DG580" s="52"/>
      <c r="DH580" s="52"/>
      <c r="DI580" s="52"/>
      <c r="DJ580" s="52"/>
      <c r="DK580" s="52"/>
      <c r="DL580" s="52"/>
      <c r="DM580" s="52"/>
      <c r="DN580" s="52"/>
      <c r="DO580" s="52"/>
      <c r="DP580" s="52"/>
      <c r="DQ580" s="52"/>
      <c r="DR580" s="52"/>
      <c r="DS580" s="52"/>
      <c r="DT580" s="52"/>
      <c r="DU580" s="52"/>
      <c r="DV580" s="52"/>
      <c r="DW580" s="52"/>
      <c r="DX580" s="52"/>
      <c r="DY580" s="52"/>
      <c r="DZ580" s="52"/>
      <c r="EA580" s="52"/>
      <c r="EB580" s="52"/>
      <c r="EC580" s="52"/>
      <c r="ED580" s="52"/>
      <c r="EE580" s="52"/>
      <c r="EF580" s="52"/>
      <c r="EG580" s="52"/>
      <c r="EH580" s="52"/>
      <c r="EI580" s="52"/>
      <c r="EJ580" s="52"/>
      <c r="EK580" s="52"/>
      <c r="EL580" s="52"/>
      <c r="EM580" s="52"/>
      <c r="EN580" s="52"/>
      <c r="EO580" s="52"/>
      <c r="EP580" s="52"/>
      <c r="EQ580" s="52"/>
      <c r="ER580" s="52"/>
      <c r="ES580" s="52"/>
      <c r="ET580" s="52"/>
      <c r="EU580" s="52"/>
      <c r="EV580" s="52"/>
      <c r="EW580" s="52"/>
      <c r="EX580" s="52"/>
      <c r="EY580" s="52"/>
      <c r="EZ580" s="52"/>
      <c r="FA580" s="52"/>
      <c r="FB580" s="52"/>
      <c r="FC580" s="52"/>
      <c r="FD580" s="52"/>
      <c r="FE580" s="52"/>
      <c r="FF580" s="52"/>
      <c r="FG580" s="52"/>
      <c r="FH580" s="52"/>
      <c r="FI580" s="52"/>
      <c r="FJ580" s="52"/>
      <c r="FK580" s="52"/>
      <c r="FL580" s="52"/>
      <c r="FM580" s="52"/>
      <c r="FN580" s="52"/>
      <c r="FO580" s="52"/>
      <c r="FP580" s="52"/>
      <c r="FQ580" s="52"/>
      <c r="FR580" s="52"/>
      <c r="FS580" s="52"/>
      <c r="FT580" s="52"/>
    </row>
    <row r="581" spans="1:176" x14ac:dyDescent="0.15">
      <c r="A581" s="104">
        <f t="shared" si="121"/>
        <v>43290</v>
      </c>
      <c r="B581" s="35">
        <f t="shared" ca="1" si="127"/>
        <v>1006.68460999</v>
      </c>
      <c r="C581" s="35">
        <f t="shared" si="122"/>
        <v>1000</v>
      </c>
      <c r="D581" s="36">
        <f ca="1">IF(A581&lt;$B$1,VLOOKUP(A581,[1]DI!$A$4:$B$15000,2,FALSE),0)</f>
        <v>6.3899999999999998E-2</v>
      </c>
      <c r="E581" s="35">
        <f t="shared" ca="1" si="116"/>
        <v>2.4583E-4</v>
      </c>
      <c r="F581" s="54">
        <f t="shared" si="123"/>
        <v>1.0425</v>
      </c>
      <c r="G581" s="38">
        <f t="shared" ca="1" si="117"/>
        <v>1.0002562777749999</v>
      </c>
      <c r="H581" s="35">
        <f ca="1">TRUNC(PRODUCT(G$10:G580),15)</f>
        <v>1.14894930564446</v>
      </c>
      <c r="I581" s="35">
        <f t="shared" ca="1" si="124"/>
        <v>1.1413200247681099</v>
      </c>
      <c r="J581" s="35">
        <f t="shared" ca="1" si="118"/>
        <v>1.00668461</v>
      </c>
      <c r="K581" s="35">
        <f t="shared" ca="1" si="119"/>
        <v>6.6846099900000002</v>
      </c>
      <c r="L581" s="55">
        <f>IF(VLOOKUP(A581,$U$12:$AD$125,8)=VLOOKUP(A580,$U$12:$AD$125,8),0,VLOOKUP(A581,U$12:$AD$125,8))</f>
        <v>0</v>
      </c>
      <c r="M581" s="40">
        <f>IF(L581&gt;0,VLOOKUP(L581,T$12:$AC$125,7),0)</f>
        <v>0</v>
      </c>
      <c r="N581" s="41">
        <f t="shared" si="128"/>
        <v>0</v>
      </c>
      <c r="O581" s="41">
        <f t="shared" ca="1" si="120"/>
        <v>6.6846099900000002</v>
      </c>
      <c r="P581" s="56" t="str">
        <f t="shared" si="125"/>
        <v>A+J=</v>
      </c>
      <c r="Q581" s="43">
        <f t="shared" si="126"/>
        <v>43437</v>
      </c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  <c r="CS581" s="52"/>
      <c r="CT581" s="52"/>
      <c r="CU581" s="52"/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  <c r="DF581" s="52"/>
      <c r="DG581" s="52"/>
      <c r="DH581" s="52"/>
      <c r="DI581" s="52"/>
      <c r="DJ581" s="52"/>
      <c r="DK581" s="52"/>
      <c r="DL581" s="52"/>
      <c r="DM581" s="52"/>
      <c r="DN581" s="52"/>
      <c r="DO581" s="52"/>
      <c r="DP581" s="52"/>
      <c r="DQ581" s="52"/>
      <c r="DR581" s="52"/>
      <c r="DS581" s="52"/>
      <c r="DT581" s="52"/>
      <c r="DU581" s="52"/>
      <c r="DV581" s="52"/>
      <c r="DW581" s="52"/>
      <c r="DX581" s="52"/>
      <c r="DY581" s="52"/>
      <c r="DZ581" s="52"/>
      <c r="EA581" s="52"/>
      <c r="EB581" s="52"/>
      <c r="EC581" s="52"/>
      <c r="ED581" s="52"/>
      <c r="EE581" s="52"/>
      <c r="EF581" s="52"/>
      <c r="EG581" s="52"/>
      <c r="EH581" s="52"/>
      <c r="EI581" s="52"/>
      <c r="EJ581" s="52"/>
      <c r="EK581" s="52"/>
      <c r="EL581" s="52"/>
      <c r="EM581" s="52"/>
      <c r="EN581" s="52"/>
      <c r="EO581" s="52"/>
      <c r="EP581" s="52"/>
      <c r="EQ581" s="52"/>
      <c r="ER581" s="52"/>
      <c r="ES581" s="52"/>
      <c r="ET581" s="52"/>
      <c r="EU581" s="52"/>
      <c r="EV581" s="52"/>
      <c r="EW581" s="52"/>
      <c r="EX581" s="52"/>
      <c r="EY581" s="52"/>
      <c r="EZ581" s="52"/>
      <c r="FA581" s="52"/>
      <c r="FB581" s="52"/>
      <c r="FC581" s="52"/>
      <c r="FD581" s="52"/>
      <c r="FE581" s="52"/>
      <c r="FF581" s="52"/>
      <c r="FG581" s="52"/>
      <c r="FH581" s="52"/>
      <c r="FI581" s="52"/>
      <c r="FJ581" s="52"/>
      <c r="FK581" s="52"/>
      <c r="FL581" s="52"/>
      <c r="FM581" s="52"/>
      <c r="FN581" s="52"/>
      <c r="FO581" s="52"/>
      <c r="FP581" s="52"/>
      <c r="FQ581" s="52"/>
      <c r="FR581" s="52"/>
      <c r="FS581" s="52"/>
      <c r="FT581" s="52"/>
    </row>
    <row r="582" spans="1:176" x14ac:dyDescent="0.15">
      <c r="A582" s="104">
        <f t="shared" si="121"/>
        <v>43291</v>
      </c>
      <c r="B582" s="35">
        <f t="shared" ca="1" si="127"/>
        <v>1006.94259999</v>
      </c>
      <c r="C582" s="35">
        <f t="shared" si="122"/>
        <v>1000</v>
      </c>
      <c r="D582" s="36">
        <f ca="1">IF(A582&lt;$B$1,VLOOKUP(A582,[1]DI!$A$4:$B$15000,2,FALSE),0)</f>
        <v>6.3899999999999998E-2</v>
      </c>
      <c r="E582" s="35">
        <f t="shared" ca="1" si="116"/>
        <v>2.4583E-4</v>
      </c>
      <c r="F582" s="54">
        <f t="shared" si="123"/>
        <v>1.0425</v>
      </c>
      <c r="G582" s="38">
        <f t="shared" ca="1" si="117"/>
        <v>1.0002562777749999</v>
      </c>
      <c r="H582" s="35">
        <f ca="1">TRUNC(PRODUCT(G$10:G581),15)</f>
        <v>1.1492437558160999</v>
      </c>
      <c r="I582" s="35">
        <f t="shared" ca="1" si="124"/>
        <v>1.1413200247681099</v>
      </c>
      <c r="J582" s="35">
        <f t="shared" ca="1" si="118"/>
        <v>1.0069425999999999</v>
      </c>
      <c r="K582" s="35">
        <f t="shared" ca="1" si="119"/>
        <v>6.9425999899999997</v>
      </c>
      <c r="L582" s="55">
        <f>IF(VLOOKUP(A582,$U$12:$AD$125,8)=VLOOKUP(A581,$U$12:$AD$125,8),0,VLOOKUP(A582,U$12:$AD$125,8))</f>
        <v>0</v>
      </c>
      <c r="M582" s="40">
        <f>IF(L582&gt;0,VLOOKUP(L582,T$12:$AC$125,7),0)</f>
        <v>0</v>
      </c>
      <c r="N582" s="41">
        <f t="shared" si="128"/>
        <v>0</v>
      </c>
      <c r="O582" s="41">
        <f t="shared" ca="1" si="120"/>
        <v>6.9425999899999997</v>
      </c>
      <c r="P582" s="56" t="str">
        <f t="shared" si="125"/>
        <v>A+J=</v>
      </c>
      <c r="Q582" s="43">
        <f t="shared" si="126"/>
        <v>43437</v>
      </c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  <c r="CS582" s="52"/>
      <c r="CT582" s="52"/>
      <c r="CU582" s="52"/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  <c r="DF582" s="52"/>
      <c r="DG582" s="52"/>
      <c r="DH582" s="52"/>
      <c r="DI582" s="52"/>
      <c r="DJ582" s="52"/>
      <c r="DK582" s="52"/>
      <c r="DL582" s="52"/>
      <c r="DM582" s="52"/>
      <c r="DN582" s="52"/>
      <c r="DO582" s="52"/>
      <c r="DP582" s="52"/>
      <c r="DQ582" s="52"/>
      <c r="DR582" s="52"/>
      <c r="DS582" s="52"/>
      <c r="DT582" s="52"/>
      <c r="DU582" s="52"/>
      <c r="DV582" s="52"/>
      <c r="DW582" s="52"/>
      <c r="DX582" s="52"/>
      <c r="DY582" s="52"/>
      <c r="DZ582" s="52"/>
      <c r="EA582" s="52"/>
      <c r="EB582" s="52"/>
      <c r="EC582" s="52"/>
      <c r="ED582" s="52"/>
      <c r="EE582" s="52"/>
      <c r="EF582" s="52"/>
      <c r="EG582" s="52"/>
      <c r="EH582" s="52"/>
      <c r="EI582" s="52"/>
      <c r="EJ582" s="52"/>
      <c r="EK582" s="52"/>
      <c r="EL582" s="52"/>
      <c r="EM582" s="52"/>
      <c r="EN582" s="52"/>
      <c r="EO582" s="52"/>
      <c r="EP582" s="52"/>
      <c r="EQ582" s="52"/>
      <c r="ER582" s="52"/>
      <c r="ES582" s="52"/>
      <c r="ET582" s="52"/>
      <c r="EU582" s="52"/>
      <c r="EV582" s="52"/>
      <c r="EW582" s="52"/>
      <c r="EX582" s="52"/>
      <c r="EY582" s="52"/>
      <c r="EZ582" s="52"/>
      <c r="FA582" s="52"/>
      <c r="FB582" s="52"/>
      <c r="FC582" s="52"/>
      <c r="FD582" s="52"/>
      <c r="FE582" s="52"/>
      <c r="FF582" s="52"/>
      <c r="FG582" s="52"/>
      <c r="FH582" s="52"/>
      <c r="FI582" s="52"/>
      <c r="FJ582" s="52"/>
      <c r="FK582" s="52"/>
      <c r="FL582" s="52"/>
      <c r="FM582" s="52"/>
      <c r="FN582" s="52"/>
      <c r="FO582" s="52"/>
      <c r="FP582" s="52"/>
      <c r="FQ582" s="52"/>
      <c r="FR582" s="52"/>
      <c r="FS582" s="52"/>
      <c r="FT582" s="52"/>
    </row>
    <row r="583" spans="1:176" x14ac:dyDescent="0.15">
      <c r="A583" s="104">
        <f t="shared" si="121"/>
        <v>43292</v>
      </c>
      <c r="B583" s="35">
        <f t="shared" ca="1" si="127"/>
        <v>1007.20066</v>
      </c>
      <c r="C583" s="35">
        <f t="shared" si="122"/>
        <v>1000</v>
      </c>
      <c r="D583" s="36">
        <f ca="1">IF(A583&lt;$B$1,VLOOKUP(A583,[1]DI!$A$4:$B$15000,2,FALSE),0)</f>
        <v>6.3899999999999998E-2</v>
      </c>
      <c r="E583" s="35">
        <f t="shared" ca="1" si="116"/>
        <v>2.4583E-4</v>
      </c>
      <c r="F583" s="54">
        <f t="shared" si="123"/>
        <v>1.0425</v>
      </c>
      <c r="G583" s="38">
        <f t="shared" ca="1" si="117"/>
        <v>1.0002562777749999</v>
      </c>
      <c r="H583" s="35">
        <f ca="1">TRUNC(PRODUCT(G$10:G582),15)</f>
        <v>1.14953828144877</v>
      </c>
      <c r="I583" s="35">
        <f t="shared" ca="1" si="124"/>
        <v>1.1413200247681099</v>
      </c>
      <c r="J583" s="35">
        <f t="shared" ca="1" si="118"/>
        <v>1.0072006600000001</v>
      </c>
      <c r="K583" s="35">
        <f t="shared" ca="1" si="119"/>
        <v>7.2006600000000001</v>
      </c>
      <c r="L583" s="55">
        <f>IF(VLOOKUP(A583,$U$12:$AD$125,8)=VLOOKUP(A582,$U$12:$AD$125,8),0,VLOOKUP(A583,U$12:$AD$125,8))</f>
        <v>0</v>
      </c>
      <c r="M583" s="40">
        <f>IF(L583&gt;0,VLOOKUP(L583,T$12:$AC$125,7),0)</f>
        <v>0</v>
      </c>
      <c r="N583" s="41">
        <f t="shared" si="128"/>
        <v>0</v>
      </c>
      <c r="O583" s="41">
        <f t="shared" ca="1" si="120"/>
        <v>7.2006600000000001</v>
      </c>
      <c r="P583" s="56" t="str">
        <f t="shared" si="125"/>
        <v>A+J=</v>
      </c>
      <c r="Q583" s="43">
        <f t="shared" si="126"/>
        <v>43437</v>
      </c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  <c r="CJ583" s="52"/>
      <c r="CK583" s="52"/>
      <c r="CL583" s="52"/>
      <c r="CM583" s="52"/>
      <c r="CN583" s="52"/>
      <c r="CO583" s="52"/>
      <c r="CP583" s="52"/>
      <c r="CQ583" s="52"/>
      <c r="CR583" s="52"/>
      <c r="CS583" s="52"/>
      <c r="CT583" s="52"/>
      <c r="CU583" s="52"/>
      <c r="CV583" s="52"/>
      <c r="CW583" s="52"/>
      <c r="CX583" s="52"/>
      <c r="CY583" s="52"/>
      <c r="CZ583" s="52"/>
      <c r="DA583" s="52"/>
      <c r="DB583" s="52"/>
      <c r="DC583" s="52"/>
      <c r="DD583" s="52"/>
      <c r="DE583" s="52"/>
      <c r="DF583" s="52"/>
      <c r="DG583" s="52"/>
      <c r="DH583" s="52"/>
      <c r="DI583" s="52"/>
      <c r="DJ583" s="52"/>
      <c r="DK583" s="52"/>
      <c r="DL583" s="52"/>
      <c r="DM583" s="52"/>
      <c r="DN583" s="52"/>
      <c r="DO583" s="52"/>
      <c r="DP583" s="52"/>
      <c r="DQ583" s="52"/>
      <c r="DR583" s="52"/>
      <c r="DS583" s="52"/>
      <c r="DT583" s="52"/>
      <c r="DU583" s="52"/>
      <c r="DV583" s="52"/>
      <c r="DW583" s="52"/>
      <c r="DX583" s="52"/>
      <c r="DY583" s="52"/>
      <c r="DZ583" s="52"/>
      <c r="EA583" s="52"/>
      <c r="EB583" s="52"/>
      <c r="EC583" s="52"/>
      <c r="ED583" s="52"/>
      <c r="EE583" s="52"/>
      <c r="EF583" s="52"/>
      <c r="EG583" s="52"/>
      <c r="EH583" s="52"/>
      <c r="EI583" s="52"/>
      <c r="EJ583" s="52"/>
      <c r="EK583" s="52"/>
      <c r="EL583" s="52"/>
      <c r="EM583" s="52"/>
      <c r="EN583" s="52"/>
      <c r="EO583" s="52"/>
      <c r="EP583" s="52"/>
      <c r="EQ583" s="52"/>
      <c r="ER583" s="52"/>
      <c r="ES583" s="52"/>
      <c r="ET583" s="52"/>
      <c r="EU583" s="52"/>
      <c r="EV583" s="52"/>
      <c r="EW583" s="52"/>
      <c r="EX583" s="52"/>
      <c r="EY583" s="52"/>
      <c r="EZ583" s="52"/>
      <c r="FA583" s="52"/>
      <c r="FB583" s="52"/>
      <c r="FC583" s="52"/>
      <c r="FD583" s="52"/>
      <c r="FE583" s="52"/>
      <c r="FF583" s="52"/>
      <c r="FG583" s="52"/>
      <c r="FH583" s="52"/>
      <c r="FI583" s="52"/>
      <c r="FJ583" s="52"/>
      <c r="FK583" s="52"/>
      <c r="FL583" s="52"/>
      <c r="FM583" s="52"/>
      <c r="FN583" s="52"/>
      <c r="FO583" s="52"/>
      <c r="FP583" s="52"/>
      <c r="FQ583" s="52"/>
      <c r="FR583" s="52"/>
      <c r="FS583" s="52"/>
      <c r="FT583" s="52"/>
    </row>
    <row r="584" spans="1:176" x14ac:dyDescent="0.15">
      <c r="A584" s="104">
        <f t="shared" si="121"/>
        <v>43293</v>
      </c>
      <c r="B584" s="35">
        <f t="shared" ca="1" si="127"/>
        <v>1007.45878</v>
      </c>
      <c r="C584" s="35">
        <f t="shared" si="122"/>
        <v>1000</v>
      </c>
      <c r="D584" s="36">
        <f ca="1">IF(A584&lt;$B$1,VLOOKUP(A584,[1]DI!$A$4:$B$15000,2,FALSE),0)</f>
        <v>6.3899999999999998E-2</v>
      </c>
      <c r="E584" s="35">
        <f t="shared" ca="1" si="116"/>
        <v>2.4583E-4</v>
      </c>
      <c r="F584" s="54">
        <f t="shared" si="123"/>
        <v>1.0425</v>
      </c>
      <c r="G584" s="38">
        <f t="shared" ca="1" si="117"/>
        <v>1.0002562777749999</v>
      </c>
      <c r="H584" s="35">
        <f ca="1">TRUNC(PRODUCT(G$10:G583),15)</f>
        <v>1.14983288256182</v>
      </c>
      <c r="I584" s="35">
        <f t="shared" ca="1" si="124"/>
        <v>1.1413200247681099</v>
      </c>
      <c r="J584" s="35">
        <f t="shared" ca="1" si="118"/>
        <v>1.0074587800000001</v>
      </c>
      <c r="K584" s="35">
        <f t="shared" ca="1" si="119"/>
        <v>7.45878</v>
      </c>
      <c r="L584" s="55">
        <f>IF(VLOOKUP(A584,$U$12:$AD$125,8)=VLOOKUP(A583,$U$12:$AD$125,8),0,VLOOKUP(A584,U$12:$AD$125,8))</f>
        <v>0</v>
      </c>
      <c r="M584" s="40">
        <f>IF(L584&gt;0,VLOOKUP(L584,T$12:$AC$125,7),0)</f>
        <v>0</v>
      </c>
      <c r="N584" s="41">
        <f t="shared" si="128"/>
        <v>0</v>
      </c>
      <c r="O584" s="41">
        <f t="shared" ca="1" si="120"/>
        <v>7.45878</v>
      </c>
      <c r="P584" s="56" t="str">
        <f t="shared" si="125"/>
        <v>A+J=</v>
      </c>
      <c r="Q584" s="43">
        <f t="shared" si="126"/>
        <v>43437</v>
      </c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/>
      <c r="CO584" s="52"/>
      <c r="CP584" s="52"/>
      <c r="CQ584" s="52"/>
      <c r="CR584" s="52"/>
      <c r="CS584" s="52"/>
      <c r="CT584" s="52"/>
      <c r="CU584" s="52"/>
      <c r="CV584" s="52"/>
      <c r="CW584" s="52"/>
      <c r="CX584" s="52"/>
      <c r="CY584" s="52"/>
      <c r="CZ584" s="52"/>
      <c r="DA584" s="52"/>
      <c r="DB584" s="52"/>
      <c r="DC584" s="52"/>
      <c r="DD584" s="52"/>
      <c r="DE584" s="52"/>
      <c r="DF584" s="52"/>
      <c r="DG584" s="52"/>
      <c r="DH584" s="52"/>
      <c r="DI584" s="52"/>
      <c r="DJ584" s="52"/>
      <c r="DK584" s="52"/>
      <c r="DL584" s="52"/>
      <c r="DM584" s="52"/>
      <c r="DN584" s="52"/>
      <c r="DO584" s="52"/>
      <c r="DP584" s="52"/>
      <c r="DQ584" s="52"/>
      <c r="DR584" s="52"/>
      <c r="DS584" s="52"/>
      <c r="DT584" s="52"/>
      <c r="DU584" s="52"/>
      <c r="DV584" s="52"/>
      <c r="DW584" s="52"/>
      <c r="DX584" s="52"/>
      <c r="DY584" s="52"/>
      <c r="DZ584" s="52"/>
      <c r="EA584" s="52"/>
      <c r="EB584" s="52"/>
      <c r="EC584" s="52"/>
      <c r="ED584" s="52"/>
      <c r="EE584" s="52"/>
      <c r="EF584" s="52"/>
      <c r="EG584" s="52"/>
      <c r="EH584" s="52"/>
      <c r="EI584" s="52"/>
      <c r="EJ584" s="52"/>
      <c r="EK584" s="52"/>
      <c r="EL584" s="52"/>
      <c r="EM584" s="52"/>
      <c r="EN584" s="52"/>
      <c r="EO584" s="52"/>
      <c r="EP584" s="52"/>
      <c r="EQ584" s="52"/>
      <c r="ER584" s="52"/>
      <c r="ES584" s="52"/>
      <c r="ET584" s="52"/>
      <c r="EU584" s="52"/>
      <c r="EV584" s="52"/>
      <c r="EW584" s="52"/>
      <c r="EX584" s="52"/>
      <c r="EY584" s="52"/>
      <c r="EZ584" s="52"/>
      <c r="FA584" s="52"/>
      <c r="FB584" s="52"/>
      <c r="FC584" s="52"/>
      <c r="FD584" s="52"/>
      <c r="FE584" s="52"/>
      <c r="FF584" s="52"/>
      <c r="FG584" s="52"/>
      <c r="FH584" s="52"/>
      <c r="FI584" s="52"/>
      <c r="FJ584" s="52"/>
      <c r="FK584" s="52"/>
      <c r="FL584" s="52"/>
      <c r="FM584" s="52"/>
      <c r="FN584" s="52"/>
      <c r="FO584" s="52"/>
      <c r="FP584" s="52"/>
      <c r="FQ584" s="52"/>
      <c r="FR584" s="52"/>
      <c r="FS584" s="52"/>
      <c r="FT584" s="52"/>
    </row>
    <row r="585" spans="1:176" x14ac:dyDescent="0.15">
      <c r="A585" s="104">
        <f t="shared" si="121"/>
        <v>43294</v>
      </c>
      <c r="B585" s="35">
        <f t="shared" ca="1" si="127"/>
        <v>1007.7169699900001</v>
      </c>
      <c r="C585" s="35">
        <f t="shared" si="122"/>
        <v>1000</v>
      </c>
      <c r="D585" s="36">
        <f ca="1">IF(A585&lt;$B$1,VLOOKUP(A585,[1]DI!$A$4:$B$15000,2,FALSE),0)</f>
        <v>6.3899999999999998E-2</v>
      </c>
      <c r="E585" s="35">
        <f t="shared" ca="1" si="116"/>
        <v>2.4583E-4</v>
      </c>
      <c r="F585" s="54">
        <f t="shared" si="123"/>
        <v>1.0425</v>
      </c>
      <c r="G585" s="38">
        <f t="shared" ca="1" si="117"/>
        <v>1.0002562777749999</v>
      </c>
      <c r="H585" s="35">
        <f ca="1">TRUNC(PRODUCT(G$10:G584),15)</f>
        <v>1.1501275591745901</v>
      </c>
      <c r="I585" s="35">
        <f t="shared" ca="1" si="124"/>
        <v>1.1413200247681099</v>
      </c>
      <c r="J585" s="35">
        <f t="shared" ca="1" si="118"/>
        <v>1.0077169699999999</v>
      </c>
      <c r="K585" s="35">
        <f t="shared" ca="1" si="119"/>
        <v>7.7169699899999999</v>
      </c>
      <c r="L585" s="55">
        <f>IF(VLOOKUP(A585,$U$12:$AD$125,8)=VLOOKUP(A584,$U$12:$AD$125,8),0,VLOOKUP(A585,U$12:$AD$125,8))</f>
        <v>0</v>
      </c>
      <c r="M585" s="40">
        <f>IF(L585&gt;0,VLOOKUP(L585,T$12:$AC$125,7),0)</f>
        <v>0</v>
      </c>
      <c r="N585" s="41">
        <f t="shared" si="128"/>
        <v>0</v>
      </c>
      <c r="O585" s="41">
        <f t="shared" ca="1" si="120"/>
        <v>7.7169699899999999</v>
      </c>
      <c r="P585" s="56" t="str">
        <f t="shared" si="125"/>
        <v>A+J=</v>
      </c>
      <c r="Q585" s="43">
        <f t="shared" si="126"/>
        <v>43437</v>
      </c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  <c r="CJ585" s="52"/>
      <c r="CK585" s="52"/>
      <c r="CL585" s="52"/>
      <c r="CM585" s="52"/>
      <c r="CN585" s="52"/>
      <c r="CO585" s="52"/>
      <c r="CP585" s="52"/>
      <c r="CQ585" s="52"/>
      <c r="CR585" s="52"/>
      <c r="CS585" s="52"/>
      <c r="CT585" s="52"/>
      <c r="CU585" s="52"/>
      <c r="CV585" s="52"/>
      <c r="CW585" s="52"/>
      <c r="CX585" s="52"/>
      <c r="CY585" s="52"/>
      <c r="CZ585" s="52"/>
      <c r="DA585" s="52"/>
      <c r="DB585" s="52"/>
      <c r="DC585" s="52"/>
      <c r="DD585" s="52"/>
      <c r="DE585" s="52"/>
      <c r="DF585" s="52"/>
      <c r="DG585" s="52"/>
      <c r="DH585" s="52"/>
      <c r="DI585" s="52"/>
      <c r="DJ585" s="52"/>
      <c r="DK585" s="52"/>
      <c r="DL585" s="52"/>
      <c r="DM585" s="52"/>
      <c r="DN585" s="52"/>
      <c r="DO585" s="52"/>
      <c r="DP585" s="52"/>
      <c r="DQ585" s="52"/>
      <c r="DR585" s="52"/>
      <c r="DS585" s="52"/>
      <c r="DT585" s="52"/>
      <c r="DU585" s="52"/>
      <c r="DV585" s="52"/>
      <c r="DW585" s="52"/>
      <c r="DX585" s="52"/>
      <c r="DY585" s="52"/>
      <c r="DZ585" s="52"/>
      <c r="EA585" s="52"/>
      <c r="EB585" s="52"/>
      <c r="EC585" s="52"/>
      <c r="ED585" s="52"/>
      <c r="EE585" s="52"/>
      <c r="EF585" s="52"/>
      <c r="EG585" s="52"/>
      <c r="EH585" s="52"/>
      <c r="EI585" s="52"/>
      <c r="EJ585" s="52"/>
      <c r="EK585" s="52"/>
      <c r="EL585" s="52"/>
      <c r="EM585" s="52"/>
      <c r="EN585" s="52"/>
      <c r="EO585" s="52"/>
      <c r="EP585" s="52"/>
      <c r="EQ585" s="52"/>
      <c r="ER585" s="52"/>
      <c r="ES585" s="52"/>
      <c r="ET585" s="52"/>
      <c r="EU585" s="52"/>
      <c r="EV585" s="52"/>
      <c r="EW585" s="52"/>
      <c r="EX585" s="52"/>
      <c r="EY585" s="52"/>
      <c r="EZ585" s="52"/>
      <c r="FA585" s="52"/>
      <c r="FB585" s="52"/>
      <c r="FC585" s="52"/>
      <c r="FD585" s="52"/>
      <c r="FE585" s="52"/>
      <c r="FF585" s="52"/>
      <c r="FG585" s="52"/>
      <c r="FH585" s="52"/>
      <c r="FI585" s="52"/>
      <c r="FJ585" s="52"/>
      <c r="FK585" s="52"/>
      <c r="FL585" s="52"/>
      <c r="FM585" s="52"/>
      <c r="FN585" s="52"/>
      <c r="FO585" s="52"/>
      <c r="FP585" s="52"/>
      <c r="FQ585" s="52"/>
      <c r="FR585" s="52"/>
      <c r="FS585" s="52"/>
      <c r="FT585" s="52"/>
    </row>
    <row r="586" spans="1:176" x14ac:dyDescent="0.15">
      <c r="A586" s="104">
        <f t="shared" si="121"/>
        <v>43295</v>
      </c>
      <c r="B586" s="35">
        <f t="shared" ca="1" si="127"/>
        <v>1007.97523</v>
      </c>
      <c r="C586" s="35">
        <f t="shared" si="122"/>
        <v>1000</v>
      </c>
      <c r="D586" s="36">
        <f ca="1">IF(A586&lt;$B$1,VLOOKUP(A586,[1]DI!$A$4:$B$15000,2,FALSE),0)</f>
        <v>0</v>
      </c>
      <c r="E586" s="35">
        <f t="shared" ref="E586:E649" ca="1" si="129">ROUND((((1+D586)^(1/252)-1)),8)</f>
        <v>0</v>
      </c>
      <c r="F586" s="54">
        <f t="shared" si="123"/>
        <v>1.0425</v>
      </c>
      <c r="G586" s="38">
        <f t="shared" ref="G586:G649" ca="1" si="130">TRUNC((1+(E586*F586)),15)</f>
        <v>1</v>
      </c>
      <c r="H586" s="35">
        <f ca="1">TRUNC(PRODUCT(G$10:G585),15)</f>
        <v>1.15042231130642</v>
      </c>
      <c r="I586" s="35">
        <f t="shared" ca="1" si="124"/>
        <v>1.1413200247681099</v>
      </c>
      <c r="J586" s="35">
        <f t="shared" ref="J586:J649" ca="1" si="131">ROUND(TRUNC(H586/I586,15),8)</f>
        <v>1.00797523</v>
      </c>
      <c r="K586" s="35">
        <f t="shared" ref="K586:K649" ca="1" si="132">TRUNC((C586*(J586-1)),8)</f>
        <v>7.9752299999999998</v>
      </c>
      <c r="L586" s="55">
        <f>IF(VLOOKUP(A586,$U$12:$AD$125,8)=VLOOKUP(A585,$U$12:$AD$125,8),0,VLOOKUP(A586,U$12:$AD$125,8))</f>
        <v>0</v>
      </c>
      <c r="M586" s="40">
        <f>IF(L586&gt;0,VLOOKUP(L586,T$12:$AC$125,7),0)</f>
        <v>0</v>
      </c>
      <c r="N586" s="41">
        <f t="shared" si="128"/>
        <v>0</v>
      </c>
      <c r="O586" s="41">
        <f t="shared" ref="O586:O649" ca="1" si="133">(K586+N586)</f>
        <v>7.9752299999999998</v>
      </c>
      <c r="P586" s="56" t="str">
        <f t="shared" si="125"/>
        <v>A+J=</v>
      </c>
      <c r="Q586" s="43">
        <f t="shared" si="126"/>
        <v>43437</v>
      </c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  <c r="CJ586" s="52"/>
      <c r="CK586" s="52"/>
      <c r="CL586" s="52"/>
      <c r="CM586" s="52"/>
      <c r="CN586" s="52"/>
      <c r="CO586" s="52"/>
      <c r="CP586" s="52"/>
      <c r="CQ586" s="52"/>
      <c r="CR586" s="52"/>
      <c r="CS586" s="52"/>
      <c r="CT586" s="52"/>
      <c r="CU586" s="52"/>
      <c r="CV586" s="52"/>
      <c r="CW586" s="52"/>
      <c r="CX586" s="52"/>
      <c r="CY586" s="52"/>
      <c r="CZ586" s="52"/>
      <c r="DA586" s="52"/>
      <c r="DB586" s="52"/>
      <c r="DC586" s="52"/>
      <c r="DD586" s="52"/>
      <c r="DE586" s="52"/>
      <c r="DF586" s="52"/>
      <c r="DG586" s="52"/>
      <c r="DH586" s="52"/>
      <c r="DI586" s="52"/>
      <c r="DJ586" s="52"/>
      <c r="DK586" s="52"/>
      <c r="DL586" s="52"/>
      <c r="DM586" s="52"/>
      <c r="DN586" s="52"/>
      <c r="DO586" s="52"/>
      <c r="DP586" s="52"/>
      <c r="DQ586" s="52"/>
      <c r="DR586" s="52"/>
      <c r="DS586" s="52"/>
      <c r="DT586" s="52"/>
      <c r="DU586" s="52"/>
      <c r="DV586" s="52"/>
      <c r="DW586" s="52"/>
      <c r="DX586" s="52"/>
      <c r="DY586" s="52"/>
      <c r="DZ586" s="52"/>
      <c r="EA586" s="52"/>
      <c r="EB586" s="52"/>
      <c r="EC586" s="52"/>
      <c r="ED586" s="52"/>
      <c r="EE586" s="52"/>
      <c r="EF586" s="52"/>
      <c r="EG586" s="52"/>
      <c r="EH586" s="52"/>
      <c r="EI586" s="52"/>
      <c r="EJ586" s="52"/>
      <c r="EK586" s="52"/>
      <c r="EL586" s="52"/>
      <c r="EM586" s="52"/>
      <c r="EN586" s="52"/>
      <c r="EO586" s="52"/>
      <c r="EP586" s="52"/>
      <c r="EQ586" s="52"/>
      <c r="ER586" s="52"/>
      <c r="ES586" s="52"/>
      <c r="ET586" s="52"/>
      <c r="EU586" s="52"/>
      <c r="EV586" s="52"/>
      <c r="EW586" s="52"/>
      <c r="EX586" s="52"/>
      <c r="EY586" s="52"/>
      <c r="EZ586" s="52"/>
      <c r="FA586" s="52"/>
      <c r="FB586" s="52"/>
      <c r="FC586" s="52"/>
      <c r="FD586" s="52"/>
      <c r="FE586" s="52"/>
      <c r="FF586" s="52"/>
      <c r="FG586" s="52"/>
      <c r="FH586" s="52"/>
      <c r="FI586" s="52"/>
      <c r="FJ586" s="52"/>
      <c r="FK586" s="52"/>
      <c r="FL586" s="52"/>
      <c r="FM586" s="52"/>
      <c r="FN586" s="52"/>
      <c r="FO586" s="52"/>
      <c r="FP586" s="52"/>
      <c r="FQ586" s="52"/>
      <c r="FR586" s="52"/>
      <c r="FS586" s="52"/>
      <c r="FT586" s="52"/>
    </row>
    <row r="587" spans="1:176" x14ac:dyDescent="0.15">
      <c r="A587" s="104">
        <f t="shared" ref="A587:A650" si="134">(A586+1)</f>
        <v>43296</v>
      </c>
      <c r="B587" s="35">
        <f t="shared" ca="1" si="127"/>
        <v>1007.97523</v>
      </c>
      <c r="C587" s="35">
        <f t="shared" ref="C587:C650" si="135">TRUNC(C586-N586,6)</f>
        <v>1000</v>
      </c>
      <c r="D587" s="36">
        <f ca="1">IF(A587&lt;$B$1,VLOOKUP(A587,[1]DI!$A$4:$B$15000,2,FALSE),0)</f>
        <v>0</v>
      </c>
      <c r="E587" s="35">
        <f t="shared" ca="1" si="129"/>
        <v>0</v>
      </c>
      <c r="F587" s="54">
        <f t="shared" ref="F587:F650" si="136">F586</f>
        <v>1.0425</v>
      </c>
      <c r="G587" s="38">
        <f t="shared" ca="1" si="130"/>
        <v>1</v>
      </c>
      <c r="H587" s="35">
        <f ca="1">TRUNC(PRODUCT(G$10:G586),15)</f>
        <v>1.15042231130642</v>
      </c>
      <c r="I587" s="35">
        <f t="shared" ref="I587:I650" ca="1" si="137">IF(OR(L586&gt;0,L586="E"),H586,I586)</f>
        <v>1.1413200247681099</v>
      </c>
      <c r="J587" s="35">
        <f t="shared" ca="1" si="131"/>
        <v>1.00797523</v>
      </c>
      <c r="K587" s="35">
        <f t="shared" ca="1" si="132"/>
        <v>7.9752299999999998</v>
      </c>
      <c r="L587" s="55">
        <f>IF(VLOOKUP(A587,$U$12:$AD$125,8)=VLOOKUP(A586,$U$12:$AD$125,8),0,VLOOKUP(A587,U$12:$AD$125,8))</f>
        <v>0</v>
      </c>
      <c r="M587" s="40">
        <f>IF(L587&gt;0,VLOOKUP(L587,T$12:$AC$125,7),0)</f>
        <v>0</v>
      </c>
      <c r="N587" s="41">
        <f t="shared" si="128"/>
        <v>0</v>
      </c>
      <c r="O587" s="41">
        <f t="shared" ca="1" si="133"/>
        <v>7.9752299999999998</v>
      </c>
      <c r="P587" s="56" t="str">
        <f t="shared" ref="P587:P650" si="138">IF(L586&gt;0,VLOOKUP(A586,$U$12:$AD$125,9),P586)</f>
        <v>A+J=</v>
      </c>
      <c r="Q587" s="43">
        <f t="shared" ref="Q587:Q650" si="139">IF(L586&gt;0,VLOOKUP(A586,$U$12:$AD$125,10),Q586)</f>
        <v>43437</v>
      </c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  <c r="CJ587" s="52"/>
      <c r="CK587" s="52"/>
      <c r="CL587" s="52"/>
      <c r="CM587" s="52"/>
      <c r="CN587" s="52"/>
      <c r="CO587" s="52"/>
      <c r="CP587" s="52"/>
      <c r="CQ587" s="52"/>
      <c r="CR587" s="52"/>
      <c r="CS587" s="52"/>
      <c r="CT587" s="52"/>
      <c r="CU587" s="52"/>
      <c r="CV587" s="52"/>
      <c r="CW587" s="52"/>
      <c r="CX587" s="52"/>
      <c r="CY587" s="52"/>
      <c r="CZ587" s="52"/>
      <c r="DA587" s="52"/>
      <c r="DB587" s="52"/>
      <c r="DC587" s="52"/>
      <c r="DD587" s="52"/>
      <c r="DE587" s="52"/>
      <c r="DF587" s="52"/>
      <c r="DG587" s="52"/>
      <c r="DH587" s="52"/>
      <c r="DI587" s="52"/>
      <c r="DJ587" s="52"/>
      <c r="DK587" s="52"/>
      <c r="DL587" s="52"/>
      <c r="DM587" s="52"/>
      <c r="DN587" s="52"/>
      <c r="DO587" s="52"/>
      <c r="DP587" s="52"/>
      <c r="DQ587" s="52"/>
      <c r="DR587" s="52"/>
      <c r="DS587" s="52"/>
      <c r="DT587" s="52"/>
      <c r="DU587" s="52"/>
      <c r="DV587" s="52"/>
      <c r="DW587" s="52"/>
      <c r="DX587" s="52"/>
      <c r="DY587" s="52"/>
      <c r="DZ587" s="52"/>
      <c r="EA587" s="52"/>
      <c r="EB587" s="52"/>
      <c r="EC587" s="52"/>
      <c r="ED587" s="52"/>
      <c r="EE587" s="52"/>
      <c r="EF587" s="52"/>
      <c r="EG587" s="52"/>
      <c r="EH587" s="52"/>
      <c r="EI587" s="52"/>
      <c r="EJ587" s="52"/>
      <c r="EK587" s="52"/>
      <c r="EL587" s="52"/>
      <c r="EM587" s="52"/>
      <c r="EN587" s="52"/>
      <c r="EO587" s="52"/>
      <c r="EP587" s="52"/>
      <c r="EQ587" s="52"/>
      <c r="ER587" s="52"/>
      <c r="ES587" s="52"/>
      <c r="ET587" s="52"/>
      <c r="EU587" s="52"/>
      <c r="EV587" s="52"/>
      <c r="EW587" s="52"/>
      <c r="EX587" s="52"/>
      <c r="EY587" s="52"/>
      <c r="EZ587" s="52"/>
      <c r="FA587" s="52"/>
      <c r="FB587" s="52"/>
      <c r="FC587" s="52"/>
      <c r="FD587" s="52"/>
      <c r="FE587" s="52"/>
      <c r="FF587" s="52"/>
      <c r="FG587" s="52"/>
      <c r="FH587" s="52"/>
      <c r="FI587" s="52"/>
      <c r="FJ587" s="52"/>
      <c r="FK587" s="52"/>
      <c r="FL587" s="52"/>
      <c r="FM587" s="52"/>
      <c r="FN587" s="52"/>
      <c r="FO587" s="52"/>
      <c r="FP587" s="52"/>
      <c r="FQ587" s="52"/>
      <c r="FR587" s="52"/>
      <c r="FS587" s="52"/>
      <c r="FT587" s="52"/>
    </row>
    <row r="588" spans="1:176" x14ac:dyDescent="0.15">
      <c r="A588" s="104">
        <f t="shared" si="134"/>
        <v>43297</v>
      </c>
      <c r="B588" s="35">
        <f t="shared" ref="B588:B651" ca="1" si="140">IF(A588&lt;=TODAY(),C588+K588,IF(AND(A588&gt;TODAY(),A588&lt;=$B$1),IF(VLOOKUP(TODAY(),$A$10:$D$10000,4,FALSE)=0,"n.d",C588+K588),"n.d"))</f>
        <v>1007.97523</v>
      </c>
      <c r="C588" s="35">
        <f t="shared" si="135"/>
        <v>1000</v>
      </c>
      <c r="D588" s="36">
        <f ca="1">IF(A588&lt;$B$1,VLOOKUP(A588,[1]DI!$A$4:$B$15000,2,FALSE),0)</f>
        <v>6.3899999999999998E-2</v>
      </c>
      <c r="E588" s="35">
        <f t="shared" ca="1" si="129"/>
        <v>2.4583E-4</v>
      </c>
      <c r="F588" s="54">
        <f t="shared" si="136"/>
        <v>1.0425</v>
      </c>
      <c r="G588" s="38">
        <f t="shared" ca="1" si="130"/>
        <v>1.0002562777749999</v>
      </c>
      <c r="H588" s="35">
        <f ca="1">TRUNC(PRODUCT(G$10:G587),15)</f>
        <v>1.15042231130642</v>
      </c>
      <c r="I588" s="35">
        <f t="shared" ca="1" si="137"/>
        <v>1.1413200247681099</v>
      </c>
      <c r="J588" s="35">
        <f t="shared" ca="1" si="131"/>
        <v>1.00797523</v>
      </c>
      <c r="K588" s="35">
        <f t="shared" ca="1" si="132"/>
        <v>7.9752299999999998</v>
      </c>
      <c r="L588" s="55">
        <f>IF(VLOOKUP(A588,$U$12:$AD$125,8)=VLOOKUP(A587,$U$12:$AD$125,8),0,VLOOKUP(A588,U$12:$AD$125,8))</f>
        <v>0</v>
      </c>
      <c r="M588" s="40">
        <f>IF(L588&gt;0,VLOOKUP(L588,T$12:$AC$125,7),0)</f>
        <v>0</v>
      </c>
      <c r="N588" s="41">
        <f t="shared" ref="N588:N651" si="141">IF(M588&gt;0,(C$10*M588),0)</f>
        <v>0</v>
      </c>
      <c r="O588" s="41">
        <f t="shared" ca="1" si="133"/>
        <v>7.9752299999999998</v>
      </c>
      <c r="P588" s="56" t="str">
        <f t="shared" si="138"/>
        <v>A+J=</v>
      </c>
      <c r="Q588" s="43">
        <f t="shared" si="139"/>
        <v>43437</v>
      </c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  <c r="CJ588" s="52"/>
      <c r="CK588" s="52"/>
      <c r="CL588" s="52"/>
      <c r="CM588" s="52"/>
      <c r="CN588" s="52"/>
      <c r="CO588" s="52"/>
      <c r="CP588" s="52"/>
      <c r="CQ588" s="52"/>
      <c r="CR588" s="52"/>
      <c r="CS588" s="52"/>
      <c r="CT588" s="52"/>
      <c r="CU588" s="52"/>
      <c r="CV588" s="52"/>
      <c r="CW588" s="52"/>
      <c r="CX588" s="52"/>
      <c r="CY588" s="52"/>
      <c r="CZ588" s="52"/>
      <c r="DA588" s="52"/>
      <c r="DB588" s="52"/>
      <c r="DC588" s="52"/>
      <c r="DD588" s="52"/>
      <c r="DE588" s="52"/>
      <c r="DF588" s="52"/>
      <c r="DG588" s="52"/>
      <c r="DH588" s="52"/>
      <c r="DI588" s="52"/>
      <c r="DJ588" s="52"/>
      <c r="DK588" s="52"/>
      <c r="DL588" s="52"/>
      <c r="DM588" s="52"/>
      <c r="DN588" s="52"/>
      <c r="DO588" s="52"/>
      <c r="DP588" s="52"/>
      <c r="DQ588" s="52"/>
      <c r="DR588" s="52"/>
      <c r="DS588" s="52"/>
      <c r="DT588" s="52"/>
      <c r="DU588" s="52"/>
      <c r="DV588" s="52"/>
      <c r="DW588" s="52"/>
      <c r="DX588" s="52"/>
      <c r="DY588" s="52"/>
      <c r="DZ588" s="52"/>
      <c r="EA588" s="52"/>
      <c r="EB588" s="52"/>
      <c r="EC588" s="52"/>
      <c r="ED588" s="52"/>
      <c r="EE588" s="52"/>
      <c r="EF588" s="52"/>
      <c r="EG588" s="52"/>
      <c r="EH588" s="52"/>
      <c r="EI588" s="52"/>
      <c r="EJ588" s="52"/>
      <c r="EK588" s="52"/>
      <c r="EL588" s="52"/>
      <c r="EM588" s="52"/>
      <c r="EN588" s="52"/>
      <c r="EO588" s="52"/>
      <c r="EP588" s="52"/>
      <c r="EQ588" s="52"/>
      <c r="ER588" s="52"/>
      <c r="ES588" s="52"/>
      <c r="ET588" s="52"/>
      <c r="EU588" s="52"/>
      <c r="EV588" s="52"/>
      <c r="EW588" s="52"/>
      <c r="EX588" s="52"/>
      <c r="EY588" s="52"/>
      <c r="EZ588" s="52"/>
      <c r="FA588" s="52"/>
      <c r="FB588" s="52"/>
      <c r="FC588" s="52"/>
      <c r="FD588" s="52"/>
      <c r="FE588" s="52"/>
      <c r="FF588" s="52"/>
      <c r="FG588" s="52"/>
      <c r="FH588" s="52"/>
      <c r="FI588" s="52"/>
      <c r="FJ588" s="52"/>
      <c r="FK588" s="52"/>
      <c r="FL588" s="52"/>
      <c r="FM588" s="52"/>
      <c r="FN588" s="52"/>
      <c r="FO588" s="52"/>
      <c r="FP588" s="52"/>
      <c r="FQ588" s="52"/>
      <c r="FR588" s="52"/>
      <c r="FS588" s="52"/>
      <c r="FT588" s="52"/>
    </row>
    <row r="589" spans="1:176" x14ac:dyDescent="0.15">
      <c r="A589" s="104">
        <f t="shared" si="134"/>
        <v>43298</v>
      </c>
      <c r="B589" s="35">
        <f t="shared" ca="1" si="140"/>
        <v>1008.23354999</v>
      </c>
      <c r="C589" s="35">
        <f t="shared" si="135"/>
        <v>1000</v>
      </c>
      <c r="D589" s="36">
        <f ca="1">IF(A589&lt;$B$1,VLOOKUP(A589,[1]DI!$A$4:$B$15000,2,FALSE),0)</f>
        <v>6.3899999999999998E-2</v>
      </c>
      <c r="E589" s="35">
        <f t="shared" ca="1" si="129"/>
        <v>2.4583E-4</v>
      </c>
      <c r="F589" s="54">
        <f t="shared" si="136"/>
        <v>1.0425</v>
      </c>
      <c r="G589" s="38">
        <f t="shared" ca="1" si="130"/>
        <v>1.0002562777749999</v>
      </c>
      <c r="H589" s="35">
        <f ca="1">TRUNC(PRODUCT(G$10:G588),15)</f>
        <v>1.1507171389766699</v>
      </c>
      <c r="I589" s="35">
        <f t="shared" ca="1" si="137"/>
        <v>1.1413200247681099</v>
      </c>
      <c r="J589" s="35">
        <f t="shared" ca="1" si="131"/>
        <v>1.0082335499999999</v>
      </c>
      <c r="K589" s="35">
        <f t="shared" ca="1" si="132"/>
        <v>8.2335499900000002</v>
      </c>
      <c r="L589" s="55">
        <f>IF(VLOOKUP(A589,$U$12:$AD$125,8)=VLOOKUP(A588,$U$12:$AD$125,8),0,VLOOKUP(A589,U$12:$AD$125,8))</f>
        <v>0</v>
      </c>
      <c r="M589" s="40">
        <f>IF(L589&gt;0,VLOOKUP(L589,T$12:$AC$125,7),0)</f>
        <v>0</v>
      </c>
      <c r="N589" s="41">
        <f t="shared" si="141"/>
        <v>0</v>
      </c>
      <c r="O589" s="41">
        <f t="shared" ca="1" si="133"/>
        <v>8.2335499900000002</v>
      </c>
      <c r="P589" s="56" t="str">
        <f t="shared" si="138"/>
        <v>A+J=</v>
      </c>
      <c r="Q589" s="43">
        <f t="shared" si="139"/>
        <v>43437</v>
      </c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  <c r="CJ589" s="52"/>
      <c r="CK589" s="52"/>
      <c r="CL589" s="52"/>
      <c r="CM589" s="52"/>
      <c r="CN589" s="52"/>
      <c r="CO589" s="52"/>
      <c r="CP589" s="52"/>
      <c r="CQ589" s="52"/>
      <c r="CR589" s="52"/>
      <c r="CS589" s="52"/>
      <c r="CT589" s="52"/>
      <c r="CU589" s="52"/>
      <c r="CV589" s="52"/>
      <c r="CW589" s="52"/>
      <c r="CX589" s="52"/>
      <c r="CY589" s="52"/>
      <c r="CZ589" s="52"/>
      <c r="DA589" s="52"/>
      <c r="DB589" s="52"/>
      <c r="DC589" s="52"/>
      <c r="DD589" s="52"/>
      <c r="DE589" s="52"/>
      <c r="DF589" s="52"/>
      <c r="DG589" s="52"/>
      <c r="DH589" s="52"/>
      <c r="DI589" s="52"/>
      <c r="DJ589" s="52"/>
      <c r="DK589" s="52"/>
      <c r="DL589" s="52"/>
      <c r="DM589" s="52"/>
      <c r="DN589" s="52"/>
      <c r="DO589" s="52"/>
      <c r="DP589" s="52"/>
      <c r="DQ589" s="52"/>
      <c r="DR589" s="52"/>
      <c r="DS589" s="52"/>
      <c r="DT589" s="52"/>
      <c r="DU589" s="52"/>
      <c r="DV589" s="52"/>
      <c r="DW589" s="52"/>
      <c r="DX589" s="52"/>
      <c r="DY589" s="52"/>
      <c r="DZ589" s="52"/>
      <c r="EA589" s="52"/>
      <c r="EB589" s="52"/>
      <c r="EC589" s="52"/>
      <c r="ED589" s="52"/>
      <c r="EE589" s="52"/>
      <c r="EF589" s="52"/>
      <c r="EG589" s="52"/>
      <c r="EH589" s="52"/>
      <c r="EI589" s="52"/>
      <c r="EJ589" s="52"/>
      <c r="EK589" s="52"/>
      <c r="EL589" s="52"/>
      <c r="EM589" s="52"/>
      <c r="EN589" s="52"/>
      <c r="EO589" s="52"/>
      <c r="EP589" s="52"/>
      <c r="EQ589" s="52"/>
      <c r="ER589" s="52"/>
      <c r="ES589" s="52"/>
      <c r="ET589" s="52"/>
      <c r="EU589" s="52"/>
      <c r="EV589" s="52"/>
      <c r="EW589" s="52"/>
      <c r="EX589" s="52"/>
      <c r="EY589" s="52"/>
      <c r="EZ589" s="52"/>
      <c r="FA589" s="52"/>
      <c r="FB589" s="52"/>
      <c r="FC589" s="52"/>
      <c r="FD589" s="52"/>
      <c r="FE589" s="52"/>
      <c r="FF589" s="52"/>
      <c r="FG589" s="52"/>
      <c r="FH589" s="52"/>
      <c r="FI589" s="52"/>
      <c r="FJ589" s="52"/>
      <c r="FK589" s="52"/>
      <c r="FL589" s="52"/>
      <c r="FM589" s="52"/>
      <c r="FN589" s="52"/>
      <c r="FO589" s="52"/>
      <c r="FP589" s="52"/>
      <c r="FQ589" s="52"/>
      <c r="FR589" s="52"/>
      <c r="FS589" s="52"/>
      <c r="FT589" s="52"/>
    </row>
    <row r="590" spans="1:176" x14ac:dyDescent="0.15">
      <c r="A590" s="104">
        <f t="shared" si="134"/>
        <v>43299</v>
      </c>
      <c r="B590" s="35">
        <f t="shared" ca="1" si="140"/>
        <v>1008.49194</v>
      </c>
      <c r="C590" s="35">
        <f t="shared" si="135"/>
        <v>1000</v>
      </c>
      <c r="D590" s="36">
        <f ca="1">IF(A590&lt;$B$1,VLOOKUP(A590,[1]DI!$A$4:$B$15000,2,FALSE),0)</f>
        <v>6.3899999999999998E-2</v>
      </c>
      <c r="E590" s="35">
        <f t="shared" ca="1" si="129"/>
        <v>2.4583E-4</v>
      </c>
      <c r="F590" s="54">
        <f t="shared" si="136"/>
        <v>1.0425</v>
      </c>
      <c r="G590" s="38">
        <f t="shared" ca="1" si="130"/>
        <v>1.0002562777749999</v>
      </c>
      <c r="H590" s="35">
        <f ca="1">TRUNC(PRODUCT(G$10:G589),15)</f>
        <v>1.1510120422047001</v>
      </c>
      <c r="I590" s="35">
        <f t="shared" ca="1" si="137"/>
        <v>1.1413200247681099</v>
      </c>
      <c r="J590" s="35">
        <f t="shared" ca="1" si="131"/>
        <v>1.0084919400000001</v>
      </c>
      <c r="K590" s="35">
        <f t="shared" ca="1" si="132"/>
        <v>8.4919399999999996</v>
      </c>
      <c r="L590" s="55">
        <f>IF(VLOOKUP(A590,$U$12:$AD$125,8)=VLOOKUP(A589,$U$12:$AD$125,8),0,VLOOKUP(A590,U$12:$AD$125,8))</f>
        <v>0</v>
      </c>
      <c r="M590" s="40">
        <f>IF(L590&gt;0,VLOOKUP(L590,T$12:$AC$125,7),0)</f>
        <v>0</v>
      </c>
      <c r="N590" s="41">
        <f t="shared" si="141"/>
        <v>0</v>
      </c>
      <c r="O590" s="41">
        <f t="shared" ca="1" si="133"/>
        <v>8.4919399999999996</v>
      </c>
      <c r="P590" s="56" t="str">
        <f t="shared" si="138"/>
        <v>A+J=</v>
      </c>
      <c r="Q590" s="43">
        <f t="shared" si="139"/>
        <v>43437</v>
      </c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  <c r="CJ590" s="52"/>
      <c r="CK590" s="52"/>
      <c r="CL590" s="52"/>
      <c r="CM590" s="52"/>
      <c r="CN590" s="52"/>
      <c r="CO590" s="52"/>
      <c r="CP590" s="52"/>
      <c r="CQ590" s="52"/>
      <c r="CR590" s="52"/>
      <c r="CS590" s="52"/>
      <c r="CT590" s="52"/>
      <c r="CU590" s="52"/>
      <c r="CV590" s="52"/>
      <c r="CW590" s="52"/>
      <c r="CX590" s="52"/>
      <c r="CY590" s="52"/>
      <c r="CZ590" s="52"/>
      <c r="DA590" s="52"/>
      <c r="DB590" s="52"/>
      <c r="DC590" s="52"/>
      <c r="DD590" s="52"/>
      <c r="DE590" s="52"/>
      <c r="DF590" s="52"/>
      <c r="DG590" s="52"/>
      <c r="DH590" s="52"/>
      <c r="DI590" s="52"/>
      <c r="DJ590" s="52"/>
      <c r="DK590" s="52"/>
      <c r="DL590" s="52"/>
      <c r="DM590" s="52"/>
      <c r="DN590" s="52"/>
      <c r="DO590" s="52"/>
      <c r="DP590" s="52"/>
      <c r="DQ590" s="52"/>
      <c r="DR590" s="52"/>
      <c r="DS590" s="52"/>
      <c r="DT590" s="52"/>
      <c r="DU590" s="52"/>
      <c r="DV590" s="52"/>
      <c r="DW590" s="52"/>
      <c r="DX590" s="52"/>
      <c r="DY590" s="52"/>
      <c r="DZ590" s="52"/>
      <c r="EA590" s="52"/>
      <c r="EB590" s="52"/>
      <c r="EC590" s="52"/>
      <c r="ED590" s="52"/>
      <c r="EE590" s="52"/>
      <c r="EF590" s="52"/>
      <c r="EG590" s="52"/>
      <c r="EH590" s="52"/>
      <c r="EI590" s="52"/>
      <c r="EJ590" s="52"/>
      <c r="EK590" s="52"/>
      <c r="EL590" s="52"/>
      <c r="EM590" s="52"/>
      <c r="EN590" s="52"/>
      <c r="EO590" s="52"/>
      <c r="EP590" s="52"/>
      <c r="EQ590" s="52"/>
      <c r="ER590" s="52"/>
      <c r="ES590" s="52"/>
      <c r="ET590" s="52"/>
      <c r="EU590" s="52"/>
      <c r="EV590" s="52"/>
      <c r="EW590" s="52"/>
      <c r="EX590" s="52"/>
      <c r="EY590" s="52"/>
      <c r="EZ590" s="52"/>
      <c r="FA590" s="52"/>
      <c r="FB590" s="52"/>
      <c r="FC590" s="52"/>
      <c r="FD590" s="52"/>
      <c r="FE590" s="52"/>
      <c r="FF590" s="52"/>
      <c r="FG590" s="52"/>
      <c r="FH590" s="52"/>
      <c r="FI590" s="52"/>
      <c r="FJ590" s="52"/>
      <c r="FK590" s="52"/>
      <c r="FL590" s="52"/>
      <c r="FM590" s="52"/>
      <c r="FN590" s="52"/>
      <c r="FO590" s="52"/>
      <c r="FP590" s="52"/>
      <c r="FQ590" s="52"/>
      <c r="FR590" s="52"/>
      <c r="FS590" s="52"/>
      <c r="FT590" s="52"/>
    </row>
    <row r="591" spans="1:176" x14ac:dyDescent="0.15">
      <c r="A591" s="104">
        <f t="shared" si="134"/>
        <v>43300</v>
      </c>
      <c r="B591" s="35">
        <f t="shared" ca="1" si="140"/>
        <v>1008.75039</v>
      </c>
      <c r="C591" s="35">
        <f t="shared" si="135"/>
        <v>1000</v>
      </c>
      <c r="D591" s="36">
        <f ca="1">IF(A591&lt;$B$1,VLOOKUP(A591,[1]DI!$A$4:$B$15000,2,FALSE),0)</f>
        <v>6.3899999999999998E-2</v>
      </c>
      <c r="E591" s="35">
        <f t="shared" ca="1" si="129"/>
        <v>2.4583E-4</v>
      </c>
      <c r="F591" s="54">
        <f t="shared" si="136"/>
        <v>1.0425</v>
      </c>
      <c r="G591" s="38">
        <f t="shared" ca="1" si="130"/>
        <v>1.0002562777749999</v>
      </c>
      <c r="H591" s="35">
        <f ca="1">TRUNC(PRODUCT(G$10:G590),15)</f>
        <v>1.1513070210098699</v>
      </c>
      <c r="I591" s="35">
        <f t="shared" ca="1" si="137"/>
        <v>1.1413200247681099</v>
      </c>
      <c r="J591" s="35">
        <f t="shared" ca="1" si="131"/>
        <v>1.0087503900000001</v>
      </c>
      <c r="K591" s="35">
        <f t="shared" ca="1" si="132"/>
        <v>8.7503899999999994</v>
      </c>
      <c r="L591" s="55">
        <f>IF(VLOOKUP(A591,$U$12:$AD$125,8)=VLOOKUP(A590,$U$12:$AD$125,8),0,VLOOKUP(A591,U$12:$AD$125,8))</f>
        <v>0</v>
      </c>
      <c r="M591" s="40">
        <f>IF(L591&gt;0,VLOOKUP(L591,T$12:$AC$125,7),0)</f>
        <v>0</v>
      </c>
      <c r="N591" s="41">
        <f t="shared" si="141"/>
        <v>0</v>
      </c>
      <c r="O591" s="41">
        <f t="shared" ca="1" si="133"/>
        <v>8.7503899999999994</v>
      </c>
      <c r="P591" s="56" t="str">
        <f t="shared" si="138"/>
        <v>A+J=</v>
      </c>
      <c r="Q591" s="43">
        <f t="shared" si="139"/>
        <v>43437</v>
      </c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  <c r="CJ591" s="52"/>
      <c r="CK591" s="52"/>
      <c r="CL591" s="52"/>
      <c r="CM591" s="52"/>
      <c r="CN591" s="52"/>
      <c r="CO591" s="52"/>
      <c r="CP591" s="52"/>
      <c r="CQ591" s="52"/>
      <c r="CR591" s="52"/>
      <c r="CS591" s="52"/>
      <c r="CT591" s="52"/>
      <c r="CU591" s="52"/>
      <c r="CV591" s="52"/>
      <c r="CW591" s="52"/>
      <c r="CX591" s="52"/>
      <c r="CY591" s="52"/>
      <c r="CZ591" s="52"/>
      <c r="DA591" s="52"/>
      <c r="DB591" s="52"/>
      <c r="DC591" s="52"/>
      <c r="DD591" s="52"/>
      <c r="DE591" s="52"/>
      <c r="DF591" s="52"/>
      <c r="DG591" s="52"/>
      <c r="DH591" s="52"/>
      <c r="DI591" s="52"/>
      <c r="DJ591" s="52"/>
      <c r="DK591" s="52"/>
      <c r="DL591" s="52"/>
      <c r="DM591" s="52"/>
      <c r="DN591" s="52"/>
      <c r="DO591" s="52"/>
      <c r="DP591" s="52"/>
      <c r="DQ591" s="52"/>
      <c r="DR591" s="52"/>
      <c r="DS591" s="52"/>
      <c r="DT591" s="52"/>
      <c r="DU591" s="52"/>
      <c r="DV591" s="52"/>
      <c r="DW591" s="52"/>
      <c r="DX591" s="52"/>
      <c r="DY591" s="52"/>
      <c r="DZ591" s="52"/>
      <c r="EA591" s="52"/>
      <c r="EB591" s="52"/>
      <c r="EC591" s="52"/>
      <c r="ED591" s="52"/>
      <c r="EE591" s="52"/>
      <c r="EF591" s="52"/>
      <c r="EG591" s="52"/>
      <c r="EH591" s="52"/>
      <c r="EI591" s="52"/>
      <c r="EJ591" s="52"/>
      <c r="EK591" s="52"/>
      <c r="EL591" s="52"/>
      <c r="EM591" s="52"/>
      <c r="EN591" s="52"/>
      <c r="EO591" s="52"/>
      <c r="EP591" s="52"/>
      <c r="EQ591" s="52"/>
      <c r="ER591" s="52"/>
      <c r="ES591" s="52"/>
      <c r="ET591" s="52"/>
      <c r="EU591" s="52"/>
      <c r="EV591" s="52"/>
      <c r="EW591" s="52"/>
      <c r="EX591" s="52"/>
      <c r="EY591" s="52"/>
      <c r="EZ591" s="52"/>
      <c r="FA591" s="52"/>
      <c r="FB591" s="52"/>
      <c r="FC591" s="52"/>
      <c r="FD591" s="52"/>
      <c r="FE591" s="52"/>
      <c r="FF591" s="52"/>
      <c r="FG591" s="52"/>
      <c r="FH591" s="52"/>
      <c r="FI591" s="52"/>
      <c r="FJ591" s="52"/>
      <c r="FK591" s="52"/>
      <c r="FL591" s="52"/>
      <c r="FM591" s="52"/>
      <c r="FN591" s="52"/>
      <c r="FO591" s="52"/>
      <c r="FP591" s="52"/>
      <c r="FQ591" s="52"/>
      <c r="FR591" s="52"/>
      <c r="FS591" s="52"/>
      <c r="FT591" s="52"/>
    </row>
    <row r="592" spans="1:176" x14ac:dyDescent="0.15">
      <c r="A592" s="104">
        <f t="shared" si="134"/>
        <v>43301</v>
      </c>
      <c r="B592" s="35">
        <f t="shared" ca="1" si="140"/>
        <v>1009.00890999</v>
      </c>
      <c r="C592" s="35">
        <f t="shared" si="135"/>
        <v>1000</v>
      </c>
      <c r="D592" s="36">
        <f ca="1">IF(A592&lt;$B$1,VLOOKUP(A592,[1]DI!$A$4:$B$15000,2,FALSE),0)</f>
        <v>6.3899999999999998E-2</v>
      </c>
      <c r="E592" s="35">
        <f t="shared" ca="1" si="129"/>
        <v>2.4583E-4</v>
      </c>
      <c r="F592" s="54">
        <f t="shared" si="136"/>
        <v>1.0425</v>
      </c>
      <c r="G592" s="38">
        <f t="shared" ca="1" si="130"/>
        <v>1.0002562777749999</v>
      </c>
      <c r="H592" s="35">
        <f ca="1">TRUNC(PRODUCT(G$10:G591),15)</f>
        <v>1.1516020754115599</v>
      </c>
      <c r="I592" s="35">
        <f t="shared" ca="1" si="137"/>
        <v>1.1413200247681099</v>
      </c>
      <c r="J592" s="35">
        <f t="shared" ca="1" si="131"/>
        <v>1.0090089099999999</v>
      </c>
      <c r="K592" s="35">
        <f t="shared" ca="1" si="132"/>
        <v>9.0089099899999994</v>
      </c>
      <c r="L592" s="55">
        <f>IF(VLOOKUP(A592,$U$12:$AD$125,8)=VLOOKUP(A591,$U$12:$AD$125,8),0,VLOOKUP(A592,U$12:$AD$125,8))</f>
        <v>0</v>
      </c>
      <c r="M592" s="40">
        <f>IF(L592&gt;0,VLOOKUP(L592,T$12:$AC$125,7),0)</f>
        <v>0</v>
      </c>
      <c r="N592" s="41">
        <f t="shared" si="141"/>
        <v>0</v>
      </c>
      <c r="O592" s="41">
        <f t="shared" ca="1" si="133"/>
        <v>9.0089099899999994</v>
      </c>
      <c r="P592" s="56" t="str">
        <f t="shared" si="138"/>
        <v>A+J=</v>
      </c>
      <c r="Q592" s="43">
        <f t="shared" si="139"/>
        <v>43437</v>
      </c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  <c r="CJ592" s="52"/>
      <c r="CK592" s="52"/>
      <c r="CL592" s="52"/>
      <c r="CM592" s="52"/>
      <c r="CN592" s="52"/>
      <c r="CO592" s="52"/>
      <c r="CP592" s="52"/>
      <c r="CQ592" s="52"/>
      <c r="CR592" s="52"/>
      <c r="CS592" s="52"/>
      <c r="CT592" s="52"/>
      <c r="CU592" s="52"/>
      <c r="CV592" s="52"/>
      <c r="CW592" s="52"/>
      <c r="CX592" s="52"/>
      <c r="CY592" s="52"/>
      <c r="CZ592" s="52"/>
      <c r="DA592" s="52"/>
      <c r="DB592" s="52"/>
      <c r="DC592" s="52"/>
      <c r="DD592" s="52"/>
      <c r="DE592" s="52"/>
      <c r="DF592" s="52"/>
      <c r="DG592" s="52"/>
      <c r="DH592" s="52"/>
      <c r="DI592" s="52"/>
      <c r="DJ592" s="52"/>
      <c r="DK592" s="52"/>
      <c r="DL592" s="52"/>
      <c r="DM592" s="52"/>
      <c r="DN592" s="52"/>
      <c r="DO592" s="52"/>
      <c r="DP592" s="52"/>
      <c r="DQ592" s="52"/>
      <c r="DR592" s="52"/>
      <c r="DS592" s="52"/>
      <c r="DT592" s="52"/>
      <c r="DU592" s="52"/>
      <c r="DV592" s="52"/>
      <c r="DW592" s="52"/>
      <c r="DX592" s="52"/>
      <c r="DY592" s="52"/>
      <c r="DZ592" s="52"/>
      <c r="EA592" s="52"/>
      <c r="EB592" s="52"/>
      <c r="EC592" s="52"/>
      <c r="ED592" s="52"/>
      <c r="EE592" s="52"/>
      <c r="EF592" s="52"/>
      <c r="EG592" s="52"/>
      <c r="EH592" s="52"/>
      <c r="EI592" s="52"/>
      <c r="EJ592" s="52"/>
      <c r="EK592" s="52"/>
      <c r="EL592" s="52"/>
      <c r="EM592" s="52"/>
      <c r="EN592" s="52"/>
      <c r="EO592" s="52"/>
      <c r="EP592" s="52"/>
      <c r="EQ592" s="52"/>
      <c r="ER592" s="52"/>
      <c r="ES592" s="52"/>
      <c r="ET592" s="52"/>
      <c r="EU592" s="52"/>
      <c r="EV592" s="52"/>
      <c r="EW592" s="52"/>
      <c r="EX592" s="52"/>
      <c r="EY592" s="52"/>
      <c r="EZ592" s="52"/>
      <c r="FA592" s="52"/>
      <c r="FB592" s="52"/>
      <c r="FC592" s="52"/>
      <c r="FD592" s="52"/>
      <c r="FE592" s="52"/>
      <c r="FF592" s="52"/>
      <c r="FG592" s="52"/>
      <c r="FH592" s="52"/>
      <c r="FI592" s="52"/>
      <c r="FJ592" s="52"/>
      <c r="FK592" s="52"/>
      <c r="FL592" s="52"/>
      <c r="FM592" s="52"/>
      <c r="FN592" s="52"/>
      <c r="FO592" s="52"/>
      <c r="FP592" s="52"/>
      <c r="FQ592" s="52"/>
      <c r="FR592" s="52"/>
      <c r="FS592" s="52"/>
      <c r="FT592" s="52"/>
    </row>
    <row r="593" spans="1:176" x14ac:dyDescent="0.15">
      <c r="A593" s="104">
        <f t="shared" si="134"/>
        <v>43302</v>
      </c>
      <c r="B593" s="35">
        <f t="shared" ca="1" si="140"/>
        <v>1009.26749999</v>
      </c>
      <c r="C593" s="35">
        <f t="shared" si="135"/>
        <v>1000</v>
      </c>
      <c r="D593" s="36">
        <f ca="1">IF(A593&lt;$B$1,VLOOKUP(A593,[1]DI!$A$4:$B$15000,2,FALSE),0)</f>
        <v>0</v>
      </c>
      <c r="E593" s="35">
        <f t="shared" ca="1" si="129"/>
        <v>0</v>
      </c>
      <c r="F593" s="54">
        <f t="shared" si="136"/>
        <v>1.0425</v>
      </c>
      <c r="G593" s="38">
        <f t="shared" ca="1" si="130"/>
        <v>1</v>
      </c>
      <c r="H593" s="35">
        <f ca="1">TRUNC(PRODUCT(G$10:G592),15)</f>
        <v>1.1518972054291301</v>
      </c>
      <c r="I593" s="35">
        <f t="shared" ca="1" si="137"/>
        <v>1.1413200247681099</v>
      </c>
      <c r="J593" s="35">
        <f t="shared" ca="1" si="131"/>
        <v>1.0092675</v>
      </c>
      <c r="K593" s="35">
        <f t="shared" ca="1" si="132"/>
        <v>9.2674999899999992</v>
      </c>
      <c r="L593" s="55">
        <f>IF(VLOOKUP(A593,$U$12:$AD$125,8)=VLOOKUP(A592,$U$12:$AD$125,8),0,VLOOKUP(A593,U$12:$AD$125,8))</f>
        <v>0</v>
      </c>
      <c r="M593" s="40">
        <f>IF(L593&gt;0,VLOOKUP(L593,T$12:$AC$125,7),0)</f>
        <v>0</v>
      </c>
      <c r="N593" s="41">
        <f t="shared" si="141"/>
        <v>0</v>
      </c>
      <c r="O593" s="41">
        <f t="shared" ca="1" si="133"/>
        <v>9.2674999899999992</v>
      </c>
      <c r="P593" s="56" t="str">
        <f t="shared" si="138"/>
        <v>A+J=</v>
      </c>
      <c r="Q593" s="43">
        <f t="shared" si="139"/>
        <v>43437</v>
      </c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  <c r="CJ593" s="52"/>
      <c r="CK593" s="52"/>
      <c r="CL593" s="52"/>
      <c r="CM593" s="52"/>
      <c r="CN593" s="52"/>
      <c r="CO593" s="52"/>
      <c r="CP593" s="52"/>
      <c r="CQ593" s="52"/>
      <c r="CR593" s="52"/>
      <c r="CS593" s="52"/>
      <c r="CT593" s="52"/>
      <c r="CU593" s="52"/>
      <c r="CV593" s="52"/>
      <c r="CW593" s="52"/>
      <c r="CX593" s="52"/>
      <c r="CY593" s="52"/>
      <c r="CZ593" s="52"/>
      <c r="DA593" s="52"/>
      <c r="DB593" s="52"/>
      <c r="DC593" s="52"/>
      <c r="DD593" s="52"/>
      <c r="DE593" s="52"/>
      <c r="DF593" s="52"/>
      <c r="DG593" s="52"/>
      <c r="DH593" s="52"/>
      <c r="DI593" s="52"/>
      <c r="DJ593" s="52"/>
      <c r="DK593" s="52"/>
      <c r="DL593" s="52"/>
      <c r="DM593" s="52"/>
      <c r="DN593" s="52"/>
      <c r="DO593" s="52"/>
      <c r="DP593" s="52"/>
      <c r="DQ593" s="52"/>
      <c r="DR593" s="52"/>
      <c r="DS593" s="52"/>
      <c r="DT593" s="52"/>
      <c r="DU593" s="52"/>
      <c r="DV593" s="52"/>
      <c r="DW593" s="52"/>
      <c r="DX593" s="52"/>
      <c r="DY593" s="52"/>
      <c r="DZ593" s="52"/>
      <c r="EA593" s="52"/>
      <c r="EB593" s="52"/>
      <c r="EC593" s="52"/>
      <c r="ED593" s="52"/>
      <c r="EE593" s="52"/>
      <c r="EF593" s="52"/>
      <c r="EG593" s="52"/>
      <c r="EH593" s="52"/>
      <c r="EI593" s="52"/>
      <c r="EJ593" s="52"/>
      <c r="EK593" s="52"/>
      <c r="EL593" s="52"/>
      <c r="EM593" s="52"/>
      <c r="EN593" s="52"/>
      <c r="EO593" s="52"/>
      <c r="EP593" s="52"/>
      <c r="EQ593" s="52"/>
      <c r="ER593" s="52"/>
      <c r="ES593" s="52"/>
      <c r="ET593" s="52"/>
      <c r="EU593" s="52"/>
      <c r="EV593" s="52"/>
      <c r="EW593" s="52"/>
      <c r="EX593" s="52"/>
      <c r="EY593" s="52"/>
      <c r="EZ593" s="52"/>
      <c r="FA593" s="52"/>
      <c r="FB593" s="52"/>
      <c r="FC593" s="52"/>
      <c r="FD593" s="52"/>
      <c r="FE593" s="52"/>
      <c r="FF593" s="52"/>
      <c r="FG593" s="52"/>
      <c r="FH593" s="52"/>
      <c r="FI593" s="52"/>
      <c r="FJ593" s="52"/>
      <c r="FK593" s="52"/>
      <c r="FL593" s="52"/>
      <c r="FM593" s="52"/>
      <c r="FN593" s="52"/>
      <c r="FO593" s="52"/>
      <c r="FP593" s="52"/>
      <c r="FQ593" s="52"/>
      <c r="FR593" s="52"/>
      <c r="FS593" s="52"/>
      <c r="FT593" s="52"/>
    </row>
    <row r="594" spans="1:176" x14ac:dyDescent="0.15">
      <c r="A594" s="104">
        <f t="shared" si="134"/>
        <v>43303</v>
      </c>
      <c r="B594" s="35">
        <f t="shared" ca="1" si="140"/>
        <v>1009.26749999</v>
      </c>
      <c r="C594" s="35">
        <f t="shared" si="135"/>
        <v>1000</v>
      </c>
      <c r="D594" s="36">
        <f ca="1">IF(A594&lt;$B$1,VLOOKUP(A594,[1]DI!$A$4:$B$15000,2,FALSE),0)</f>
        <v>0</v>
      </c>
      <c r="E594" s="35">
        <f t="shared" ca="1" si="129"/>
        <v>0</v>
      </c>
      <c r="F594" s="54">
        <f t="shared" si="136"/>
        <v>1.0425</v>
      </c>
      <c r="G594" s="38">
        <f t="shared" ca="1" si="130"/>
        <v>1</v>
      </c>
      <c r="H594" s="35">
        <f ca="1">TRUNC(PRODUCT(G$10:G593),15)</f>
        <v>1.1518972054291301</v>
      </c>
      <c r="I594" s="35">
        <f t="shared" ca="1" si="137"/>
        <v>1.1413200247681099</v>
      </c>
      <c r="J594" s="35">
        <f t="shared" ca="1" si="131"/>
        <v>1.0092675</v>
      </c>
      <c r="K594" s="35">
        <f t="shared" ca="1" si="132"/>
        <v>9.2674999899999992</v>
      </c>
      <c r="L594" s="55">
        <f>IF(VLOOKUP(A594,$U$12:$AD$125,8)=VLOOKUP(A593,$U$12:$AD$125,8),0,VLOOKUP(A594,U$12:$AD$125,8))</f>
        <v>0</v>
      </c>
      <c r="M594" s="40">
        <f>IF(L594&gt;0,VLOOKUP(L594,T$12:$AC$125,7),0)</f>
        <v>0</v>
      </c>
      <c r="N594" s="41">
        <f t="shared" si="141"/>
        <v>0</v>
      </c>
      <c r="O594" s="41">
        <f t="shared" ca="1" si="133"/>
        <v>9.2674999899999992</v>
      </c>
      <c r="P594" s="56" t="str">
        <f t="shared" si="138"/>
        <v>A+J=</v>
      </c>
      <c r="Q594" s="43">
        <f t="shared" si="139"/>
        <v>43437</v>
      </c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  <c r="CJ594" s="52"/>
      <c r="CK594" s="52"/>
      <c r="CL594" s="52"/>
      <c r="CM594" s="52"/>
      <c r="CN594" s="52"/>
      <c r="CO594" s="52"/>
      <c r="CP594" s="52"/>
      <c r="CQ594" s="52"/>
      <c r="CR594" s="52"/>
      <c r="CS594" s="52"/>
      <c r="CT594" s="52"/>
      <c r="CU594" s="52"/>
      <c r="CV594" s="52"/>
      <c r="CW594" s="52"/>
      <c r="CX594" s="52"/>
      <c r="CY594" s="52"/>
      <c r="CZ594" s="52"/>
      <c r="DA594" s="52"/>
      <c r="DB594" s="52"/>
      <c r="DC594" s="52"/>
      <c r="DD594" s="52"/>
      <c r="DE594" s="52"/>
      <c r="DF594" s="52"/>
      <c r="DG594" s="52"/>
      <c r="DH594" s="52"/>
      <c r="DI594" s="52"/>
      <c r="DJ594" s="52"/>
      <c r="DK594" s="52"/>
      <c r="DL594" s="52"/>
      <c r="DM594" s="52"/>
      <c r="DN594" s="52"/>
      <c r="DO594" s="52"/>
      <c r="DP594" s="52"/>
      <c r="DQ594" s="52"/>
      <c r="DR594" s="52"/>
      <c r="DS594" s="52"/>
      <c r="DT594" s="52"/>
      <c r="DU594" s="52"/>
      <c r="DV594" s="52"/>
      <c r="DW594" s="52"/>
      <c r="DX594" s="52"/>
      <c r="DY594" s="52"/>
      <c r="DZ594" s="52"/>
      <c r="EA594" s="52"/>
      <c r="EB594" s="52"/>
      <c r="EC594" s="52"/>
      <c r="ED594" s="52"/>
      <c r="EE594" s="52"/>
      <c r="EF594" s="52"/>
      <c r="EG594" s="52"/>
      <c r="EH594" s="52"/>
      <c r="EI594" s="52"/>
      <c r="EJ594" s="52"/>
      <c r="EK594" s="52"/>
      <c r="EL594" s="52"/>
      <c r="EM594" s="52"/>
      <c r="EN594" s="52"/>
      <c r="EO594" s="52"/>
      <c r="EP594" s="52"/>
      <c r="EQ594" s="52"/>
      <c r="ER594" s="52"/>
      <c r="ES594" s="52"/>
      <c r="ET594" s="52"/>
      <c r="EU594" s="52"/>
      <c r="EV594" s="52"/>
      <c r="EW594" s="52"/>
      <c r="EX594" s="52"/>
      <c r="EY594" s="52"/>
      <c r="EZ594" s="52"/>
      <c r="FA594" s="52"/>
      <c r="FB594" s="52"/>
      <c r="FC594" s="52"/>
      <c r="FD594" s="52"/>
      <c r="FE594" s="52"/>
      <c r="FF594" s="52"/>
      <c r="FG594" s="52"/>
      <c r="FH594" s="52"/>
      <c r="FI594" s="52"/>
      <c r="FJ594" s="52"/>
      <c r="FK594" s="52"/>
      <c r="FL594" s="52"/>
      <c r="FM594" s="52"/>
      <c r="FN594" s="52"/>
      <c r="FO594" s="52"/>
      <c r="FP594" s="52"/>
      <c r="FQ594" s="52"/>
      <c r="FR594" s="52"/>
      <c r="FS594" s="52"/>
      <c r="FT594" s="52"/>
    </row>
    <row r="595" spans="1:176" x14ac:dyDescent="0.15">
      <c r="A595" s="104">
        <f t="shared" si="134"/>
        <v>43304</v>
      </c>
      <c r="B595" s="35">
        <f t="shared" ca="1" si="140"/>
        <v>1009.26749999</v>
      </c>
      <c r="C595" s="35">
        <f t="shared" si="135"/>
        <v>1000</v>
      </c>
      <c r="D595" s="36">
        <f ca="1">IF(A595&lt;$B$1,VLOOKUP(A595,[1]DI!$A$4:$B$15000,2,FALSE),0)</f>
        <v>6.3899999999999998E-2</v>
      </c>
      <c r="E595" s="35">
        <f t="shared" ca="1" si="129"/>
        <v>2.4583E-4</v>
      </c>
      <c r="F595" s="54">
        <f t="shared" si="136"/>
        <v>1.0425</v>
      </c>
      <c r="G595" s="38">
        <f t="shared" ca="1" si="130"/>
        <v>1.0002562777749999</v>
      </c>
      <c r="H595" s="35">
        <f ca="1">TRUNC(PRODUCT(G$10:G594),15)</f>
        <v>1.1518972054291301</v>
      </c>
      <c r="I595" s="35">
        <f t="shared" ca="1" si="137"/>
        <v>1.1413200247681099</v>
      </c>
      <c r="J595" s="35">
        <f t="shared" ca="1" si="131"/>
        <v>1.0092675</v>
      </c>
      <c r="K595" s="35">
        <f t="shared" ca="1" si="132"/>
        <v>9.2674999899999992</v>
      </c>
      <c r="L595" s="55">
        <f>IF(VLOOKUP(A595,$U$12:$AD$125,8)=VLOOKUP(A594,$U$12:$AD$125,8),0,VLOOKUP(A595,U$12:$AD$125,8))</f>
        <v>0</v>
      </c>
      <c r="M595" s="40">
        <f>IF(L595&gt;0,VLOOKUP(L595,T$12:$AC$125,7),0)</f>
        <v>0</v>
      </c>
      <c r="N595" s="41">
        <f t="shared" si="141"/>
        <v>0</v>
      </c>
      <c r="O595" s="41">
        <f t="shared" ca="1" si="133"/>
        <v>9.2674999899999992</v>
      </c>
      <c r="P595" s="56" t="str">
        <f t="shared" si="138"/>
        <v>A+J=</v>
      </c>
      <c r="Q595" s="43">
        <f t="shared" si="139"/>
        <v>43437</v>
      </c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  <c r="CJ595" s="52"/>
      <c r="CK595" s="52"/>
      <c r="CL595" s="52"/>
      <c r="CM595" s="52"/>
      <c r="CN595" s="52"/>
      <c r="CO595" s="52"/>
      <c r="CP595" s="52"/>
      <c r="CQ595" s="52"/>
      <c r="CR595" s="52"/>
      <c r="CS595" s="52"/>
      <c r="CT595" s="52"/>
      <c r="CU595" s="52"/>
      <c r="CV595" s="52"/>
      <c r="CW595" s="52"/>
      <c r="CX595" s="52"/>
      <c r="CY595" s="52"/>
      <c r="CZ595" s="52"/>
      <c r="DA595" s="52"/>
      <c r="DB595" s="52"/>
      <c r="DC595" s="52"/>
      <c r="DD595" s="52"/>
      <c r="DE595" s="52"/>
      <c r="DF595" s="52"/>
      <c r="DG595" s="52"/>
      <c r="DH595" s="52"/>
      <c r="DI595" s="52"/>
      <c r="DJ595" s="52"/>
      <c r="DK595" s="52"/>
      <c r="DL595" s="52"/>
      <c r="DM595" s="52"/>
      <c r="DN595" s="52"/>
      <c r="DO595" s="52"/>
      <c r="DP595" s="52"/>
      <c r="DQ595" s="52"/>
      <c r="DR595" s="52"/>
      <c r="DS595" s="52"/>
      <c r="DT595" s="52"/>
      <c r="DU595" s="52"/>
      <c r="DV595" s="52"/>
      <c r="DW595" s="52"/>
      <c r="DX595" s="52"/>
      <c r="DY595" s="52"/>
      <c r="DZ595" s="52"/>
      <c r="EA595" s="52"/>
      <c r="EB595" s="52"/>
      <c r="EC595" s="52"/>
      <c r="ED595" s="52"/>
      <c r="EE595" s="52"/>
      <c r="EF595" s="52"/>
      <c r="EG595" s="52"/>
      <c r="EH595" s="52"/>
      <c r="EI595" s="52"/>
      <c r="EJ595" s="52"/>
      <c r="EK595" s="52"/>
      <c r="EL595" s="52"/>
      <c r="EM595" s="52"/>
      <c r="EN595" s="52"/>
      <c r="EO595" s="52"/>
      <c r="EP595" s="52"/>
      <c r="EQ595" s="52"/>
      <c r="ER595" s="52"/>
      <c r="ES595" s="52"/>
      <c r="ET595" s="52"/>
      <c r="EU595" s="52"/>
      <c r="EV595" s="52"/>
      <c r="EW595" s="52"/>
      <c r="EX595" s="52"/>
      <c r="EY595" s="52"/>
      <c r="EZ595" s="52"/>
      <c r="FA595" s="52"/>
      <c r="FB595" s="52"/>
      <c r="FC595" s="52"/>
      <c r="FD595" s="52"/>
      <c r="FE595" s="52"/>
      <c r="FF595" s="52"/>
      <c r="FG595" s="52"/>
      <c r="FH595" s="52"/>
      <c r="FI595" s="52"/>
      <c r="FJ595" s="52"/>
      <c r="FK595" s="52"/>
      <c r="FL595" s="52"/>
      <c r="FM595" s="52"/>
      <c r="FN595" s="52"/>
      <c r="FO595" s="52"/>
      <c r="FP595" s="52"/>
      <c r="FQ595" s="52"/>
      <c r="FR595" s="52"/>
      <c r="FS595" s="52"/>
      <c r="FT595" s="52"/>
    </row>
    <row r="596" spans="1:176" x14ac:dyDescent="0.15">
      <c r="A596" s="104">
        <f t="shared" si="134"/>
        <v>43305</v>
      </c>
      <c r="B596" s="35">
        <f t="shared" ca="1" si="140"/>
        <v>1009.52614999</v>
      </c>
      <c r="C596" s="35">
        <f t="shared" si="135"/>
        <v>1000</v>
      </c>
      <c r="D596" s="36">
        <f ca="1">IF(A596&lt;$B$1,VLOOKUP(A596,[1]DI!$A$4:$B$15000,2,FALSE),0)</f>
        <v>6.3899999999999998E-2</v>
      </c>
      <c r="E596" s="35">
        <f t="shared" ca="1" si="129"/>
        <v>2.4583E-4</v>
      </c>
      <c r="F596" s="54">
        <f t="shared" si="136"/>
        <v>1.0425</v>
      </c>
      <c r="G596" s="38">
        <f t="shared" ca="1" si="130"/>
        <v>1.0002562777749999</v>
      </c>
      <c r="H596" s="35">
        <f ca="1">TRUNC(PRODUCT(G$10:G595),15)</f>
        <v>1.1521924110819699</v>
      </c>
      <c r="I596" s="35">
        <f t="shared" ca="1" si="137"/>
        <v>1.1413200247681099</v>
      </c>
      <c r="J596" s="35">
        <f t="shared" ca="1" si="131"/>
        <v>1.0095261499999999</v>
      </c>
      <c r="K596" s="35">
        <f t="shared" ca="1" si="132"/>
        <v>9.5261499900000004</v>
      </c>
      <c r="L596" s="55">
        <f>IF(VLOOKUP(A596,$U$12:$AD$125,8)=VLOOKUP(A595,$U$12:$AD$125,8),0,VLOOKUP(A596,U$12:$AD$125,8))</f>
        <v>0</v>
      </c>
      <c r="M596" s="40">
        <f>IF(L596&gt;0,VLOOKUP(L596,T$12:$AC$125,7),0)</f>
        <v>0</v>
      </c>
      <c r="N596" s="41">
        <f t="shared" si="141"/>
        <v>0</v>
      </c>
      <c r="O596" s="41">
        <f t="shared" ca="1" si="133"/>
        <v>9.5261499900000004</v>
      </c>
      <c r="P596" s="56" t="str">
        <f t="shared" si="138"/>
        <v>A+J=</v>
      </c>
      <c r="Q596" s="43">
        <f t="shared" si="139"/>
        <v>43437</v>
      </c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  <c r="CJ596" s="52"/>
      <c r="CK596" s="52"/>
      <c r="CL596" s="52"/>
      <c r="CM596" s="52"/>
      <c r="CN596" s="52"/>
      <c r="CO596" s="52"/>
      <c r="CP596" s="52"/>
      <c r="CQ596" s="52"/>
      <c r="CR596" s="52"/>
      <c r="CS596" s="52"/>
      <c r="CT596" s="52"/>
      <c r="CU596" s="52"/>
      <c r="CV596" s="52"/>
      <c r="CW596" s="52"/>
      <c r="CX596" s="52"/>
      <c r="CY596" s="52"/>
      <c r="CZ596" s="52"/>
      <c r="DA596" s="52"/>
      <c r="DB596" s="52"/>
      <c r="DC596" s="52"/>
      <c r="DD596" s="52"/>
      <c r="DE596" s="52"/>
      <c r="DF596" s="52"/>
      <c r="DG596" s="52"/>
      <c r="DH596" s="52"/>
      <c r="DI596" s="52"/>
      <c r="DJ596" s="52"/>
      <c r="DK596" s="52"/>
      <c r="DL596" s="52"/>
      <c r="DM596" s="52"/>
      <c r="DN596" s="52"/>
      <c r="DO596" s="52"/>
      <c r="DP596" s="52"/>
      <c r="DQ596" s="52"/>
      <c r="DR596" s="52"/>
      <c r="DS596" s="52"/>
      <c r="DT596" s="52"/>
      <c r="DU596" s="52"/>
      <c r="DV596" s="52"/>
      <c r="DW596" s="52"/>
      <c r="DX596" s="52"/>
      <c r="DY596" s="52"/>
      <c r="DZ596" s="52"/>
      <c r="EA596" s="52"/>
      <c r="EB596" s="52"/>
      <c r="EC596" s="52"/>
      <c r="ED596" s="52"/>
      <c r="EE596" s="52"/>
      <c r="EF596" s="52"/>
      <c r="EG596" s="52"/>
      <c r="EH596" s="52"/>
      <c r="EI596" s="52"/>
      <c r="EJ596" s="52"/>
      <c r="EK596" s="52"/>
      <c r="EL596" s="52"/>
      <c r="EM596" s="52"/>
      <c r="EN596" s="52"/>
      <c r="EO596" s="52"/>
      <c r="EP596" s="52"/>
      <c r="EQ596" s="52"/>
      <c r="ER596" s="52"/>
      <c r="ES596" s="52"/>
      <c r="ET596" s="52"/>
      <c r="EU596" s="52"/>
      <c r="EV596" s="52"/>
      <c r="EW596" s="52"/>
      <c r="EX596" s="52"/>
      <c r="EY596" s="52"/>
      <c r="EZ596" s="52"/>
      <c r="FA596" s="52"/>
      <c r="FB596" s="52"/>
      <c r="FC596" s="52"/>
      <c r="FD596" s="52"/>
      <c r="FE596" s="52"/>
      <c r="FF596" s="52"/>
      <c r="FG596" s="52"/>
      <c r="FH596" s="52"/>
      <c r="FI596" s="52"/>
      <c r="FJ596" s="52"/>
      <c r="FK596" s="52"/>
      <c r="FL596" s="52"/>
      <c r="FM596" s="52"/>
      <c r="FN596" s="52"/>
      <c r="FO596" s="52"/>
      <c r="FP596" s="52"/>
      <c r="FQ596" s="52"/>
      <c r="FR596" s="52"/>
      <c r="FS596" s="52"/>
      <c r="FT596" s="52"/>
    </row>
    <row r="597" spans="1:176" x14ac:dyDescent="0.15">
      <c r="A597" s="104">
        <f t="shared" si="134"/>
        <v>43306</v>
      </c>
      <c r="B597" s="35">
        <f t="shared" ca="1" si="140"/>
        <v>1009.78487</v>
      </c>
      <c r="C597" s="35">
        <f t="shared" si="135"/>
        <v>1000</v>
      </c>
      <c r="D597" s="36">
        <f ca="1">IF(A597&lt;$B$1,VLOOKUP(A597,[1]DI!$A$4:$B$15000,2,FALSE),0)</f>
        <v>6.3899999999999998E-2</v>
      </c>
      <c r="E597" s="35">
        <f t="shared" ca="1" si="129"/>
        <v>2.4583E-4</v>
      </c>
      <c r="F597" s="54">
        <f t="shared" si="136"/>
        <v>1.0425</v>
      </c>
      <c r="G597" s="38">
        <f t="shared" ca="1" si="130"/>
        <v>1.0002562777749999</v>
      </c>
      <c r="H597" s="35">
        <f ca="1">TRUNC(PRODUCT(G$10:G596),15)</f>
        <v>1.15248769238945</v>
      </c>
      <c r="I597" s="35">
        <f t="shared" ca="1" si="137"/>
        <v>1.1413200247681099</v>
      </c>
      <c r="J597" s="35">
        <f t="shared" ca="1" si="131"/>
        <v>1.0097848700000001</v>
      </c>
      <c r="K597" s="35">
        <f t="shared" ca="1" si="132"/>
        <v>9.7848699999999997</v>
      </c>
      <c r="L597" s="55">
        <f>IF(VLOOKUP(A597,$U$12:$AD$125,8)=VLOOKUP(A596,$U$12:$AD$125,8),0,VLOOKUP(A597,U$12:$AD$125,8))</f>
        <v>0</v>
      </c>
      <c r="M597" s="40">
        <f>IF(L597&gt;0,VLOOKUP(L597,T$12:$AC$125,7),0)</f>
        <v>0</v>
      </c>
      <c r="N597" s="41">
        <f t="shared" si="141"/>
        <v>0</v>
      </c>
      <c r="O597" s="41">
        <f t="shared" ca="1" si="133"/>
        <v>9.7848699999999997</v>
      </c>
      <c r="P597" s="56" t="str">
        <f t="shared" si="138"/>
        <v>A+J=</v>
      </c>
      <c r="Q597" s="43">
        <f t="shared" si="139"/>
        <v>43437</v>
      </c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  <c r="CJ597" s="52"/>
      <c r="CK597" s="52"/>
      <c r="CL597" s="52"/>
      <c r="CM597" s="52"/>
      <c r="CN597" s="52"/>
      <c r="CO597" s="52"/>
      <c r="CP597" s="52"/>
      <c r="CQ597" s="52"/>
      <c r="CR597" s="52"/>
      <c r="CS597" s="52"/>
      <c r="CT597" s="52"/>
      <c r="CU597" s="52"/>
      <c r="CV597" s="52"/>
      <c r="CW597" s="52"/>
      <c r="CX597" s="52"/>
      <c r="CY597" s="52"/>
      <c r="CZ597" s="52"/>
      <c r="DA597" s="52"/>
      <c r="DB597" s="52"/>
      <c r="DC597" s="52"/>
      <c r="DD597" s="52"/>
      <c r="DE597" s="52"/>
      <c r="DF597" s="52"/>
      <c r="DG597" s="52"/>
      <c r="DH597" s="52"/>
      <c r="DI597" s="52"/>
      <c r="DJ597" s="52"/>
      <c r="DK597" s="52"/>
      <c r="DL597" s="52"/>
      <c r="DM597" s="52"/>
      <c r="DN597" s="52"/>
      <c r="DO597" s="52"/>
      <c r="DP597" s="52"/>
      <c r="DQ597" s="52"/>
      <c r="DR597" s="52"/>
      <c r="DS597" s="52"/>
      <c r="DT597" s="52"/>
      <c r="DU597" s="52"/>
      <c r="DV597" s="52"/>
      <c r="DW597" s="52"/>
      <c r="DX597" s="52"/>
      <c r="DY597" s="52"/>
      <c r="DZ597" s="52"/>
      <c r="EA597" s="52"/>
      <c r="EB597" s="52"/>
      <c r="EC597" s="52"/>
      <c r="ED597" s="52"/>
      <c r="EE597" s="52"/>
      <c r="EF597" s="52"/>
      <c r="EG597" s="52"/>
      <c r="EH597" s="52"/>
      <c r="EI597" s="52"/>
      <c r="EJ597" s="52"/>
      <c r="EK597" s="52"/>
      <c r="EL597" s="52"/>
      <c r="EM597" s="52"/>
      <c r="EN597" s="52"/>
      <c r="EO597" s="52"/>
      <c r="EP597" s="52"/>
      <c r="EQ597" s="52"/>
      <c r="ER597" s="52"/>
      <c r="ES597" s="52"/>
      <c r="ET597" s="52"/>
      <c r="EU597" s="52"/>
      <c r="EV597" s="52"/>
      <c r="EW597" s="52"/>
      <c r="EX597" s="52"/>
      <c r="EY597" s="52"/>
      <c r="EZ597" s="52"/>
      <c r="FA597" s="52"/>
      <c r="FB597" s="52"/>
      <c r="FC597" s="52"/>
      <c r="FD597" s="52"/>
      <c r="FE597" s="52"/>
      <c r="FF597" s="52"/>
      <c r="FG597" s="52"/>
      <c r="FH597" s="52"/>
      <c r="FI597" s="52"/>
      <c r="FJ597" s="52"/>
      <c r="FK597" s="52"/>
      <c r="FL597" s="52"/>
      <c r="FM597" s="52"/>
      <c r="FN597" s="52"/>
      <c r="FO597" s="52"/>
      <c r="FP597" s="52"/>
      <c r="FQ597" s="52"/>
      <c r="FR597" s="52"/>
      <c r="FS597" s="52"/>
      <c r="FT597" s="52"/>
    </row>
    <row r="598" spans="1:176" x14ac:dyDescent="0.15">
      <c r="A598" s="104">
        <f t="shared" si="134"/>
        <v>43307</v>
      </c>
      <c r="B598" s="35">
        <f t="shared" ca="1" si="140"/>
        <v>1010.04366</v>
      </c>
      <c r="C598" s="35">
        <f t="shared" si="135"/>
        <v>1000</v>
      </c>
      <c r="D598" s="36">
        <f ca="1">IF(A598&lt;$B$1,VLOOKUP(A598,[1]DI!$A$4:$B$15000,2,FALSE),0)</f>
        <v>6.3899999999999998E-2</v>
      </c>
      <c r="E598" s="35">
        <f t="shared" ca="1" si="129"/>
        <v>2.4583E-4</v>
      </c>
      <c r="F598" s="54">
        <f t="shared" si="136"/>
        <v>1.0425</v>
      </c>
      <c r="G598" s="38">
        <f t="shared" ca="1" si="130"/>
        <v>1.0002562777749999</v>
      </c>
      <c r="H598" s="35">
        <f ca="1">TRUNC(PRODUCT(G$10:G597),15)</f>
        <v>1.1527830493709701</v>
      </c>
      <c r="I598" s="35">
        <f t="shared" ca="1" si="137"/>
        <v>1.1413200247681099</v>
      </c>
      <c r="J598" s="35">
        <f t="shared" ca="1" si="131"/>
        <v>1.01004366</v>
      </c>
      <c r="K598" s="35">
        <f t="shared" ca="1" si="132"/>
        <v>10.043659999999999</v>
      </c>
      <c r="L598" s="55">
        <f>IF(VLOOKUP(A598,$U$12:$AD$125,8)=VLOOKUP(A597,$U$12:$AD$125,8),0,VLOOKUP(A598,U$12:$AD$125,8))</f>
        <v>0</v>
      </c>
      <c r="M598" s="40">
        <f>IF(L598&gt;0,VLOOKUP(L598,T$12:$AC$125,7),0)</f>
        <v>0</v>
      </c>
      <c r="N598" s="41">
        <f t="shared" si="141"/>
        <v>0</v>
      </c>
      <c r="O598" s="41">
        <f t="shared" ca="1" si="133"/>
        <v>10.043659999999999</v>
      </c>
      <c r="P598" s="56" t="str">
        <f t="shared" si="138"/>
        <v>A+J=</v>
      </c>
      <c r="Q598" s="43">
        <f t="shared" si="139"/>
        <v>43437</v>
      </c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  <c r="CJ598" s="52"/>
      <c r="CK598" s="52"/>
      <c r="CL598" s="52"/>
      <c r="CM598" s="52"/>
      <c r="CN598" s="52"/>
      <c r="CO598" s="52"/>
      <c r="CP598" s="52"/>
      <c r="CQ598" s="52"/>
      <c r="CR598" s="52"/>
      <c r="CS598" s="52"/>
      <c r="CT598" s="52"/>
      <c r="CU598" s="52"/>
      <c r="CV598" s="52"/>
      <c r="CW598" s="52"/>
      <c r="CX598" s="52"/>
      <c r="CY598" s="52"/>
      <c r="CZ598" s="52"/>
      <c r="DA598" s="52"/>
      <c r="DB598" s="52"/>
      <c r="DC598" s="52"/>
      <c r="DD598" s="52"/>
      <c r="DE598" s="52"/>
      <c r="DF598" s="52"/>
      <c r="DG598" s="52"/>
      <c r="DH598" s="52"/>
      <c r="DI598" s="52"/>
      <c r="DJ598" s="52"/>
      <c r="DK598" s="52"/>
      <c r="DL598" s="52"/>
      <c r="DM598" s="52"/>
      <c r="DN598" s="52"/>
      <c r="DO598" s="52"/>
      <c r="DP598" s="52"/>
      <c r="DQ598" s="52"/>
      <c r="DR598" s="52"/>
      <c r="DS598" s="52"/>
      <c r="DT598" s="52"/>
      <c r="DU598" s="52"/>
      <c r="DV598" s="52"/>
      <c r="DW598" s="52"/>
      <c r="DX598" s="52"/>
      <c r="DY598" s="52"/>
      <c r="DZ598" s="52"/>
      <c r="EA598" s="52"/>
      <c r="EB598" s="52"/>
      <c r="EC598" s="52"/>
      <c r="ED598" s="52"/>
      <c r="EE598" s="52"/>
      <c r="EF598" s="52"/>
      <c r="EG598" s="52"/>
      <c r="EH598" s="52"/>
      <c r="EI598" s="52"/>
      <c r="EJ598" s="52"/>
      <c r="EK598" s="52"/>
      <c r="EL598" s="52"/>
      <c r="EM598" s="52"/>
      <c r="EN598" s="52"/>
      <c r="EO598" s="52"/>
      <c r="EP598" s="52"/>
      <c r="EQ598" s="52"/>
      <c r="ER598" s="52"/>
      <c r="ES598" s="52"/>
      <c r="ET598" s="52"/>
      <c r="EU598" s="52"/>
      <c r="EV598" s="52"/>
      <c r="EW598" s="52"/>
      <c r="EX598" s="52"/>
      <c r="EY598" s="52"/>
      <c r="EZ598" s="52"/>
      <c r="FA598" s="52"/>
      <c r="FB598" s="52"/>
      <c r="FC598" s="52"/>
      <c r="FD598" s="52"/>
      <c r="FE598" s="52"/>
      <c r="FF598" s="52"/>
      <c r="FG598" s="52"/>
      <c r="FH598" s="52"/>
      <c r="FI598" s="52"/>
      <c r="FJ598" s="52"/>
      <c r="FK598" s="52"/>
      <c r="FL598" s="52"/>
      <c r="FM598" s="52"/>
      <c r="FN598" s="52"/>
      <c r="FO598" s="52"/>
      <c r="FP598" s="52"/>
      <c r="FQ598" s="52"/>
      <c r="FR598" s="52"/>
      <c r="FS598" s="52"/>
      <c r="FT598" s="52"/>
    </row>
    <row r="599" spans="1:176" x14ac:dyDescent="0.15">
      <c r="A599" s="104">
        <f t="shared" si="134"/>
        <v>43308</v>
      </c>
      <c r="B599" s="35">
        <f t="shared" ca="1" si="140"/>
        <v>1010.30251</v>
      </c>
      <c r="C599" s="35">
        <f t="shared" si="135"/>
        <v>1000</v>
      </c>
      <c r="D599" s="36">
        <f ca="1">IF(A599&lt;$B$1,VLOOKUP(A599,[1]DI!$A$4:$B$15000,2,FALSE),0)</f>
        <v>6.3899999999999998E-2</v>
      </c>
      <c r="E599" s="35">
        <f t="shared" ca="1" si="129"/>
        <v>2.4583E-4</v>
      </c>
      <c r="F599" s="54">
        <f t="shared" si="136"/>
        <v>1.0425</v>
      </c>
      <c r="G599" s="38">
        <f t="shared" ca="1" si="130"/>
        <v>1.0002562777749999</v>
      </c>
      <c r="H599" s="35">
        <f ca="1">TRUNC(PRODUCT(G$10:G598),15)</f>
        <v>1.1530784820459199</v>
      </c>
      <c r="I599" s="35">
        <f t="shared" ca="1" si="137"/>
        <v>1.1413200247681099</v>
      </c>
      <c r="J599" s="35">
        <f t="shared" ca="1" si="131"/>
        <v>1.01030251</v>
      </c>
      <c r="K599" s="35">
        <f t="shared" ca="1" si="132"/>
        <v>10.30251</v>
      </c>
      <c r="L599" s="55">
        <f>IF(VLOOKUP(A599,$U$12:$AD$125,8)=VLOOKUP(A598,$U$12:$AD$125,8),0,VLOOKUP(A599,U$12:$AD$125,8))</f>
        <v>0</v>
      </c>
      <c r="M599" s="40">
        <f>IF(L599&gt;0,VLOOKUP(L599,T$12:$AC$125,7),0)</f>
        <v>0</v>
      </c>
      <c r="N599" s="41">
        <f t="shared" si="141"/>
        <v>0</v>
      </c>
      <c r="O599" s="41">
        <f t="shared" ca="1" si="133"/>
        <v>10.30251</v>
      </c>
      <c r="P599" s="56" t="str">
        <f t="shared" si="138"/>
        <v>A+J=</v>
      </c>
      <c r="Q599" s="43">
        <f t="shared" si="139"/>
        <v>43437</v>
      </c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  <c r="CJ599" s="52"/>
      <c r="CK599" s="52"/>
      <c r="CL599" s="52"/>
      <c r="CM599" s="52"/>
      <c r="CN599" s="52"/>
      <c r="CO599" s="52"/>
      <c r="CP599" s="52"/>
      <c r="CQ599" s="52"/>
      <c r="CR599" s="52"/>
      <c r="CS599" s="52"/>
      <c r="CT599" s="52"/>
      <c r="CU599" s="52"/>
      <c r="CV599" s="52"/>
      <c r="CW599" s="52"/>
      <c r="CX599" s="52"/>
      <c r="CY599" s="52"/>
      <c r="CZ599" s="52"/>
      <c r="DA599" s="52"/>
      <c r="DB599" s="52"/>
      <c r="DC599" s="52"/>
      <c r="DD599" s="52"/>
      <c r="DE599" s="52"/>
      <c r="DF599" s="52"/>
      <c r="DG599" s="52"/>
      <c r="DH599" s="52"/>
      <c r="DI599" s="52"/>
      <c r="DJ599" s="52"/>
      <c r="DK599" s="52"/>
      <c r="DL599" s="52"/>
      <c r="DM599" s="52"/>
      <c r="DN599" s="52"/>
      <c r="DO599" s="52"/>
      <c r="DP599" s="52"/>
      <c r="DQ599" s="52"/>
      <c r="DR599" s="52"/>
      <c r="DS599" s="52"/>
      <c r="DT599" s="52"/>
      <c r="DU599" s="52"/>
      <c r="DV599" s="52"/>
      <c r="DW599" s="52"/>
      <c r="DX599" s="52"/>
      <c r="DY599" s="52"/>
      <c r="DZ599" s="52"/>
      <c r="EA599" s="52"/>
      <c r="EB599" s="52"/>
      <c r="EC599" s="52"/>
      <c r="ED599" s="52"/>
      <c r="EE599" s="52"/>
      <c r="EF599" s="52"/>
      <c r="EG599" s="52"/>
      <c r="EH599" s="52"/>
      <c r="EI599" s="52"/>
      <c r="EJ599" s="52"/>
      <c r="EK599" s="52"/>
      <c r="EL599" s="52"/>
      <c r="EM599" s="52"/>
      <c r="EN599" s="52"/>
      <c r="EO599" s="52"/>
      <c r="EP599" s="52"/>
      <c r="EQ599" s="52"/>
      <c r="ER599" s="52"/>
      <c r="ES599" s="52"/>
      <c r="ET599" s="52"/>
      <c r="EU599" s="52"/>
      <c r="EV599" s="52"/>
      <c r="EW599" s="52"/>
      <c r="EX599" s="52"/>
      <c r="EY599" s="52"/>
      <c r="EZ599" s="52"/>
      <c r="FA599" s="52"/>
      <c r="FB599" s="52"/>
      <c r="FC599" s="52"/>
      <c r="FD599" s="52"/>
      <c r="FE599" s="52"/>
      <c r="FF599" s="52"/>
      <c r="FG599" s="52"/>
      <c r="FH599" s="52"/>
      <c r="FI599" s="52"/>
      <c r="FJ599" s="52"/>
      <c r="FK599" s="52"/>
      <c r="FL599" s="52"/>
      <c r="FM599" s="52"/>
      <c r="FN599" s="52"/>
      <c r="FO599" s="52"/>
      <c r="FP599" s="52"/>
      <c r="FQ599" s="52"/>
      <c r="FR599" s="52"/>
      <c r="FS599" s="52"/>
      <c r="FT599" s="52"/>
    </row>
    <row r="600" spans="1:176" x14ac:dyDescent="0.15">
      <c r="A600" s="104">
        <f t="shared" si="134"/>
        <v>43309</v>
      </c>
      <c r="B600" s="35">
        <f t="shared" ca="1" si="140"/>
        <v>1010.56141999</v>
      </c>
      <c r="C600" s="35">
        <f t="shared" si="135"/>
        <v>1000</v>
      </c>
      <c r="D600" s="36">
        <f ca="1">IF(A600&lt;$B$1,VLOOKUP(A600,[1]DI!$A$4:$B$15000,2,FALSE),0)</f>
        <v>0</v>
      </c>
      <c r="E600" s="35">
        <f t="shared" ca="1" si="129"/>
        <v>0</v>
      </c>
      <c r="F600" s="54">
        <f t="shared" si="136"/>
        <v>1.0425</v>
      </c>
      <c r="G600" s="38">
        <f t="shared" ca="1" si="130"/>
        <v>1</v>
      </c>
      <c r="H600" s="35">
        <f ca="1">TRUNC(PRODUCT(G$10:G599),15)</f>
        <v>1.1533739904336999</v>
      </c>
      <c r="I600" s="35">
        <f t="shared" ca="1" si="137"/>
        <v>1.1413200247681099</v>
      </c>
      <c r="J600" s="35">
        <f t="shared" ca="1" si="131"/>
        <v>1.0105614199999999</v>
      </c>
      <c r="K600" s="35">
        <f t="shared" ca="1" si="132"/>
        <v>10.561419989999999</v>
      </c>
      <c r="L600" s="55">
        <f>IF(VLOOKUP(A600,$U$12:$AD$125,8)=VLOOKUP(A599,$U$12:$AD$125,8),0,VLOOKUP(A600,U$12:$AD$125,8))</f>
        <v>0</v>
      </c>
      <c r="M600" s="40">
        <f>IF(L600&gt;0,VLOOKUP(L600,T$12:$AC$125,7),0)</f>
        <v>0</v>
      </c>
      <c r="N600" s="41">
        <f t="shared" si="141"/>
        <v>0</v>
      </c>
      <c r="O600" s="41">
        <f t="shared" ca="1" si="133"/>
        <v>10.561419989999999</v>
      </c>
      <c r="P600" s="56" t="str">
        <f t="shared" si="138"/>
        <v>A+J=</v>
      </c>
      <c r="Q600" s="43">
        <f t="shared" si="139"/>
        <v>43437</v>
      </c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  <c r="CJ600" s="52"/>
      <c r="CK600" s="52"/>
      <c r="CL600" s="52"/>
      <c r="CM600" s="52"/>
      <c r="CN600" s="52"/>
      <c r="CO600" s="52"/>
      <c r="CP600" s="52"/>
      <c r="CQ600" s="52"/>
      <c r="CR600" s="52"/>
      <c r="CS600" s="52"/>
      <c r="CT600" s="52"/>
      <c r="CU600" s="52"/>
      <c r="CV600" s="52"/>
      <c r="CW600" s="52"/>
      <c r="CX600" s="52"/>
      <c r="CY600" s="52"/>
      <c r="CZ600" s="52"/>
      <c r="DA600" s="52"/>
      <c r="DB600" s="52"/>
      <c r="DC600" s="52"/>
      <c r="DD600" s="52"/>
      <c r="DE600" s="52"/>
      <c r="DF600" s="52"/>
      <c r="DG600" s="52"/>
      <c r="DH600" s="52"/>
      <c r="DI600" s="52"/>
      <c r="DJ600" s="52"/>
      <c r="DK600" s="52"/>
      <c r="DL600" s="52"/>
      <c r="DM600" s="52"/>
      <c r="DN600" s="52"/>
      <c r="DO600" s="52"/>
      <c r="DP600" s="52"/>
      <c r="DQ600" s="52"/>
      <c r="DR600" s="52"/>
      <c r="DS600" s="52"/>
      <c r="DT600" s="52"/>
      <c r="DU600" s="52"/>
      <c r="DV600" s="52"/>
      <c r="DW600" s="52"/>
      <c r="DX600" s="52"/>
      <c r="DY600" s="52"/>
      <c r="DZ600" s="52"/>
      <c r="EA600" s="52"/>
      <c r="EB600" s="52"/>
      <c r="EC600" s="52"/>
      <c r="ED600" s="52"/>
      <c r="EE600" s="52"/>
      <c r="EF600" s="52"/>
      <c r="EG600" s="52"/>
      <c r="EH600" s="52"/>
      <c r="EI600" s="52"/>
      <c r="EJ600" s="52"/>
      <c r="EK600" s="52"/>
      <c r="EL600" s="52"/>
      <c r="EM600" s="52"/>
      <c r="EN600" s="52"/>
      <c r="EO600" s="52"/>
      <c r="EP600" s="52"/>
      <c r="EQ600" s="52"/>
      <c r="ER600" s="52"/>
      <c r="ES600" s="52"/>
      <c r="ET600" s="52"/>
      <c r="EU600" s="52"/>
      <c r="EV600" s="52"/>
      <c r="EW600" s="52"/>
      <c r="EX600" s="52"/>
      <c r="EY600" s="52"/>
      <c r="EZ600" s="52"/>
      <c r="FA600" s="52"/>
      <c r="FB600" s="52"/>
      <c r="FC600" s="52"/>
      <c r="FD600" s="52"/>
      <c r="FE600" s="52"/>
      <c r="FF600" s="52"/>
      <c r="FG600" s="52"/>
      <c r="FH600" s="52"/>
      <c r="FI600" s="52"/>
      <c r="FJ600" s="52"/>
      <c r="FK600" s="52"/>
      <c r="FL600" s="52"/>
      <c r="FM600" s="52"/>
      <c r="FN600" s="52"/>
      <c r="FO600" s="52"/>
      <c r="FP600" s="52"/>
      <c r="FQ600" s="52"/>
      <c r="FR600" s="52"/>
      <c r="FS600" s="52"/>
      <c r="FT600" s="52"/>
    </row>
    <row r="601" spans="1:176" x14ac:dyDescent="0.15">
      <c r="A601" s="104">
        <f t="shared" si="134"/>
        <v>43310</v>
      </c>
      <c r="B601" s="35">
        <f t="shared" ca="1" si="140"/>
        <v>1010.56141999</v>
      </c>
      <c r="C601" s="35">
        <f t="shared" si="135"/>
        <v>1000</v>
      </c>
      <c r="D601" s="36">
        <f ca="1">IF(A601&lt;$B$1,VLOOKUP(A601,[1]DI!$A$4:$B$15000,2,FALSE),0)</f>
        <v>0</v>
      </c>
      <c r="E601" s="35">
        <f t="shared" ca="1" si="129"/>
        <v>0</v>
      </c>
      <c r="F601" s="54">
        <f t="shared" si="136"/>
        <v>1.0425</v>
      </c>
      <c r="G601" s="38">
        <f t="shared" ca="1" si="130"/>
        <v>1</v>
      </c>
      <c r="H601" s="35">
        <f ca="1">TRUNC(PRODUCT(G$10:G600),15)</f>
        <v>1.1533739904336999</v>
      </c>
      <c r="I601" s="35">
        <f t="shared" ca="1" si="137"/>
        <v>1.1413200247681099</v>
      </c>
      <c r="J601" s="35">
        <f t="shared" ca="1" si="131"/>
        <v>1.0105614199999999</v>
      </c>
      <c r="K601" s="35">
        <f t="shared" ca="1" si="132"/>
        <v>10.561419989999999</v>
      </c>
      <c r="L601" s="55">
        <f>IF(VLOOKUP(A601,$U$12:$AD$125,8)=VLOOKUP(A600,$U$12:$AD$125,8),0,VLOOKUP(A601,U$12:$AD$125,8))</f>
        <v>0</v>
      </c>
      <c r="M601" s="40">
        <f>IF(L601&gt;0,VLOOKUP(L601,T$12:$AC$125,7),0)</f>
        <v>0</v>
      </c>
      <c r="N601" s="41">
        <f t="shared" si="141"/>
        <v>0</v>
      </c>
      <c r="O601" s="41">
        <f t="shared" ca="1" si="133"/>
        <v>10.561419989999999</v>
      </c>
      <c r="P601" s="56" t="str">
        <f t="shared" si="138"/>
        <v>A+J=</v>
      </c>
      <c r="Q601" s="43">
        <f t="shared" si="139"/>
        <v>43437</v>
      </c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  <c r="CJ601" s="52"/>
      <c r="CK601" s="52"/>
      <c r="CL601" s="52"/>
      <c r="CM601" s="52"/>
      <c r="CN601" s="52"/>
      <c r="CO601" s="52"/>
      <c r="CP601" s="52"/>
      <c r="CQ601" s="52"/>
      <c r="CR601" s="52"/>
      <c r="CS601" s="52"/>
      <c r="CT601" s="52"/>
      <c r="CU601" s="52"/>
      <c r="CV601" s="52"/>
      <c r="CW601" s="52"/>
      <c r="CX601" s="52"/>
      <c r="CY601" s="52"/>
      <c r="CZ601" s="52"/>
      <c r="DA601" s="52"/>
      <c r="DB601" s="52"/>
      <c r="DC601" s="52"/>
      <c r="DD601" s="52"/>
      <c r="DE601" s="52"/>
      <c r="DF601" s="52"/>
      <c r="DG601" s="52"/>
      <c r="DH601" s="52"/>
      <c r="DI601" s="52"/>
      <c r="DJ601" s="52"/>
      <c r="DK601" s="52"/>
      <c r="DL601" s="52"/>
      <c r="DM601" s="52"/>
      <c r="DN601" s="52"/>
      <c r="DO601" s="52"/>
      <c r="DP601" s="52"/>
      <c r="DQ601" s="52"/>
      <c r="DR601" s="52"/>
      <c r="DS601" s="52"/>
      <c r="DT601" s="52"/>
      <c r="DU601" s="52"/>
      <c r="DV601" s="52"/>
      <c r="DW601" s="52"/>
      <c r="DX601" s="52"/>
      <c r="DY601" s="52"/>
      <c r="DZ601" s="52"/>
      <c r="EA601" s="52"/>
      <c r="EB601" s="52"/>
      <c r="EC601" s="52"/>
      <c r="ED601" s="52"/>
      <c r="EE601" s="52"/>
      <c r="EF601" s="52"/>
      <c r="EG601" s="52"/>
      <c r="EH601" s="52"/>
      <c r="EI601" s="52"/>
      <c r="EJ601" s="52"/>
      <c r="EK601" s="52"/>
      <c r="EL601" s="52"/>
      <c r="EM601" s="52"/>
      <c r="EN601" s="52"/>
      <c r="EO601" s="52"/>
      <c r="EP601" s="52"/>
      <c r="EQ601" s="52"/>
      <c r="ER601" s="52"/>
      <c r="ES601" s="52"/>
      <c r="ET601" s="52"/>
      <c r="EU601" s="52"/>
      <c r="EV601" s="52"/>
      <c r="EW601" s="52"/>
      <c r="EX601" s="52"/>
      <c r="EY601" s="52"/>
      <c r="EZ601" s="52"/>
      <c r="FA601" s="52"/>
      <c r="FB601" s="52"/>
      <c r="FC601" s="52"/>
      <c r="FD601" s="52"/>
      <c r="FE601" s="52"/>
      <c r="FF601" s="52"/>
      <c r="FG601" s="52"/>
      <c r="FH601" s="52"/>
      <c r="FI601" s="52"/>
      <c r="FJ601" s="52"/>
      <c r="FK601" s="52"/>
      <c r="FL601" s="52"/>
      <c r="FM601" s="52"/>
      <c r="FN601" s="52"/>
      <c r="FO601" s="52"/>
      <c r="FP601" s="52"/>
      <c r="FQ601" s="52"/>
      <c r="FR601" s="52"/>
      <c r="FS601" s="52"/>
      <c r="FT601" s="52"/>
    </row>
    <row r="602" spans="1:176" x14ac:dyDescent="0.15">
      <c r="A602" s="104">
        <f t="shared" si="134"/>
        <v>43311</v>
      </c>
      <c r="B602" s="35">
        <f t="shared" ca="1" si="140"/>
        <v>1010.56141999</v>
      </c>
      <c r="C602" s="35">
        <f t="shared" si="135"/>
        <v>1000</v>
      </c>
      <c r="D602" s="36">
        <f ca="1">IF(A602&lt;$B$1,VLOOKUP(A602,[1]DI!$A$4:$B$15000,2,FALSE),0)</f>
        <v>6.3899999999999998E-2</v>
      </c>
      <c r="E602" s="35">
        <f t="shared" ca="1" si="129"/>
        <v>2.4583E-4</v>
      </c>
      <c r="F602" s="54">
        <f t="shared" si="136"/>
        <v>1.0425</v>
      </c>
      <c r="G602" s="38">
        <f t="shared" ca="1" si="130"/>
        <v>1.0002562777749999</v>
      </c>
      <c r="H602" s="35">
        <f ca="1">TRUNC(PRODUCT(G$10:G601),15)</f>
        <v>1.1533739904336999</v>
      </c>
      <c r="I602" s="35">
        <f t="shared" ca="1" si="137"/>
        <v>1.1413200247681099</v>
      </c>
      <c r="J602" s="35">
        <f t="shared" ca="1" si="131"/>
        <v>1.0105614199999999</v>
      </c>
      <c r="K602" s="35">
        <f t="shared" ca="1" si="132"/>
        <v>10.561419989999999</v>
      </c>
      <c r="L602" s="55">
        <f>IF(VLOOKUP(A602,$U$12:$AD$125,8)=VLOOKUP(A601,$U$12:$AD$125,8),0,VLOOKUP(A602,U$12:$AD$125,8))</f>
        <v>0</v>
      </c>
      <c r="M602" s="40">
        <f>IF(L602&gt;0,VLOOKUP(L602,T$12:$AC$125,7),0)</f>
        <v>0</v>
      </c>
      <c r="N602" s="41">
        <f t="shared" si="141"/>
        <v>0</v>
      </c>
      <c r="O602" s="41">
        <f t="shared" ca="1" si="133"/>
        <v>10.561419989999999</v>
      </c>
      <c r="P602" s="56" t="str">
        <f t="shared" si="138"/>
        <v>A+J=</v>
      </c>
      <c r="Q602" s="43">
        <f t="shared" si="139"/>
        <v>43437</v>
      </c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  <c r="CJ602" s="52"/>
      <c r="CK602" s="52"/>
      <c r="CL602" s="52"/>
      <c r="CM602" s="52"/>
      <c r="CN602" s="52"/>
      <c r="CO602" s="52"/>
      <c r="CP602" s="52"/>
      <c r="CQ602" s="52"/>
      <c r="CR602" s="52"/>
      <c r="CS602" s="52"/>
      <c r="CT602" s="52"/>
      <c r="CU602" s="52"/>
      <c r="CV602" s="52"/>
      <c r="CW602" s="52"/>
      <c r="CX602" s="52"/>
      <c r="CY602" s="52"/>
      <c r="CZ602" s="52"/>
      <c r="DA602" s="52"/>
      <c r="DB602" s="52"/>
      <c r="DC602" s="52"/>
      <c r="DD602" s="52"/>
      <c r="DE602" s="52"/>
      <c r="DF602" s="52"/>
      <c r="DG602" s="52"/>
      <c r="DH602" s="52"/>
      <c r="DI602" s="52"/>
      <c r="DJ602" s="52"/>
      <c r="DK602" s="52"/>
      <c r="DL602" s="52"/>
      <c r="DM602" s="52"/>
      <c r="DN602" s="52"/>
      <c r="DO602" s="52"/>
      <c r="DP602" s="52"/>
      <c r="DQ602" s="52"/>
      <c r="DR602" s="52"/>
      <c r="DS602" s="52"/>
      <c r="DT602" s="52"/>
      <c r="DU602" s="52"/>
      <c r="DV602" s="52"/>
      <c r="DW602" s="52"/>
      <c r="DX602" s="52"/>
      <c r="DY602" s="52"/>
      <c r="DZ602" s="52"/>
      <c r="EA602" s="52"/>
      <c r="EB602" s="52"/>
      <c r="EC602" s="52"/>
      <c r="ED602" s="52"/>
      <c r="EE602" s="52"/>
      <c r="EF602" s="52"/>
      <c r="EG602" s="52"/>
      <c r="EH602" s="52"/>
      <c r="EI602" s="52"/>
      <c r="EJ602" s="52"/>
      <c r="EK602" s="52"/>
      <c r="EL602" s="52"/>
      <c r="EM602" s="52"/>
      <c r="EN602" s="52"/>
      <c r="EO602" s="52"/>
      <c r="EP602" s="52"/>
      <c r="EQ602" s="52"/>
      <c r="ER602" s="52"/>
      <c r="ES602" s="52"/>
      <c r="ET602" s="52"/>
      <c r="EU602" s="52"/>
      <c r="EV602" s="52"/>
      <c r="EW602" s="52"/>
      <c r="EX602" s="52"/>
      <c r="EY602" s="52"/>
      <c r="EZ602" s="52"/>
      <c r="FA602" s="52"/>
      <c r="FB602" s="52"/>
      <c r="FC602" s="52"/>
      <c r="FD602" s="52"/>
      <c r="FE602" s="52"/>
      <c r="FF602" s="52"/>
      <c r="FG602" s="52"/>
      <c r="FH602" s="52"/>
      <c r="FI602" s="52"/>
      <c r="FJ602" s="52"/>
      <c r="FK602" s="52"/>
      <c r="FL602" s="52"/>
      <c r="FM602" s="52"/>
      <c r="FN602" s="52"/>
      <c r="FO602" s="52"/>
      <c r="FP602" s="52"/>
      <c r="FQ602" s="52"/>
      <c r="FR602" s="52"/>
      <c r="FS602" s="52"/>
      <c r="FT602" s="52"/>
    </row>
    <row r="603" spans="1:176" x14ac:dyDescent="0.15">
      <c r="A603" s="104">
        <f t="shared" si="134"/>
        <v>43312</v>
      </c>
      <c r="B603" s="35">
        <f t="shared" ca="1" si="140"/>
        <v>1010.82041</v>
      </c>
      <c r="C603" s="35">
        <f t="shared" si="135"/>
        <v>1000</v>
      </c>
      <c r="D603" s="36">
        <f ca="1">IF(A603&lt;$B$1,VLOOKUP(A603,[1]DI!$A$4:$B$15000,2,FALSE),0)</f>
        <v>6.3899999999999998E-2</v>
      </c>
      <c r="E603" s="35">
        <f t="shared" ca="1" si="129"/>
        <v>2.4583E-4</v>
      </c>
      <c r="F603" s="54">
        <f t="shared" si="136"/>
        <v>1.0425</v>
      </c>
      <c r="G603" s="38">
        <f t="shared" ca="1" si="130"/>
        <v>1.0002562777749999</v>
      </c>
      <c r="H603" s="35">
        <f ca="1">TRUNC(PRODUCT(G$10:G602),15)</f>
        <v>1.15366957455371</v>
      </c>
      <c r="I603" s="35">
        <f t="shared" ca="1" si="137"/>
        <v>1.1413200247681099</v>
      </c>
      <c r="J603" s="35">
        <f t="shared" ca="1" si="131"/>
        <v>1.01082041</v>
      </c>
      <c r="K603" s="35">
        <f t="shared" ca="1" si="132"/>
        <v>10.820410000000001</v>
      </c>
      <c r="L603" s="55">
        <f>IF(VLOOKUP(A603,$U$12:$AD$125,8)=VLOOKUP(A602,$U$12:$AD$125,8),0,VLOOKUP(A603,U$12:$AD$125,8))</f>
        <v>0</v>
      </c>
      <c r="M603" s="40">
        <f>IF(L603&gt;0,VLOOKUP(L603,T$12:$AC$125,7),0)</f>
        <v>0</v>
      </c>
      <c r="N603" s="41">
        <f t="shared" si="141"/>
        <v>0</v>
      </c>
      <c r="O603" s="41">
        <f t="shared" ca="1" si="133"/>
        <v>10.820410000000001</v>
      </c>
      <c r="P603" s="56" t="str">
        <f t="shared" si="138"/>
        <v>A+J=</v>
      </c>
      <c r="Q603" s="43">
        <f t="shared" si="139"/>
        <v>43437</v>
      </c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  <c r="CJ603" s="52"/>
      <c r="CK603" s="52"/>
      <c r="CL603" s="52"/>
      <c r="CM603" s="52"/>
      <c r="CN603" s="52"/>
      <c r="CO603" s="52"/>
      <c r="CP603" s="52"/>
      <c r="CQ603" s="52"/>
      <c r="CR603" s="52"/>
      <c r="CS603" s="52"/>
      <c r="CT603" s="52"/>
      <c r="CU603" s="52"/>
      <c r="CV603" s="52"/>
      <c r="CW603" s="52"/>
      <c r="CX603" s="52"/>
      <c r="CY603" s="52"/>
      <c r="CZ603" s="52"/>
      <c r="DA603" s="52"/>
      <c r="DB603" s="52"/>
      <c r="DC603" s="52"/>
      <c r="DD603" s="52"/>
      <c r="DE603" s="52"/>
      <c r="DF603" s="52"/>
      <c r="DG603" s="52"/>
      <c r="DH603" s="52"/>
      <c r="DI603" s="52"/>
      <c r="DJ603" s="52"/>
      <c r="DK603" s="52"/>
      <c r="DL603" s="52"/>
      <c r="DM603" s="52"/>
      <c r="DN603" s="52"/>
      <c r="DO603" s="52"/>
      <c r="DP603" s="52"/>
      <c r="DQ603" s="52"/>
      <c r="DR603" s="52"/>
      <c r="DS603" s="52"/>
      <c r="DT603" s="52"/>
      <c r="DU603" s="52"/>
      <c r="DV603" s="52"/>
      <c r="DW603" s="52"/>
      <c r="DX603" s="52"/>
      <c r="DY603" s="52"/>
      <c r="DZ603" s="52"/>
      <c r="EA603" s="52"/>
      <c r="EB603" s="52"/>
      <c r="EC603" s="52"/>
      <c r="ED603" s="52"/>
      <c r="EE603" s="52"/>
      <c r="EF603" s="52"/>
      <c r="EG603" s="52"/>
      <c r="EH603" s="52"/>
      <c r="EI603" s="52"/>
      <c r="EJ603" s="52"/>
      <c r="EK603" s="52"/>
      <c r="EL603" s="52"/>
      <c r="EM603" s="52"/>
      <c r="EN603" s="52"/>
      <c r="EO603" s="52"/>
      <c r="EP603" s="52"/>
      <c r="EQ603" s="52"/>
      <c r="ER603" s="52"/>
      <c r="ES603" s="52"/>
      <c r="ET603" s="52"/>
      <c r="EU603" s="52"/>
      <c r="EV603" s="52"/>
      <c r="EW603" s="52"/>
      <c r="EX603" s="52"/>
      <c r="EY603" s="52"/>
      <c r="EZ603" s="52"/>
      <c r="FA603" s="52"/>
      <c r="FB603" s="52"/>
      <c r="FC603" s="52"/>
      <c r="FD603" s="52"/>
      <c r="FE603" s="52"/>
      <c r="FF603" s="52"/>
      <c r="FG603" s="52"/>
      <c r="FH603" s="52"/>
      <c r="FI603" s="52"/>
      <c r="FJ603" s="52"/>
      <c r="FK603" s="52"/>
      <c r="FL603" s="52"/>
      <c r="FM603" s="52"/>
      <c r="FN603" s="52"/>
      <c r="FO603" s="52"/>
      <c r="FP603" s="52"/>
      <c r="FQ603" s="52"/>
      <c r="FR603" s="52"/>
      <c r="FS603" s="52"/>
      <c r="FT603" s="52"/>
    </row>
    <row r="604" spans="1:176" x14ac:dyDescent="0.15">
      <c r="A604" s="104">
        <f t="shared" si="134"/>
        <v>43313</v>
      </c>
      <c r="B604" s="35">
        <f t="shared" ca="1" si="140"/>
        <v>1011.07945999</v>
      </c>
      <c r="C604" s="35">
        <f t="shared" si="135"/>
        <v>1000</v>
      </c>
      <c r="D604" s="36">
        <f ca="1">IF(A604&lt;$B$1,VLOOKUP(A604,[1]DI!$A$4:$B$15000,2,FALSE),0)</f>
        <v>6.3899999999999998E-2</v>
      </c>
      <c r="E604" s="35">
        <f t="shared" ca="1" si="129"/>
        <v>2.4583E-4</v>
      </c>
      <c r="F604" s="54">
        <f t="shared" si="136"/>
        <v>1.0425</v>
      </c>
      <c r="G604" s="38">
        <f t="shared" ca="1" si="130"/>
        <v>1.0002562777749999</v>
      </c>
      <c r="H604" s="35">
        <f ca="1">TRUNC(PRODUCT(G$10:G603),15)</f>
        <v>1.1539652344253599</v>
      </c>
      <c r="I604" s="35">
        <f t="shared" ca="1" si="137"/>
        <v>1.1413200247681099</v>
      </c>
      <c r="J604" s="35">
        <f t="shared" ca="1" si="131"/>
        <v>1.0110794599999999</v>
      </c>
      <c r="K604" s="35">
        <f t="shared" ca="1" si="132"/>
        <v>11.07945999</v>
      </c>
      <c r="L604" s="55">
        <f>IF(VLOOKUP(A604,$U$12:$AD$125,8)=VLOOKUP(A603,$U$12:$AD$125,8),0,VLOOKUP(A604,U$12:$AD$125,8))</f>
        <v>0</v>
      </c>
      <c r="M604" s="40">
        <f>IF(L604&gt;0,VLOOKUP(L604,T$12:$AC$125,7),0)</f>
        <v>0</v>
      </c>
      <c r="N604" s="41">
        <f t="shared" si="141"/>
        <v>0</v>
      </c>
      <c r="O604" s="41">
        <f t="shared" ca="1" si="133"/>
        <v>11.07945999</v>
      </c>
      <c r="P604" s="56" t="str">
        <f t="shared" si="138"/>
        <v>A+J=</v>
      </c>
      <c r="Q604" s="43">
        <f t="shared" si="139"/>
        <v>43437</v>
      </c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  <c r="CB604" s="52"/>
      <c r="CC604" s="52"/>
      <c r="CD604" s="52"/>
      <c r="CE604" s="52"/>
      <c r="CF604" s="52"/>
      <c r="CG604" s="52"/>
      <c r="CH604" s="52"/>
      <c r="CI604" s="52"/>
      <c r="CJ604" s="52"/>
      <c r="CK604" s="52"/>
      <c r="CL604" s="52"/>
      <c r="CM604" s="52"/>
      <c r="CN604" s="52"/>
      <c r="CO604" s="52"/>
      <c r="CP604" s="52"/>
      <c r="CQ604" s="52"/>
      <c r="CR604" s="52"/>
      <c r="CS604" s="52"/>
      <c r="CT604" s="52"/>
      <c r="CU604" s="52"/>
      <c r="CV604" s="52"/>
      <c r="CW604" s="52"/>
      <c r="CX604" s="52"/>
      <c r="CY604" s="52"/>
      <c r="CZ604" s="52"/>
      <c r="DA604" s="52"/>
      <c r="DB604" s="52"/>
      <c r="DC604" s="52"/>
      <c r="DD604" s="52"/>
      <c r="DE604" s="52"/>
      <c r="DF604" s="52"/>
      <c r="DG604" s="52"/>
      <c r="DH604" s="52"/>
      <c r="DI604" s="52"/>
      <c r="DJ604" s="52"/>
      <c r="DK604" s="52"/>
      <c r="DL604" s="52"/>
      <c r="DM604" s="52"/>
      <c r="DN604" s="52"/>
      <c r="DO604" s="52"/>
      <c r="DP604" s="52"/>
      <c r="DQ604" s="52"/>
      <c r="DR604" s="52"/>
      <c r="DS604" s="52"/>
      <c r="DT604" s="52"/>
      <c r="DU604" s="52"/>
      <c r="DV604" s="52"/>
      <c r="DW604" s="52"/>
      <c r="DX604" s="52"/>
      <c r="DY604" s="52"/>
      <c r="DZ604" s="52"/>
      <c r="EA604" s="52"/>
      <c r="EB604" s="52"/>
      <c r="EC604" s="52"/>
      <c r="ED604" s="52"/>
      <c r="EE604" s="52"/>
      <c r="EF604" s="52"/>
      <c r="EG604" s="52"/>
      <c r="EH604" s="52"/>
      <c r="EI604" s="52"/>
      <c r="EJ604" s="52"/>
      <c r="EK604" s="52"/>
      <c r="EL604" s="52"/>
      <c r="EM604" s="52"/>
      <c r="EN604" s="52"/>
      <c r="EO604" s="52"/>
      <c r="EP604" s="52"/>
      <c r="EQ604" s="52"/>
      <c r="ER604" s="52"/>
      <c r="ES604" s="52"/>
      <c r="ET604" s="52"/>
      <c r="EU604" s="52"/>
      <c r="EV604" s="52"/>
      <c r="EW604" s="52"/>
      <c r="EX604" s="52"/>
      <c r="EY604" s="52"/>
      <c r="EZ604" s="52"/>
      <c r="FA604" s="52"/>
      <c r="FB604" s="52"/>
      <c r="FC604" s="52"/>
      <c r="FD604" s="52"/>
      <c r="FE604" s="52"/>
      <c r="FF604" s="52"/>
      <c r="FG604" s="52"/>
      <c r="FH604" s="52"/>
      <c r="FI604" s="52"/>
      <c r="FJ604" s="52"/>
      <c r="FK604" s="52"/>
      <c r="FL604" s="52"/>
      <c r="FM604" s="52"/>
      <c r="FN604" s="52"/>
      <c r="FO604" s="52"/>
      <c r="FP604" s="52"/>
      <c r="FQ604" s="52"/>
      <c r="FR604" s="52"/>
      <c r="FS604" s="52"/>
      <c r="FT604" s="52"/>
    </row>
    <row r="605" spans="1:176" x14ac:dyDescent="0.15">
      <c r="A605" s="104">
        <f t="shared" si="134"/>
        <v>43314</v>
      </c>
      <c r="B605" s="35">
        <f t="shared" ca="1" si="140"/>
        <v>1011.33858</v>
      </c>
      <c r="C605" s="35">
        <f t="shared" si="135"/>
        <v>1000</v>
      </c>
      <c r="D605" s="36">
        <f ca="1">IF(A605&lt;$B$1,VLOOKUP(A605,[1]DI!$A$4:$B$15000,2,FALSE),0)</f>
        <v>6.3899999999999998E-2</v>
      </c>
      <c r="E605" s="35">
        <f t="shared" ca="1" si="129"/>
        <v>2.4583E-4</v>
      </c>
      <c r="F605" s="54">
        <f t="shared" si="136"/>
        <v>1.0425</v>
      </c>
      <c r="G605" s="38">
        <f t="shared" ca="1" si="130"/>
        <v>1.0002562777749999</v>
      </c>
      <c r="H605" s="35">
        <f ca="1">TRUNC(PRODUCT(G$10:G604),15)</f>
        <v>1.1542609700680699</v>
      </c>
      <c r="I605" s="35">
        <f t="shared" ca="1" si="137"/>
        <v>1.1413200247681099</v>
      </c>
      <c r="J605" s="35">
        <f t="shared" ca="1" si="131"/>
        <v>1.0113385800000001</v>
      </c>
      <c r="K605" s="35">
        <f t="shared" ca="1" si="132"/>
        <v>11.33858</v>
      </c>
      <c r="L605" s="55">
        <f>IF(VLOOKUP(A605,$U$12:$AD$125,8)=VLOOKUP(A604,$U$12:$AD$125,8),0,VLOOKUP(A605,U$12:$AD$125,8))</f>
        <v>0</v>
      </c>
      <c r="M605" s="40">
        <f>IF(L605&gt;0,VLOOKUP(L605,T$12:$AC$125,7),0)</f>
        <v>0</v>
      </c>
      <c r="N605" s="41">
        <f t="shared" si="141"/>
        <v>0</v>
      </c>
      <c r="O605" s="41">
        <f t="shared" ca="1" si="133"/>
        <v>11.33858</v>
      </c>
      <c r="P605" s="56" t="str">
        <f t="shared" si="138"/>
        <v>A+J=</v>
      </c>
      <c r="Q605" s="43">
        <f t="shared" si="139"/>
        <v>43437</v>
      </c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  <c r="CB605" s="52"/>
      <c r="CC605" s="52"/>
      <c r="CD605" s="52"/>
      <c r="CE605" s="52"/>
      <c r="CF605" s="52"/>
      <c r="CG605" s="52"/>
      <c r="CH605" s="52"/>
      <c r="CI605" s="52"/>
      <c r="CJ605" s="52"/>
      <c r="CK605" s="52"/>
      <c r="CL605" s="52"/>
      <c r="CM605" s="52"/>
      <c r="CN605" s="52"/>
      <c r="CO605" s="52"/>
      <c r="CP605" s="52"/>
      <c r="CQ605" s="52"/>
      <c r="CR605" s="52"/>
      <c r="CS605" s="52"/>
      <c r="CT605" s="52"/>
      <c r="CU605" s="52"/>
      <c r="CV605" s="52"/>
      <c r="CW605" s="52"/>
      <c r="CX605" s="52"/>
      <c r="CY605" s="52"/>
      <c r="CZ605" s="52"/>
      <c r="DA605" s="52"/>
      <c r="DB605" s="52"/>
      <c r="DC605" s="52"/>
      <c r="DD605" s="52"/>
      <c r="DE605" s="52"/>
      <c r="DF605" s="52"/>
      <c r="DG605" s="52"/>
      <c r="DH605" s="52"/>
      <c r="DI605" s="52"/>
      <c r="DJ605" s="52"/>
      <c r="DK605" s="52"/>
      <c r="DL605" s="52"/>
      <c r="DM605" s="52"/>
      <c r="DN605" s="52"/>
      <c r="DO605" s="52"/>
      <c r="DP605" s="52"/>
      <c r="DQ605" s="52"/>
      <c r="DR605" s="52"/>
      <c r="DS605" s="52"/>
      <c r="DT605" s="52"/>
      <c r="DU605" s="52"/>
      <c r="DV605" s="52"/>
      <c r="DW605" s="52"/>
      <c r="DX605" s="52"/>
      <c r="DY605" s="52"/>
      <c r="DZ605" s="52"/>
      <c r="EA605" s="52"/>
      <c r="EB605" s="52"/>
      <c r="EC605" s="52"/>
      <c r="ED605" s="52"/>
      <c r="EE605" s="52"/>
      <c r="EF605" s="52"/>
      <c r="EG605" s="52"/>
      <c r="EH605" s="52"/>
      <c r="EI605" s="52"/>
      <c r="EJ605" s="52"/>
      <c r="EK605" s="52"/>
      <c r="EL605" s="52"/>
      <c r="EM605" s="52"/>
      <c r="EN605" s="52"/>
      <c r="EO605" s="52"/>
      <c r="EP605" s="52"/>
      <c r="EQ605" s="52"/>
      <c r="ER605" s="52"/>
      <c r="ES605" s="52"/>
      <c r="ET605" s="52"/>
      <c r="EU605" s="52"/>
      <c r="EV605" s="52"/>
      <c r="EW605" s="52"/>
      <c r="EX605" s="52"/>
      <c r="EY605" s="52"/>
      <c r="EZ605" s="52"/>
      <c r="FA605" s="52"/>
      <c r="FB605" s="52"/>
      <c r="FC605" s="52"/>
      <c r="FD605" s="52"/>
      <c r="FE605" s="52"/>
      <c r="FF605" s="52"/>
      <c r="FG605" s="52"/>
      <c r="FH605" s="52"/>
      <c r="FI605" s="52"/>
      <c r="FJ605" s="52"/>
      <c r="FK605" s="52"/>
      <c r="FL605" s="52"/>
      <c r="FM605" s="52"/>
      <c r="FN605" s="52"/>
      <c r="FO605" s="52"/>
      <c r="FP605" s="52"/>
      <c r="FQ605" s="52"/>
      <c r="FR605" s="52"/>
      <c r="FS605" s="52"/>
      <c r="FT605" s="52"/>
    </row>
    <row r="606" spans="1:176" x14ac:dyDescent="0.15">
      <c r="A606" s="104">
        <f t="shared" si="134"/>
        <v>43315</v>
      </c>
      <c r="B606" s="35">
        <f t="shared" ca="1" si="140"/>
        <v>1011.59775999</v>
      </c>
      <c r="C606" s="35">
        <f t="shared" si="135"/>
        <v>1000</v>
      </c>
      <c r="D606" s="36">
        <f ca="1">IF(A606&lt;$B$1,VLOOKUP(A606,[1]DI!$A$4:$B$15000,2,FALSE),0)</f>
        <v>6.3899999999999998E-2</v>
      </c>
      <c r="E606" s="35">
        <f t="shared" ca="1" si="129"/>
        <v>2.4583E-4</v>
      </c>
      <c r="F606" s="54">
        <f t="shared" si="136"/>
        <v>1.0425</v>
      </c>
      <c r="G606" s="38">
        <f t="shared" ca="1" si="130"/>
        <v>1.0002562777749999</v>
      </c>
      <c r="H606" s="35">
        <f ca="1">TRUNC(PRODUCT(G$10:G605),15)</f>
        <v>1.1545567815012501</v>
      </c>
      <c r="I606" s="35">
        <f t="shared" ca="1" si="137"/>
        <v>1.1413200247681099</v>
      </c>
      <c r="J606" s="35">
        <f t="shared" ca="1" si="131"/>
        <v>1.0115977599999999</v>
      </c>
      <c r="K606" s="35">
        <f t="shared" ca="1" si="132"/>
        <v>11.59775999</v>
      </c>
      <c r="L606" s="55">
        <f>IF(VLOOKUP(A606,$U$12:$AD$125,8)=VLOOKUP(A605,$U$12:$AD$125,8),0,VLOOKUP(A606,U$12:$AD$125,8))</f>
        <v>0</v>
      </c>
      <c r="M606" s="40">
        <f>IF(L606&gt;0,VLOOKUP(L606,T$12:$AC$125,7),0)</f>
        <v>0</v>
      </c>
      <c r="N606" s="41">
        <f t="shared" si="141"/>
        <v>0</v>
      </c>
      <c r="O606" s="41">
        <f t="shared" ca="1" si="133"/>
        <v>11.59775999</v>
      </c>
      <c r="P606" s="56" t="str">
        <f t="shared" si="138"/>
        <v>A+J=</v>
      </c>
      <c r="Q606" s="43">
        <f t="shared" si="139"/>
        <v>43437</v>
      </c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  <c r="CB606" s="52"/>
      <c r="CC606" s="52"/>
      <c r="CD606" s="52"/>
      <c r="CE606" s="52"/>
      <c r="CF606" s="52"/>
      <c r="CG606" s="52"/>
      <c r="CH606" s="52"/>
      <c r="CI606" s="52"/>
      <c r="CJ606" s="52"/>
      <c r="CK606" s="52"/>
      <c r="CL606" s="52"/>
      <c r="CM606" s="52"/>
      <c r="CN606" s="52"/>
      <c r="CO606" s="52"/>
      <c r="CP606" s="52"/>
      <c r="CQ606" s="52"/>
      <c r="CR606" s="52"/>
      <c r="CS606" s="52"/>
      <c r="CT606" s="52"/>
      <c r="CU606" s="52"/>
      <c r="CV606" s="52"/>
      <c r="CW606" s="52"/>
      <c r="CX606" s="52"/>
      <c r="CY606" s="52"/>
      <c r="CZ606" s="52"/>
      <c r="DA606" s="52"/>
      <c r="DB606" s="52"/>
      <c r="DC606" s="52"/>
      <c r="DD606" s="52"/>
      <c r="DE606" s="52"/>
      <c r="DF606" s="52"/>
      <c r="DG606" s="52"/>
      <c r="DH606" s="52"/>
      <c r="DI606" s="52"/>
      <c r="DJ606" s="52"/>
      <c r="DK606" s="52"/>
      <c r="DL606" s="52"/>
      <c r="DM606" s="52"/>
      <c r="DN606" s="52"/>
      <c r="DO606" s="52"/>
      <c r="DP606" s="52"/>
      <c r="DQ606" s="52"/>
      <c r="DR606" s="52"/>
      <c r="DS606" s="52"/>
      <c r="DT606" s="52"/>
      <c r="DU606" s="52"/>
      <c r="DV606" s="52"/>
      <c r="DW606" s="52"/>
      <c r="DX606" s="52"/>
      <c r="DY606" s="52"/>
      <c r="DZ606" s="52"/>
      <c r="EA606" s="52"/>
      <c r="EB606" s="52"/>
      <c r="EC606" s="52"/>
      <c r="ED606" s="52"/>
      <c r="EE606" s="52"/>
      <c r="EF606" s="52"/>
      <c r="EG606" s="52"/>
      <c r="EH606" s="52"/>
      <c r="EI606" s="52"/>
      <c r="EJ606" s="52"/>
      <c r="EK606" s="52"/>
      <c r="EL606" s="52"/>
      <c r="EM606" s="52"/>
      <c r="EN606" s="52"/>
      <c r="EO606" s="52"/>
      <c r="EP606" s="52"/>
      <c r="EQ606" s="52"/>
      <c r="ER606" s="52"/>
      <c r="ES606" s="52"/>
      <c r="ET606" s="52"/>
      <c r="EU606" s="52"/>
      <c r="EV606" s="52"/>
      <c r="EW606" s="52"/>
      <c r="EX606" s="52"/>
      <c r="EY606" s="52"/>
      <c r="EZ606" s="52"/>
      <c r="FA606" s="52"/>
      <c r="FB606" s="52"/>
      <c r="FC606" s="52"/>
      <c r="FD606" s="52"/>
      <c r="FE606" s="52"/>
      <c r="FF606" s="52"/>
      <c r="FG606" s="52"/>
      <c r="FH606" s="52"/>
      <c r="FI606" s="52"/>
      <c r="FJ606" s="52"/>
      <c r="FK606" s="52"/>
      <c r="FL606" s="52"/>
      <c r="FM606" s="52"/>
      <c r="FN606" s="52"/>
      <c r="FO606" s="52"/>
      <c r="FP606" s="52"/>
      <c r="FQ606" s="52"/>
      <c r="FR606" s="52"/>
      <c r="FS606" s="52"/>
      <c r="FT606" s="52"/>
    </row>
    <row r="607" spans="1:176" x14ac:dyDescent="0.15">
      <c r="A607" s="104">
        <f t="shared" si="134"/>
        <v>43316</v>
      </c>
      <c r="B607" s="35">
        <f t="shared" ca="1" si="140"/>
        <v>1011.8570099900001</v>
      </c>
      <c r="C607" s="35">
        <f t="shared" si="135"/>
        <v>1000</v>
      </c>
      <c r="D607" s="36">
        <f ca="1">IF(A607&lt;$B$1,VLOOKUP(A607,[1]DI!$A$4:$B$15000,2,FALSE),0)</f>
        <v>0</v>
      </c>
      <c r="E607" s="35">
        <f t="shared" ca="1" si="129"/>
        <v>0</v>
      </c>
      <c r="F607" s="54">
        <f t="shared" si="136"/>
        <v>1.0425</v>
      </c>
      <c r="G607" s="38">
        <f t="shared" ca="1" si="130"/>
        <v>1</v>
      </c>
      <c r="H607" s="35">
        <f ca="1">TRUNC(PRODUCT(G$10:G606),15)</f>
        <v>1.1548526687443199</v>
      </c>
      <c r="I607" s="35">
        <f t="shared" ca="1" si="137"/>
        <v>1.1413200247681099</v>
      </c>
      <c r="J607" s="35">
        <f t="shared" ca="1" si="131"/>
        <v>1.0118570099999999</v>
      </c>
      <c r="K607" s="35">
        <f t="shared" ca="1" si="132"/>
        <v>11.85700999</v>
      </c>
      <c r="L607" s="55">
        <f>IF(VLOOKUP(A607,$U$12:$AD$125,8)=VLOOKUP(A606,$U$12:$AD$125,8),0,VLOOKUP(A607,U$12:$AD$125,8))</f>
        <v>0</v>
      </c>
      <c r="M607" s="40">
        <f>IF(L607&gt;0,VLOOKUP(L607,T$12:$AC$125,7),0)</f>
        <v>0</v>
      </c>
      <c r="N607" s="41">
        <f t="shared" si="141"/>
        <v>0</v>
      </c>
      <c r="O607" s="41">
        <f t="shared" ca="1" si="133"/>
        <v>11.85700999</v>
      </c>
      <c r="P607" s="56" t="str">
        <f t="shared" si="138"/>
        <v>A+J=</v>
      </c>
      <c r="Q607" s="43">
        <f t="shared" si="139"/>
        <v>43437</v>
      </c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  <c r="CB607" s="52"/>
      <c r="CC607" s="52"/>
      <c r="CD607" s="52"/>
      <c r="CE607" s="52"/>
      <c r="CF607" s="52"/>
      <c r="CG607" s="52"/>
      <c r="CH607" s="52"/>
      <c r="CI607" s="52"/>
      <c r="CJ607" s="52"/>
      <c r="CK607" s="52"/>
      <c r="CL607" s="52"/>
      <c r="CM607" s="52"/>
      <c r="CN607" s="52"/>
      <c r="CO607" s="52"/>
      <c r="CP607" s="52"/>
      <c r="CQ607" s="52"/>
      <c r="CR607" s="52"/>
      <c r="CS607" s="52"/>
      <c r="CT607" s="52"/>
      <c r="CU607" s="52"/>
      <c r="CV607" s="52"/>
      <c r="CW607" s="52"/>
      <c r="CX607" s="52"/>
      <c r="CY607" s="52"/>
      <c r="CZ607" s="52"/>
      <c r="DA607" s="52"/>
      <c r="DB607" s="52"/>
      <c r="DC607" s="52"/>
      <c r="DD607" s="52"/>
      <c r="DE607" s="52"/>
      <c r="DF607" s="52"/>
      <c r="DG607" s="52"/>
      <c r="DH607" s="52"/>
      <c r="DI607" s="52"/>
      <c r="DJ607" s="52"/>
      <c r="DK607" s="52"/>
      <c r="DL607" s="52"/>
      <c r="DM607" s="52"/>
      <c r="DN607" s="52"/>
      <c r="DO607" s="52"/>
      <c r="DP607" s="52"/>
      <c r="DQ607" s="52"/>
      <c r="DR607" s="52"/>
      <c r="DS607" s="52"/>
      <c r="DT607" s="52"/>
      <c r="DU607" s="52"/>
      <c r="DV607" s="52"/>
      <c r="DW607" s="52"/>
      <c r="DX607" s="52"/>
      <c r="DY607" s="52"/>
      <c r="DZ607" s="52"/>
      <c r="EA607" s="52"/>
      <c r="EB607" s="52"/>
      <c r="EC607" s="52"/>
      <c r="ED607" s="52"/>
      <c r="EE607" s="52"/>
      <c r="EF607" s="52"/>
      <c r="EG607" s="52"/>
      <c r="EH607" s="52"/>
      <c r="EI607" s="52"/>
      <c r="EJ607" s="52"/>
      <c r="EK607" s="52"/>
      <c r="EL607" s="52"/>
      <c r="EM607" s="52"/>
      <c r="EN607" s="52"/>
      <c r="EO607" s="52"/>
      <c r="EP607" s="52"/>
      <c r="EQ607" s="52"/>
      <c r="ER607" s="52"/>
      <c r="ES607" s="52"/>
      <c r="ET607" s="52"/>
      <c r="EU607" s="52"/>
      <c r="EV607" s="52"/>
      <c r="EW607" s="52"/>
      <c r="EX607" s="52"/>
      <c r="EY607" s="52"/>
      <c r="EZ607" s="52"/>
      <c r="FA607" s="52"/>
      <c r="FB607" s="52"/>
      <c r="FC607" s="52"/>
      <c r="FD607" s="52"/>
      <c r="FE607" s="52"/>
      <c r="FF607" s="52"/>
      <c r="FG607" s="52"/>
      <c r="FH607" s="52"/>
      <c r="FI607" s="52"/>
      <c r="FJ607" s="52"/>
      <c r="FK607" s="52"/>
      <c r="FL607" s="52"/>
      <c r="FM607" s="52"/>
      <c r="FN607" s="52"/>
      <c r="FO607" s="52"/>
      <c r="FP607" s="52"/>
      <c r="FQ607" s="52"/>
      <c r="FR607" s="52"/>
      <c r="FS607" s="52"/>
      <c r="FT607" s="52"/>
    </row>
    <row r="608" spans="1:176" x14ac:dyDescent="0.15">
      <c r="A608" s="104">
        <f t="shared" si="134"/>
        <v>43317</v>
      </c>
      <c r="B608" s="35">
        <f t="shared" ca="1" si="140"/>
        <v>1011.8570099900001</v>
      </c>
      <c r="C608" s="35">
        <f t="shared" si="135"/>
        <v>1000</v>
      </c>
      <c r="D608" s="36">
        <f ca="1">IF(A608&lt;$B$1,VLOOKUP(A608,[1]DI!$A$4:$B$15000,2,FALSE),0)</f>
        <v>0</v>
      </c>
      <c r="E608" s="35">
        <f t="shared" ca="1" si="129"/>
        <v>0</v>
      </c>
      <c r="F608" s="54">
        <f t="shared" si="136"/>
        <v>1.0425</v>
      </c>
      <c r="G608" s="38">
        <f t="shared" ca="1" si="130"/>
        <v>1</v>
      </c>
      <c r="H608" s="35">
        <f ca="1">TRUNC(PRODUCT(G$10:G607),15)</f>
        <v>1.1548526687443199</v>
      </c>
      <c r="I608" s="35">
        <f t="shared" ca="1" si="137"/>
        <v>1.1413200247681099</v>
      </c>
      <c r="J608" s="35">
        <f t="shared" ca="1" si="131"/>
        <v>1.0118570099999999</v>
      </c>
      <c r="K608" s="35">
        <f t="shared" ca="1" si="132"/>
        <v>11.85700999</v>
      </c>
      <c r="L608" s="55">
        <f>IF(VLOOKUP(A608,$U$12:$AD$125,8)=VLOOKUP(A607,$U$12:$AD$125,8),0,VLOOKUP(A608,U$12:$AD$125,8))</f>
        <v>0</v>
      </c>
      <c r="M608" s="40">
        <f>IF(L608&gt;0,VLOOKUP(L608,T$12:$AC$125,7),0)</f>
        <v>0</v>
      </c>
      <c r="N608" s="41">
        <f t="shared" si="141"/>
        <v>0</v>
      </c>
      <c r="O608" s="41">
        <f t="shared" ca="1" si="133"/>
        <v>11.85700999</v>
      </c>
      <c r="P608" s="56" t="str">
        <f t="shared" si="138"/>
        <v>A+J=</v>
      </c>
      <c r="Q608" s="43">
        <f t="shared" si="139"/>
        <v>43437</v>
      </c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  <c r="CB608" s="52"/>
      <c r="CC608" s="52"/>
      <c r="CD608" s="52"/>
      <c r="CE608" s="52"/>
      <c r="CF608" s="52"/>
      <c r="CG608" s="52"/>
      <c r="CH608" s="52"/>
      <c r="CI608" s="52"/>
      <c r="CJ608" s="52"/>
      <c r="CK608" s="52"/>
      <c r="CL608" s="52"/>
      <c r="CM608" s="52"/>
      <c r="CN608" s="52"/>
      <c r="CO608" s="52"/>
      <c r="CP608" s="52"/>
      <c r="CQ608" s="52"/>
      <c r="CR608" s="52"/>
      <c r="CS608" s="52"/>
      <c r="CT608" s="52"/>
      <c r="CU608" s="52"/>
      <c r="CV608" s="52"/>
      <c r="CW608" s="52"/>
      <c r="CX608" s="52"/>
      <c r="CY608" s="52"/>
      <c r="CZ608" s="52"/>
      <c r="DA608" s="52"/>
      <c r="DB608" s="52"/>
      <c r="DC608" s="52"/>
      <c r="DD608" s="52"/>
      <c r="DE608" s="52"/>
      <c r="DF608" s="52"/>
      <c r="DG608" s="52"/>
      <c r="DH608" s="52"/>
      <c r="DI608" s="52"/>
      <c r="DJ608" s="52"/>
      <c r="DK608" s="52"/>
      <c r="DL608" s="52"/>
      <c r="DM608" s="52"/>
      <c r="DN608" s="52"/>
      <c r="DO608" s="52"/>
      <c r="DP608" s="52"/>
      <c r="DQ608" s="52"/>
      <c r="DR608" s="52"/>
      <c r="DS608" s="52"/>
      <c r="DT608" s="52"/>
      <c r="DU608" s="52"/>
      <c r="DV608" s="52"/>
      <c r="DW608" s="52"/>
      <c r="DX608" s="52"/>
      <c r="DY608" s="52"/>
      <c r="DZ608" s="52"/>
      <c r="EA608" s="52"/>
      <c r="EB608" s="52"/>
      <c r="EC608" s="52"/>
      <c r="ED608" s="52"/>
      <c r="EE608" s="52"/>
      <c r="EF608" s="52"/>
      <c r="EG608" s="52"/>
      <c r="EH608" s="52"/>
      <c r="EI608" s="52"/>
      <c r="EJ608" s="52"/>
      <c r="EK608" s="52"/>
      <c r="EL608" s="52"/>
      <c r="EM608" s="52"/>
      <c r="EN608" s="52"/>
      <c r="EO608" s="52"/>
      <c r="EP608" s="52"/>
      <c r="EQ608" s="52"/>
      <c r="ER608" s="52"/>
      <c r="ES608" s="52"/>
      <c r="ET608" s="52"/>
      <c r="EU608" s="52"/>
      <c r="EV608" s="52"/>
      <c r="EW608" s="52"/>
      <c r="EX608" s="52"/>
      <c r="EY608" s="52"/>
      <c r="EZ608" s="52"/>
      <c r="FA608" s="52"/>
      <c r="FB608" s="52"/>
      <c r="FC608" s="52"/>
      <c r="FD608" s="52"/>
      <c r="FE608" s="52"/>
      <c r="FF608" s="52"/>
      <c r="FG608" s="52"/>
      <c r="FH608" s="52"/>
      <c r="FI608" s="52"/>
      <c r="FJ608" s="52"/>
      <c r="FK608" s="52"/>
      <c r="FL608" s="52"/>
      <c r="FM608" s="52"/>
      <c r="FN608" s="52"/>
      <c r="FO608" s="52"/>
      <c r="FP608" s="52"/>
      <c r="FQ608" s="52"/>
      <c r="FR608" s="52"/>
      <c r="FS608" s="52"/>
      <c r="FT608" s="52"/>
    </row>
    <row r="609" spans="1:179" x14ac:dyDescent="0.15">
      <c r="A609" s="104">
        <f t="shared" si="134"/>
        <v>43318</v>
      </c>
      <c r="B609" s="35">
        <f t="shared" ca="1" si="140"/>
        <v>1011.8570099900001</v>
      </c>
      <c r="C609" s="35">
        <f t="shared" si="135"/>
        <v>1000</v>
      </c>
      <c r="D609" s="36">
        <f ca="1">IF(A609&lt;$B$1,VLOOKUP(A609,[1]DI!$A$4:$B$15000,2,FALSE),0)</f>
        <v>6.3899999999999998E-2</v>
      </c>
      <c r="E609" s="35">
        <f t="shared" ca="1" si="129"/>
        <v>2.4583E-4</v>
      </c>
      <c r="F609" s="54">
        <f t="shared" si="136"/>
        <v>1.0425</v>
      </c>
      <c r="G609" s="38">
        <f t="shared" ca="1" si="130"/>
        <v>1.0002562777749999</v>
      </c>
      <c r="H609" s="35">
        <f ca="1">TRUNC(PRODUCT(G$10:G608),15)</f>
        <v>1.1548526687443199</v>
      </c>
      <c r="I609" s="35">
        <f t="shared" ca="1" si="137"/>
        <v>1.1413200247681099</v>
      </c>
      <c r="J609" s="35">
        <f t="shared" ca="1" si="131"/>
        <v>1.0118570099999999</v>
      </c>
      <c r="K609" s="35">
        <f t="shared" ca="1" si="132"/>
        <v>11.85700999</v>
      </c>
      <c r="L609" s="55">
        <f>IF(VLOOKUP(A609,$U$12:$AD$125,8)=VLOOKUP(A608,$U$12:$AD$125,8),0,VLOOKUP(A609,U$12:$AD$125,8))</f>
        <v>0</v>
      </c>
      <c r="M609" s="40">
        <f>IF(L609&gt;0,VLOOKUP(L609,T$12:$AC$125,7),0)</f>
        <v>0</v>
      </c>
      <c r="N609" s="41">
        <f t="shared" si="141"/>
        <v>0</v>
      </c>
      <c r="O609" s="41">
        <f t="shared" ca="1" si="133"/>
        <v>11.85700999</v>
      </c>
      <c r="P609" s="56" t="str">
        <f t="shared" si="138"/>
        <v>A+J=</v>
      </c>
      <c r="Q609" s="43">
        <f t="shared" si="139"/>
        <v>43437</v>
      </c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  <c r="CB609" s="52"/>
      <c r="CC609" s="52"/>
      <c r="CD609" s="52"/>
      <c r="CE609" s="52"/>
      <c r="CF609" s="52"/>
      <c r="CG609" s="52"/>
      <c r="CH609" s="52"/>
      <c r="CI609" s="52"/>
      <c r="CJ609" s="52"/>
      <c r="CK609" s="52"/>
      <c r="CL609" s="52"/>
      <c r="CM609" s="52"/>
      <c r="CN609" s="52"/>
      <c r="CO609" s="52"/>
      <c r="CP609" s="52"/>
      <c r="CQ609" s="52"/>
      <c r="CR609" s="52"/>
      <c r="CS609" s="52"/>
      <c r="CT609" s="52"/>
      <c r="CU609" s="52"/>
      <c r="CV609" s="52"/>
      <c r="CW609" s="52"/>
      <c r="CX609" s="52"/>
      <c r="CY609" s="52"/>
      <c r="CZ609" s="52"/>
      <c r="DA609" s="52"/>
      <c r="DB609" s="52"/>
      <c r="DC609" s="52"/>
      <c r="DD609" s="52"/>
      <c r="DE609" s="52"/>
      <c r="DF609" s="52"/>
      <c r="DG609" s="52"/>
      <c r="DH609" s="52"/>
      <c r="DI609" s="52"/>
      <c r="DJ609" s="52"/>
      <c r="DK609" s="52"/>
      <c r="DL609" s="52"/>
      <c r="DM609" s="52"/>
      <c r="DN609" s="52"/>
      <c r="DO609" s="52"/>
      <c r="DP609" s="52"/>
      <c r="DQ609" s="52"/>
      <c r="DR609" s="52"/>
      <c r="DS609" s="52"/>
      <c r="DT609" s="52"/>
      <c r="DU609" s="52"/>
      <c r="DV609" s="52"/>
      <c r="DW609" s="52"/>
      <c r="DX609" s="52"/>
      <c r="DY609" s="52"/>
      <c r="DZ609" s="52"/>
      <c r="EA609" s="52"/>
      <c r="EB609" s="52"/>
      <c r="EC609" s="52"/>
      <c r="ED609" s="52"/>
      <c r="EE609" s="52"/>
      <c r="EF609" s="52"/>
      <c r="EG609" s="52"/>
      <c r="EH609" s="52"/>
      <c r="EI609" s="52"/>
      <c r="EJ609" s="52"/>
      <c r="EK609" s="52"/>
      <c r="EL609" s="52"/>
      <c r="EM609" s="52"/>
      <c r="EN609" s="52"/>
      <c r="EO609" s="52"/>
      <c r="EP609" s="52"/>
      <c r="EQ609" s="52"/>
      <c r="ER609" s="52"/>
      <c r="ES609" s="52"/>
      <c r="ET609" s="52"/>
      <c r="EU609" s="52"/>
      <c r="EV609" s="52"/>
      <c r="EW609" s="52"/>
      <c r="EX609" s="52"/>
      <c r="EY609" s="52"/>
      <c r="EZ609" s="52"/>
      <c r="FA609" s="52"/>
      <c r="FB609" s="52"/>
      <c r="FC609" s="52"/>
      <c r="FD609" s="52"/>
      <c r="FE609" s="52"/>
      <c r="FF609" s="52"/>
      <c r="FG609" s="52"/>
      <c r="FH609" s="52"/>
      <c r="FI609" s="52"/>
      <c r="FJ609" s="52"/>
      <c r="FK609" s="52"/>
      <c r="FL609" s="52"/>
      <c r="FM609" s="52"/>
      <c r="FN609" s="52"/>
      <c r="FO609" s="52"/>
      <c r="FP609" s="52"/>
      <c r="FQ609" s="52"/>
      <c r="FR609" s="52"/>
      <c r="FS609" s="52"/>
      <c r="FT609" s="52"/>
    </row>
    <row r="610" spans="1:179" x14ac:dyDescent="0.15">
      <c r="A610" s="104">
        <f t="shared" si="134"/>
        <v>43319</v>
      </c>
      <c r="B610" s="35">
        <f t="shared" ca="1" si="140"/>
        <v>1012.1163299999999</v>
      </c>
      <c r="C610" s="35">
        <f t="shared" si="135"/>
        <v>1000</v>
      </c>
      <c r="D610" s="36">
        <f ca="1">IF(A610&lt;$B$1,VLOOKUP(A610,[1]DI!$A$4:$B$15000,2,FALSE),0)</f>
        <v>6.3899999999999998E-2</v>
      </c>
      <c r="E610" s="35">
        <f t="shared" ca="1" si="129"/>
        <v>2.4583E-4</v>
      </c>
      <c r="F610" s="54">
        <f t="shared" si="136"/>
        <v>1.0425</v>
      </c>
      <c r="G610" s="38">
        <f t="shared" ca="1" si="130"/>
        <v>1.0002562777749999</v>
      </c>
      <c r="H610" s="35">
        <f ca="1">TRUNC(PRODUCT(G$10:G609),15)</f>
        <v>1.1551486318167199</v>
      </c>
      <c r="I610" s="35">
        <f t="shared" ca="1" si="137"/>
        <v>1.1413200247681099</v>
      </c>
      <c r="J610" s="35">
        <f t="shared" ca="1" si="131"/>
        <v>1.01211633</v>
      </c>
      <c r="K610" s="35">
        <f t="shared" ca="1" si="132"/>
        <v>12.11633</v>
      </c>
      <c r="L610" s="55">
        <f>IF(VLOOKUP(A610,$U$12:$AD$125,8)=VLOOKUP(A609,$U$12:$AD$125,8),0,VLOOKUP(A610,U$12:$AD$125,8))</f>
        <v>0</v>
      </c>
      <c r="M610" s="40">
        <f>IF(L610&gt;0,VLOOKUP(L610,T$12:$AC$125,7),0)</f>
        <v>0</v>
      </c>
      <c r="N610" s="41">
        <f t="shared" si="141"/>
        <v>0</v>
      </c>
      <c r="O610" s="41">
        <f t="shared" ca="1" si="133"/>
        <v>12.11633</v>
      </c>
      <c r="P610" s="56" t="str">
        <f t="shared" si="138"/>
        <v>A+J=</v>
      </c>
      <c r="Q610" s="43">
        <f t="shared" si="139"/>
        <v>43437</v>
      </c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  <c r="CB610" s="52"/>
      <c r="CC610" s="52"/>
      <c r="CD610" s="52"/>
      <c r="CE610" s="52"/>
      <c r="CF610" s="52"/>
      <c r="CG610" s="52"/>
      <c r="CH610" s="52"/>
      <c r="CI610" s="52"/>
      <c r="CJ610" s="52"/>
      <c r="CK610" s="52"/>
      <c r="CL610" s="52"/>
      <c r="CM610" s="52"/>
      <c r="CN610" s="52"/>
      <c r="CO610" s="52"/>
      <c r="CP610" s="52"/>
      <c r="CQ610" s="52"/>
      <c r="CR610" s="52"/>
      <c r="CS610" s="52"/>
      <c r="CT610" s="52"/>
      <c r="CU610" s="52"/>
      <c r="CV610" s="52"/>
      <c r="CW610" s="52"/>
      <c r="CX610" s="52"/>
      <c r="CY610" s="52"/>
      <c r="CZ610" s="52"/>
      <c r="DA610" s="52"/>
      <c r="DB610" s="52"/>
      <c r="DC610" s="52"/>
      <c r="DD610" s="52"/>
      <c r="DE610" s="52"/>
      <c r="DF610" s="52"/>
      <c r="DG610" s="52"/>
      <c r="DH610" s="52"/>
      <c r="DI610" s="52"/>
      <c r="DJ610" s="52"/>
      <c r="DK610" s="52"/>
      <c r="DL610" s="52"/>
      <c r="DM610" s="52"/>
      <c r="DN610" s="52"/>
      <c r="DO610" s="52"/>
      <c r="DP610" s="52"/>
      <c r="DQ610" s="52"/>
      <c r="DR610" s="52"/>
      <c r="DS610" s="52"/>
      <c r="DT610" s="52"/>
      <c r="DU610" s="52"/>
      <c r="DV610" s="52"/>
      <c r="DW610" s="52"/>
      <c r="DX610" s="52"/>
      <c r="DY610" s="52"/>
      <c r="DZ610" s="52"/>
      <c r="EA610" s="52"/>
      <c r="EB610" s="52"/>
      <c r="EC610" s="52"/>
      <c r="ED610" s="52"/>
      <c r="EE610" s="52"/>
      <c r="EF610" s="52"/>
      <c r="EG610" s="52"/>
      <c r="EH610" s="52"/>
      <c r="EI610" s="52"/>
      <c r="EJ610" s="52"/>
      <c r="EK610" s="52"/>
      <c r="EL610" s="52"/>
      <c r="EM610" s="52"/>
      <c r="EN610" s="52"/>
      <c r="EO610" s="52"/>
      <c r="EP610" s="52"/>
      <c r="EQ610" s="52"/>
      <c r="ER610" s="52"/>
      <c r="ES610" s="52"/>
      <c r="ET610" s="52"/>
      <c r="EU610" s="52"/>
      <c r="EV610" s="52"/>
      <c r="EW610" s="52"/>
      <c r="EX610" s="52"/>
      <c r="EY610" s="52"/>
      <c r="EZ610" s="52"/>
      <c r="FA610" s="52"/>
      <c r="FB610" s="52"/>
      <c r="FC610" s="52"/>
      <c r="FD610" s="52"/>
      <c r="FE610" s="52"/>
      <c r="FF610" s="52"/>
      <c r="FG610" s="52"/>
      <c r="FH610" s="52"/>
      <c r="FI610" s="52"/>
      <c r="FJ610" s="52"/>
      <c r="FK610" s="52"/>
      <c r="FL610" s="52"/>
      <c r="FM610" s="52"/>
      <c r="FN610" s="52"/>
      <c r="FO610" s="52"/>
      <c r="FP610" s="52"/>
      <c r="FQ610" s="52"/>
      <c r="FR610" s="52"/>
      <c r="FS610" s="52"/>
      <c r="FT610" s="52"/>
    </row>
    <row r="611" spans="1:179" x14ac:dyDescent="0.15">
      <c r="A611" s="104">
        <f t="shared" si="134"/>
        <v>43320</v>
      </c>
      <c r="B611" s="35">
        <f t="shared" ca="1" si="140"/>
        <v>1012.37570999</v>
      </c>
      <c r="C611" s="35">
        <f t="shared" si="135"/>
        <v>1000</v>
      </c>
      <c r="D611" s="36">
        <f ca="1">IF(A611&lt;$B$1,VLOOKUP(A611,[1]DI!$A$4:$B$15000,2,FALSE),0)</f>
        <v>6.3899999999999998E-2</v>
      </c>
      <c r="E611" s="35">
        <f t="shared" ca="1" si="129"/>
        <v>2.4583E-4</v>
      </c>
      <c r="F611" s="54">
        <f t="shared" si="136"/>
        <v>1.0425</v>
      </c>
      <c r="G611" s="38">
        <f t="shared" ca="1" si="130"/>
        <v>1.0002562777749999</v>
      </c>
      <c r="H611" s="35">
        <f ca="1">TRUNC(PRODUCT(G$10:G610),15)</f>
        <v>1.15544467073788</v>
      </c>
      <c r="I611" s="35">
        <f t="shared" ca="1" si="137"/>
        <v>1.1413200247681099</v>
      </c>
      <c r="J611" s="35">
        <f t="shared" ca="1" si="131"/>
        <v>1.0123757099999999</v>
      </c>
      <c r="K611" s="35">
        <f t="shared" ca="1" si="132"/>
        <v>12.375709990000001</v>
      </c>
      <c r="L611" s="55">
        <f>IF(VLOOKUP(A611,$U$12:$AD$125,8)=VLOOKUP(A610,$U$12:$AD$125,8),0,VLOOKUP(A611,U$12:$AD$125,8))</f>
        <v>0</v>
      </c>
      <c r="M611" s="40">
        <f>IF(L611&gt;0,VLOOKUP(L611,T$12:$AC$125,7),0)</f>
        <v>0</v>
      </c>
      <c r="N611" s="41">
        <f t="shared" si="141"/>
        <v>0</v>
      </c>
      <c r="O611" s="41">
        <f t="shared" ca="1" si="133"/>
        <v>12.375709990000001</v>
      </c>
      <c r="P611" s="56" t="str">
        <f t="shared" si="138"/>
        <v>A+J=</v>
      </c>
      <c r="Q611" s="43">
        <f t="shared" si="139"/>
        <v>43437</v>
      </c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  <c r="CB611" s="52"/>
      <c r="CC611" s="52"/>
      <c r="CD611" s="52"/>
      <c r="CE611" s="52"/>
      <c r="CF611" s="52"/>
      <c r="CG611" s="52"/>
      <c r="CH611" s="52"/>
      <c r="CI611" s="52"/>
      <c r="CJ611" s="52"/>
      <c r="CK611" s="52"/>
      <c r="CL611" s="52"/>
      <c r="CM611" s="52"/>
      <c r="CN611" s="52"/>
      <c r="CO611" s="52"/>
      <c r="CP611" s="52"/>
      <c r="CQ611" s="52"/>
      <c r="CR611" s="52"/>
      <c r="CS611" s="52"/>
      <c r="CT611" s="52"/>
      <c r="CU611" s="52"/>
      <c r="CV611" s="52"/>
      <c r="CW611" s="52"/>
      <c r="CX611" s="52"/>
      <c r="CY611" s="52"/>
      <c r="CZ611" s="52"/>
      <c r="DA611" s="52"/>
      <c r="DB611" s="52"/>
      <c r="DC611" s="52"/>
      <c r="DD611" s="52"/>
      <c r="DE611" s="52"/>
      <c r="DF611" s="52"/>
      <c r="DG611" s="52"/>
      <c r="DH611" s="52"/>
      <c r="DI611" s="52"/>
      <c r="DJ611" s="52"/>
      <c r="DK611" s="52"/>
      <c r="DL611" s="52"/>
      <c r="DM611" s="52"/>
      <c r="DN611" s="52"/>
      <c r="DO611" s="52"/>
      <c r="DP611" s="52"/>
      <c r="DQ611" s="52"/>
      <c r="DR611" s="52"/>
      <c r="DS611" s="52"/>
      <c r="DT611" s="52"/>
      <c r="DU611" s="52"/>
      <c r="DV611" s="52"/>
      <c r="DW611" s="52"/>
      <c r="DX611" s="52"/>
      <c r="DY611" s="52"/>
      <c r="DZ611" s="52"/>
      <c r="EA611" s="52"/>
      <c r="EB611" s="52"/>
      <c r="EC611" s="52"/>
      <c r="ED611" s="52"/>
      <c r="EE611" s="52"/>
      <c r="EF611" s="52"/>
      <c r="EG611" s="52"/>
      <c r="EH611" s="52"/>
      <c r="EI611" s="52"/>
      <c r="EJ611" s="52"/>
      <c r="EK611" s="52"/>
      <c r="EL611" s="52"/>
      <c r="EM611" s="52"/>
      <c r="EN611" s="52"/>
      <c r="EO611" s="52"/>
      <c r="EP611" s="52"/>
      <c r="EQ611" s="52"/>
      <c r="ER611" s="52"/>
      <c r="ES611" s="52"/>
      <c r="ET611" s="52"/>
      <c r="EU611" s="52"/>
      <c r="EV611" s="52"/>
      <c r="EW611" s="52"/>
      <c r="EX611" s="52"/>
      <c r="EY611" s="52"/>
      <c r="EZ611" s="52"/>
      <c r="FA611" s="52"/>
      <c r="FB611" s="52"/>
      <c r="FC611" s="52"/>
      <c r="FD611" s="52"/>
      <c r="FE611" s="52"/>
      <c r="FF611" s="52"/>
      <c r="FG611" s="52"/>
      <c r="FH611" s="52"/>
      <c r="FI611" s="52"/>
      <c r="FJ611" s="52"/>
      <c r="FK611" s="52"/>
      <c r="FL611" s="52"/>
      <c r="FM611" s="52"/>
      <c r="FN611" s="52"/>
      <c r="FO611" s="52"/>
      <c r="FP611" s="52"/>
      <c r="FQ611" s="52"/>
      <c r="FR611" s="52"/>
      <c r="FS611" s="52"/>
      <c r="FT611" s="52"/>
    </row>
    <row r="612" spans="1:179" x14ac:dyDescent="0.15">
      <c r="A612" s="104">
        <f t="shared" si="134"/>
        <v>43321</v>
      </c>
      <c r="B612" s="35">
        <f t="shared" ca="1" si="140"/>
        <v>1012.63516</v>
      </c>
      <c r="C612" s="35">
        <f t="shared" si="135"/>
        <v>1000</v>
      </c>
      <c r="D612" s="36">
        <f ca="1">IF(A612&lt;$B$1,VLOOKUP(A612,[1]DI!$A$4:$B$15000,2,FALSE),0)</f>
        <v>6.3899999999999998E-2</v>
      </c>
      <c r="E612" s="35">
        <f t="shared" ca="1" si="129"/>
        <v>2.4583E-4</v>
      </c>
      <c r="F612" s="54">
        <f t="shared" si="136"/>
        <v>1.0425</v>
      </c>
      <c r="G612" s="38">
        <f t="shared" ca="1" si="130"/>
        <v>1.0002562777749999</v>
      </c>
      <c r="H612" s="35">
        <f ca="1">TRUNC(PRODUCT(G$10:G611),15)</f>
        <v>1.1557407855272299</v>
      </c>
      <c r="I612" s="35">
        <f t="shared" ca="1" si="137"/>
        <v>1.1413200247681099</v>
      </c>
      <c r="J612" s="35">
        <f t="shared" ca="1" si="131"/>
        <v>1.0126351600000001</v>
      </c>
      <c r="K612" s="35">
        <f t="shared" ca="1" si="132"/>
        <v>12.635160000000001</v>
      </c>
      <c r="L612" s="55">
        <f>IF(VLOOKUP(A612,$U$12:$AD$125,8)=VLOOKUP(A611,$U$12:$AD$125,8),0,VLOOKUP(A612,U$12:$AD$125,8))</f>
        <v>0</v>
      </c>
      <c r="M612" s="40">
        <f>IF(L612&gt;0,VLOOKUP(L612,T$12:$AC$125,7),0)</f>
        <v>0</v>
      </c>
      <c r="N612" s="41">
        <f t="shared" si="141"/>
        <v>0</v>
      </c>
      <c r="O612" s="41">
        <f t="shared" ca="1" si="133"/>
        <v>12.635160000000001</v>
      </c>
      <c r="P612" s="56" t="str">
        <f t="shared" si="138"/>
        <v>A+J=</v>
      </c>
      <c r="Q612" s="43">
        <f t="shared" si="139"/>
        <v>43437</v>
      </c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  <c r="CB612" s="52"/>
      <c r="CC612" s="52"/>
      <c r="CD612" s="52"/>
      <c r="CE612" s="52"/>
      <c r="CF612" s="52"/>
      <c r="CG612" s="52"/>
      <c r="CH612" s="52"/>
      <c r="CI612" s="52"/>
      <c r="CJ612" s="52"/>
      <c r="CK612" s="52"/>
      <c r="CL612" s="52"/>
      <c r="CM612" s="52"/>
      <c r="CN612" s="52"/>
      <c r="CO612" s="52"/>
      <c r="CP612" s="52"/>
      <c r="CQ612" s="52"/>
      <c r="CR612" s="52"/>
      <c r="CS612" s="52"/>
      <c r="CT612" s="52"/>
      <c r="CU612" s="52"/>
      <c r="CV612" s="52"/>
      <c r="CW612" s="52"/>
      <c r="CX612" s="52"/>
      <c r="CY612" s="52"/>
      <c r="CZ612" s="52"/>
      <c r="DA612" s="52"/>
      <c r="DB612" s="52"/>
      <c r="DC612" s="52"/>
      <c r="DD612" s="52"/>
      <c r="DE612" s="52"/>
      <c r="DF612" s="52"/>
      <c r="DG612" s="52"/>
      <c r="DH612" s="52"/>
      <c r="DI612" s="52"/>
      <c r="DJ612" s="52"/>
      <c r="DK612" s="52"/>
      <c r="DL612" s="52"/>
      <c r="DM612" s="52"/>
      <c r="DN612" s="52"/>
      <c r="DO612" s="52"/>
      <c r="DP612" s="52"/>
      <c r="DQ612" s="52"/>
      <c r="DR612" s="52"/>
      <c r="DS612" s="52"/>
      <c r="DT612" s="52"/>
      <c r="DU612" s="52"/>
      <c r="DV612" s="52"/>
      <c r="DW612" s="52"/>
      <c r="DX612" s="52"/>
      <c r="DY612" s="52"/>
      <c r="DZ612" s="52"/>
      <c r="EA612" s="52"/>
      <c r="EB612" s="52"/>
      <c r="EC612" s="52"/>
      <c r="ED612" s="52"/>
      <c r="EE612" s="52"/>
      <c r="EF612" s="52"/>
      <c r="EG612" s="52"/>
      <c r="EH612" s="52"/>
      <c r="EI612" s="52"/>
      <c r="EJ612" s="52"/>
      <c r="EK612" s="52"/>
      <c r="EL612" s="52"/>
      <c r="EM612" s="52"/>
      <c r="EN612" s="52"/>
      <c r="EO612" s="52"/>
      <c r="EP612" s="52"/>
      <c r="EQ612" s="52"/>
      <c r="ER612" s="52"/>
      <c r="ES612" s="52"/>
      <c r="ET612" s="52"/>
      <c r="EU612" s="52"/>
      <c r="EV612" s="52"/>
      <c r="EW612" s="52"/>
      <c r="EX612" s="52"/>
      <c r="EY612" s="52"/>
      <c r="EZ612" s="52"/>
      <c r="FA612" s="52"/>
      <c r="FB612" s="52"/>
      <c r="FC612" s="52"/>
      <c r="FD612" s="52"/>
      <c r="FE612" s="52"/>
      <c r="FF612" s="52"/>
      <c r="FG612" s="52"/>
      <c r="FH612" s="52"/>
      <c r="FI612" s="52"/>
      <c r="FJ612" s="52"/>
      <c r="FK612" s="52"/>
      <c r="FL612" s="52"/>
      <c r="FM612" s="52"/>
      <c r="FN612" s="52"/>
      <c r="FO612" s="52"/>
      <c r="FP612" s="52"/>
      <c r="FQ612" s="52"/>
      <c r="FR612" s="52"/>
      <c r="FS612" s="52"/>
      <c r="FT612" s="52"/>
    </row>
    <row r="613" spans="1:179" x14ac:dyDescent="0.15">
      <c r="A613" s="104">
        <f t="shared" si="134"/>
        <v>43322</v>
      </c>
      <c r="B613" s="35">
        <f t="shared" ca="1" si="140"/>
        <v>1012.89468</v>
      </c>
      <c r="C613" s="35">
        <f t="shared" si="135"/>
        <v>1000</v>
      </c>
      <c r="D613" s="36">
        <f ca="1">IF(A613&lt;$B$1,VLOOKUP(A613,[1]DI!$A$4:$B$15000,2,FALSE),0)</f>
        <v>6.3899999999999998E-2</v>
      </c>
      <c r="E613" s="35">
        <f t="shared" ca="1" si="129"/>
        <v>2.4583E-4</v>
      </c>
      <c r="F613" s="54">
        <f t="shared" si="136"/>
        <v>1.0425</v>
      </c>
      <c r="G613" s="38">
        <f t="shared" ca="1" si="130"/>
        <v>1.0002562777749999</v>
      </c>
      <c r="H613" s="35">
        <f ca="1">TRUNC(PRODUCT(G$10:G612),15)</f>
        <v>1.15603697620422</v>
      </c>
      <c r="I613" s="35">
        <f t="shared" ca="1" si="137"/>
        <v>1.1413200247681099</v>
      </c>
      <c r="J613" s="35">
        <f t="shared" ca="1" si="131"/>
        <v>1.01289468</v>
      </c>
      <c r="K613" s="35">
        <f t="shared" ca="1" si="132"/>
        <v>12.894679999999999</v>
      </c>
      <c r="L613" s="55">
        <f>IF(VLOOKUP(A613,$U$12:$AD$125,8)=VLOOKUP(A612,$U$12:$AD$125,8),0,VLOOKUP(A613,U$12:$AD$125,8))</f>
        <v>0</v>
      </c>
      <c r="M613" s="40">
        <f>IF(L613&gt;0,VLOOKUP(L613,T$12:$AC$125,7),0)</f>
        <v>0</v>
      </c>
      <c r="N613" s="41">
        <f t="shared" si="141"/>
        <v>0</v>
      </c>
      <c r="O613" s="41">
        <f t="shared" ca="1" si="133"/>
        <v>12.894679999999999</v>
      </c>
      <c r="P613" s="56" t="str">
        <f t="shared" si="138"/>
        <v>A+J=</v>
      </c>
      <c r="Q613" s="43">
        <f t="shared" si="139"/>
        <v>43437</v>
      </c>
      <c r="R613" s="44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  <c r="BZ613" s="68"/>
      <c r="CA613" s="68"/>
      <c r="CB613" s="68"/>
      <c r="CC613" s="68"/>
      <c r="CD613" s="68"/>
      <c r="CE613" s="68"/>
      <c r="CF613" s="68"/>
      <c r="CG613" s="68"/>
      <c r="CH613" s="68"/>
      <c r="CI613" s="68"/>
      <c r="CJ613" s="68"/>
      <c r="CK613" s="68"/>
      <c r="CL613" s="68"/>
      <c r="CM613" s="68"/>
      <c r="CN613" s="68"/>
      <c r="CO613" s="68"/>
      <c r="CP613" s="68"/>
      <c r="CQ613" s="68"/>
      <c r="CR613" s="68"/>
      <c r="CS613" s="68"/>
      <c r="CT613" s="68"/>
      <c r="CU613" s="68"/>
      <c r="CV613" s="68"/>
      <c r="CW613" s="68"/>
      <c r="CX613" s="68"/>
      <c r="CY613" s="68"/>
      <c r="CZ613" s="68"/>
      <c r="DA613" s="68"/>
      <c r="DB613" s="68"/>
      <c r="DC613" s="68"/>
      <c r="DD613" s="68"/>
      <c r="DE613" s="68"/>
      <c r="DF613" s="68"/>
      <c r="DG613" s="68"/>
      <c r="DH613" s="68"/>
      <c r="DI613" s="68"/>
      <c r="DJ613" s="68"/>
      <c r="DK613" s="68"/>
      <c r="DL613" s="68"/>
      <c r="DM613" s="68"/>
      <c r="DN613" s="68"/>
      <c r="DO613" s="68"/>
      <c r="DP613" s="68"/>
      <c r="DQ613" s="68"/>
      <c r="DR613" s="68"/>
      <c r="DS613" s="68"/>
      <c r="DT613" s="68"/>
      <c r="DU613" s="68"/>
      <c r="DV613" s="68"/>
      <c r="DW613" s="68"/>
      <c r="DX613" s="68"/>
      <c r="DY613" s="68"/>
      <c r="DZ613" s="68"/>
      <c r="EA613" s="68"/>
      <c r="EB613" s="68"/>
      <c r="EC613" s="68"/>
      <c r="ED613" s="68"/>
      <c r="EE613" s="68"/>
      <c r="EF613" s="68"/>
      <c r="EG613" s="68"/>
      <c r="EH613" s="68"/>
      <c r="EI613" s="68"/>
      <c r="EJ613" s="68"/>
      <c r="EK613" s="68"/>
      <c r="EL613" s="68"/>
      <c r="EM613" s="68"/>
      <c r="EN613" s="68"/>
      <c r="EO613" s="68"/>
      <c r="EP613" s="68"/>
      <c r="EQ613" s="68"/>
      <c r="ER613" s="68"/>
      <c r="ES613" s="68"/>
      <c r="ET613" s="68"/>
      <c r="EU613" s="68"/>
      <c r="EV613" s="68"/>
      <c r="EW613" s="68"/>
      <c r="EX613" s="68"/>
      <c r="EY613" s="68"/>
      <c r="EZ613" s="68"/>
      <c r="FA613" s="68"/>
      <c r="FB613" s="68"/>
      <c r="FC613" s="68"/>
      <c r="FD613" s="68"/>
      <c r="FE613" s="68"/>
      <c r="FF613" s="68"/>
      <c r="FG613" s="68"/>
      <c r="FH613" s="68"/>
      <c r="FI613" s="68"/>
      <c r="FJ613" s="68"/>
      <c r="FK613" s="68"/>
      <c r="FL613" s="68"/>
      <c r="FM613" s="68"/>
      <c r="FN613" s="68"/>
      <c r="FO613" s="68"/>
      <c r="FP613" s="68"/>
      <c r="FQ613" s="68"/>
      <c r="FR613" s="68"/>
      <c r="FS613" s="68"/>
      <c r="FT613" s="68"/>
      <c r="FU613" s="68"/>
      <c r="FV613" s="68"/>
      <c r="FW613" s="68"/>
    </row>
    <row r="614" spans="1:179" x14ac:dyDescent="0.15">
      <c r="A614" s="104">
        <f t="shared" si="134"/>
        <v>43323</v>
      </c>
      <c r="B614" s="35">
        <f t="shared" ca="1" si="140"/>
        <v>1013.15426</v>
      </c>
      <c r="C614" s="35">
        <f t="shared" si="135"/>
        <v>1000</v>
      </c>
      <c r="D614" s="36">
        <f ca="1">IF(A614&lt;$B$1,VLOOKUP(A614,[1]DI!$A$4:$B$15000,2,FALSE),0)</f>
        <v>0</v>
      </c>
      <c r="E614" s="35">
        <f t="shared" ca="1" si="129"/>
        <v>0</v>
      </c>
      <c r="F614" s="54">
        <f t="shared" si="136"/>
        <v>1.0425</v>
      </c>
      <c r="G614" s="38">
        <f t="shared" ca="1" si="130"/>
        <v>1</v>
      </c>
      <c r="H614" s="35">
        <f ca="1">TRUNC(PRODUCT(G$10:G613),15)</f>
        <v>1.1563332427883</v>
      </c>
      <c r="I614" s="35">
        <f t="shared" ca="1" si="137"/>
        <v>1.1413200247681099</v>
      </c>
      <c r="J614" s="35">
        <f t="shared" ca="1" si="131"/>
        <v>1.0131542600000001</v>
      </c>
      <c r="K614" s="35">
        <f t="shared" ca="1" si="132"/>
        <v>13.154260000000001</v>
      </c>
      <c r="L614" s="55">
        <f>IF(VLOOKUP(A614,$U$12:$AD$125,8)=VLOOKUP(A613,$U$12:$AD$125,8),0,VLOOKUP(A614,U$12:$AD$125,8))</f>
        <v>0</v>
      </c>
      <c r="M614" s="40">
        <f>IF(L614&gt;0,VLOOKUP(L614,T$12:$AC$125,7),0)</f>
        <v>0</v>
      </c>
      <c r="N614" s="41">
        <f t="shared" si="141"/>
        <v>0</v>
      </c>
      <c r="O614" s="41">
        <f t="shared" ca="1" si="133"/>
        <v>13.154260000000001</v>
      </c>
      <c r="P614" s="56" t="str">
        <f t="shared" si="138"/>
        <v>A+J=</v>
      </c>
      <c r="Q614" s="43">
        <f t="shared" si="139"/>
        <v>43437</v>
      </c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2"/>
      <c r="CH614" s="52"/>
      <c r="CI614" s="52"/>
      <c r="CJ614" s="52"/>
      <c r="CK614" s="52"/>
      <c r="CL614" s="52"/>
      <c r="CM614" s="52"/>
      <c r="CN614" s="52"/>
      <c r="CO614" s="52"/>
      <c r="CP614" s="52"/>
      <c r="CQ614" s="52"/>
      <c r="CR614" s="52"/>
      <c r="CS614" s="52"/>
      <c r="CT614" s="52"/>
      <c r="CU614" s="52"/>
      <c r="CV614" s="52"/>
      <c r="CW614" s="52"/>
      <c r="CX614" s="52"/>
      <c r="CY614" s="52"/>
      <c r="CZ614" s="52"/>
      <c r="DA614" s="52"/>
      <c r="DB614" s="52"/>
      <c r="DC614" s="52"/>
      <c r="DD614" s="52"/>
      <c r="DE614" s="52"/>
      <c r="DF614" s="52"/>
      <c r="DG614" s="52"/>
      <c r="DH614" s="52"/>
      <c r="DI614" s="52"/>
      <c r="DJ614" s="52"/>
      <c r="DK614" s="52"/>
      <c r="DL614" s="52"/>
      <c r="DM614" s="52"/>
      <c r="DN614" s="52"/>
      <c r="DO614" s="52"/>
      <c r="DP614" s="52"/>
      <c r="DQ614" s="52"/>
      <c r="DR614" s="52"/>
      <c r="DS614" s="52"/>
      <c r="DT614" s="52"/>
      <c r="DU614" s="52"/>
      <c r="DV614" s="52"/>
      <c r="DW614" s="52"/>
      <c r="DX614" s="52"/>
      <c r="DY614" s="52"/>
      <c r="DZ614" s="52"/>
      <c r="EA614" s="52"/>
      <c r="EB614" s="52"/>
      <c r="EC614" s="52"/>
      <c r="ED614" s="52"/>
      <c r="EE614" s="52"/>
      <c r="EF614" s="52"/>
      <c r="EG614" s="52"/>
      <c r="EH614" s="52"/>
      <c r="EI614" s="52"/>
      <c r="EJ614" s="52"/>
      <c r="EK614" s="52"/>
      <c r="EL614" s="52"/>
      <c r="EM614" s="52"/>
      <c r="EN614" s="52"/>
      <c r="EO614" s="52"/>
      <c r="EP614" s="52"/>
      <c r="EQ614" s="52"/>
      <c r="ER614" s="52"/>
      <c r="ES614" s="52"/>
      <c r="ET614" s="52"/>
      <c r="EU614" s="52"/>
      <c r="EV614" s="52"/>
      <c r="EW614" s="52"/>
      <c r="EX614" s="52"/>
      <c r="EY614" s="52"/>
      <c r="EZ614" s="52"/>
      <c r="FA614" s="52"/>
      <c r="FB614" s="52"/>
      <c r="FC614" s="52"/>
      <c r="FD614" s="52"/>
      <c r="FE614" s="52"/>
      <c r="FF614" s="52"/>
      <c r="FG614" s="52"/>
      <c r="FH614" s="52"/>
      <c r="FI614" s="52"/>
      <c r="FJ614" s="52"/>
      <c r="FK614" s="52"/>
      <c r="FL614" s="52"/>
      <c r="FM614" s="52"/>
      <c r="FN614" s="52"/>
      <c r="FO614" s="52"/>
      <c r="FP614" s="52"/>
      <c r="FQ614" s="52"/>
      <c r="FR614" s="52"/>
      <c r="FS614" s="52"/>
      <c r="FT614" s="52"/>
    </row>
    <row r="615" spans="1:179" x14ac:dyDescent="0.15">
      <c r="A615" s="104">
        <f t="shared" si="134"/>
        <v>43324</v>
      </c>
      <c r="B615" s="35">
        <f t="shared" ca="1" si="140"/>
        <v>1013.15426</v>
      </c>
      <c r="C615" s="35">
        <f t="shared" si="135"/>
        <v>1000</v>
      </c>
      <c r="D615" s="36">
        <f ca="1">IF(A615&lt;$B$1,VLOOKUP(A615,[1]DI!$A$4:$B$15000,2,FALSE),0)</f>
        <v>0</v>
      </c>
      <c r="E615" s="35">
        <f t="shared" ca="1" si="129"/>
        <v>0</v>
      </c>
      <c r="F615" s="54">
        <f t="shared" si="136"/>
        <v>1.0425</v>
      </c>
      <c r="G615" s="38">
        <f t="shared" ca="1" si="130"/>
        <v>1</v>
      </c>
      <c r="H615" s="35">
        <f ca="1">TRUNC(PRODUCT(G$10:G614),15)</f>
        <v>1.1563332427883</v>
      </c>
      <c r="I615" s="35">
        <f t="shared" ca="1" si="137"/>
        <v>1.1413200247681099</v>
      </c>
      <c r="J615" s="35">
        <f t="shared" ca="1" si="131"/>
        <v>1.0131542600000001</v>
      </c>
      <c r="K615" s="35">
        <f t="shared" ca="1" si="132"/>
        <v>13.154260000000001</v>
      </c>
      <c r="L615" s="55">
        <f>IF(VLOOKUP(A615,$U$12:$AD$125,8)=VLOOKUP(A614,$U$12:$AD$125,8),0,VLOOKUP(A615,U$12:$AD$125,8))</f>
        <v>0</v>
      </c>
      <c r="M615" s="40">
        <f>IF(L615&gt;0,VLOOKUP(L615,T$12:$AC$125,7),0)</f>
        <v>0</v>
      </c>
      <c r="N615" s="41">
        <f t="shared" si="141"/>
        <v>0</v>
      </c>
      <c r="O615" s="41">
        <f t="shared" ca="1" si="133"/>
        <v>13.154260000000001</v>
      </c>
      <c r="P615" s="56" t="str">
        <f t="shared" si="138"/>
        <v>A+J=</v>
      </c>
      <c r="Q615" s="43">
        <f t="shared" si="139"/>
        <v>43437</v>
      </c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  <c r="CB615" s="52"/>
      <c r="CC615" s="52"/>
      <c r="CD615" s="52"/>
      <c r="CE615" s="52"/>
      <c r="CF615" s="52"/>
      <c r="CG615" s="52"/>
      <c r="CH615" s="52"/>
      <c r="CI615" s="52"/>
      <c r="CJ615" s="52"/>
      <c r="CK615" s="52"/>
      <c r="CL615" s="52"/>
      <c r="CM615" s="52"/>
      <c r="CN615" s="52"/>
      <c r="CO615" s="52"/>
      <c r="CP615" s="52"/>
      <c r="CQ615" s="52"/>
      <c r="CR615" s="52"/>
      <c r="CS615" s="52"/>
      <c r="CT615" s="52"/>
      <c r="CU615" s="52"/>
      <c r="CV615" s="52"/>
      <c r="CW615" s="52"/>
      <c r="CX615" s="52"/>
      <c r="CY615" s="52"/>
      <c r="CZ615" s="52"/>
      <c r="DA615" s="52"/>
      <c r="DB615" s="52"/>
      <c r="DC615" s="52"/>
      <c r="DD615" s="52"/>
      <c r="DE615" s="52"/>
      <c r="DF615" s="52"/>
      <c r="DG615" s="52"/>
      <c r="DH615" s="52"/>
      <c r="DI615" s="52"/>
      <c r="DJ615" s="52"/>
      <c r="DK615" s="52"/>
      <c r="DL615" s="52"/>
      <c r="DM615" s="52"/>
      <c r="DN615" s="52"/>
      <c r="DO615" s="52"/>
      <c r="DP615" s="52"/>
      <c r="DQ615" s="52"/>
      <c r="DR615" s="52"/>
      <c r="DS615" s="52"/>
      <c r="DT615" s="52"/>
      <c r="DU615" s="52"/>
      <c r="DV615" s="52"/>
      <c r="DW615" s="52"/>
      <c r="DX615" s="52"/>
      <c r="DY615" s="52"/>
      <c r="DZ615" s="52"/>
      <c r="EA615" s="52"/>
      <c r="EB615" s="52"/>
      <c r="EC615" s="52"/>
      <c r="ED615" s="52"/>
      <c r="EE615" s="52"/>
      <c r="EF615" s="52"/>
      <c r="EG615" s="52"/>
      <c r="EH615" s="52"/>
      <c r="EI615" s="52"/>
      <c r="EJ615" s="52"/>
      <c r="EK615" s="52"/>
      <c r="EL615" s="52"/>
      <c r="EM615" s="52"/>
      <c r="EN615" s="52"/>
      <c r="EO615" s="52"/>
      <c r="EP615" s="52"/>
      <c r="EQ615" s="52"/>
      <c r="ER615" s="52"/>
      <c r="ES615" s="52"/>
      <c r="ET615" s="52"/>
      <c r="EU615" s="52"/>
      <c r="EV615" s="52"/>
      <c r="EW615" s="52"/>
      <c r="EX615" s="52"/>
      <c r="EY615" s="52"/>
      <c r="EZ615" s="52"/>
      <c r="FA615" s="52"/>
      <c r="FB615" s="52"/>
      <c r="FC615" s="52"/>
      <c r="FD615" s="52"/>
      <c r="FE615" s="52"/>
      <c r="FF615" s="52"/>
      <c r="FG615" s="52"/>
      <c r="FH615" s="52"/>
      <c r="FI615" s="52"/>
      <c r="FJ615" s="52"/>
      <c r="FK615" s="52"/>
      <c r="FL615" s="52"/>
      <c r="FM615" s="52"/>
      <c r="FN615" s="52"/>
      <c r="FO615" s="52"/>
      <c r="FP615" s="52"/>
      <c r="FQ615" s="52"/>
      <c r="FR615" s="52"/>
      <c r="FS615" s="52"/>
      <c r="FT615" s="52"/>
    </row>
    <row r="616" spans="1:179" x14ac:dyDescent="0.15">
      <c r="A616" s="104">
        <f t="shared" si="134"/>
        <v>43325</v>
      </c>
      <c r="B616" s="35">
        <f t="shared" ca="1" si="140"/>
        <v>1013.15426</v>
      </c>
      <c r="C616" s="35">
        <f t="shared" si="135"/>
        <v>1000</v>
      </c>
      <c r="D616" s="36">
        <f ca="1">IF(A616&lt;$B$1,VLOOKUP(A616,[1]DI!$A$4:$B$15000,2,FALSE),0)</f>
        <v>6.3899999999999998E-2</v>
      </c>
      <c r="E616" s="35">
        <f t="shared" ca="1" si="129"/>
        <v>2.4583E-4</v>
      </c>
      <c r="F616" s="54">
        <f t="shared" si="136"/>
        <v>1.0425</v>
      </c>
      <c r="G616" s="38">
        <f t="shared" ca="1" si="130"/>
        <v>1.0002562777749999</v>
      </c>
      <c r="H616" s="35">
        <f ca="1">TRUNC(PRODUCT(G$10:G615),15)</f>
        <v>1.1563332427883</v>
      </c>
      <c r="I616" s="35">
        <f t="shared" ca="1" si="137"/>
        <v>1.1413200247681099</v>
      </c>
      <c r="J616" s="35">
        <f t="shared" ca="1" si="131"/>
        <v>1.0131542600000001</v>
      </c>
      <c r="K616" s="35">
        <f t="shared" ca="1" si="132"/>
        <v>13.154260000000001</v>
      </c>
      <c r="L616" s="55">
        <f>IF(VLOOKUP(A616,$U$12:$AD$125,8)=VLOOKUP(A615,$U$12:$AD$125,8),0,VLOOKUP(A616,U$12:$AD$125,8))</f>
        <v>0</v>
      </c>
      <c r="M616" s="40">
        <f>IF(L616&gt;0,VLOOKUP(L616,T$12:$AC$125,7),0)</f>
        <v>0</v>
      </c>
      <c r="N616" s="41">
        <f t="shared" si="141"/>
        <v>0</v>
      </c>
      <c r="O616" s="41">
        <f t="shared" ca="1" si="133"/>
        <v>13.154260000000001</v>
      </c>
      <c r="P616" s="56" t="str">
        <f t="shared" si="138"/>
        <v>A+J=</v>
      </c>
      <c r="Q616" s="43">
        <f t="shared" si="139"/>
        <v>43437</v>
      </c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  <c r="CB616" s="52"/>
      <c r="CC616" s="52"/>
      <c r="CD616" s="52"/>
      <c r="CE616" s="52"/>
      <c r="CF616" s="52"/>
      <c r="CG616" s="52"/>
      <c r="CH616" s="52"/>
      <c r="CI616" s="52"/>
      <c r="CJ616" s="52"/>
      <c r="CK616" s="52"/>
      <c r="CL616" s="52"/>
      <c r="CM616" s="52"/>
      <c r="CN616" s="52"/>
      <c r="CO616" s="52"/>
      <c r="CP616" s="52"/>
      <c r="CQ616" s="52"/>
      <c r="CR616" s="52"/>
      <c r="CS616" s="52"/>
      <c r="CT616" s="52"/>
      <c r="CU616" s="52"/>
      <c r="CV616" s="52"/>
      <c r="CW616" s="52"/>
      <c r="CX616" s="52"/>
      <c r="CY616" s="52"/>
      <c r="CZ616" s="52"/>
      <c r="DA616" s="52"/>
      <c r="DB616" s="52"/>
      <c r="DC616" s="52"/>
      <c r="DD616" s="52"/>
      <c r="DE616" s="52"/>
      <c r="DF616" s="52"/>
      <c r="DG616" s="52"/>
      <c r="DH616" s="52"/>
      <c r="DI616" s="52"/>
      <c r="DJ616" s="52"/>
      <c r="DK616" s="52"/>
      <c r="DL616" s="52"/>
      <c r="DM616" s="52"/>
      <c r="DN616" s="52"/>
      <c r="DO616" s="52"/>
      <c r="DP616" s="52"/>
      <c r="DQ616" s="52"/>
      <c r="DR616" s="52"/>
      <c r="DS616" s="52"/>
      <c r="DT616" s="52"/>
      <c r="DU616" s="52"/>
      <c r="DV616" s="52"/>
      <c r="DW616" s="52"/>
      <c r="DX616" s="52"/>
      <c r="DY616" s="52"/>
      <c r="DZ616" s="52"/>
      <c r="EA616" s="52"/>
      <c r="EB616" s="52"/>
      <c r="EC616" s="52"/>
      <c r="ED616" s="52"/>
      <c r="EE616" s="52"/>
      <c r="EF616" s="52"/>
      <c r="EG616" s="52"/>
      <c r="EH616" s="52"/>
      <c r="EI616" s="52"/>
      <c r="EJ616" s="52"/>
      <c r="EK616" s="52"/>
      <c r="EL616" s="52"/>
      <c r="EM616" s="52"/>
      <c r="EN616" s="52"/>
      <c r="EO616" s="52"/>
      <c r="EP616" s="52"/>
      <c r="EQ616" s="52"/>
      <c r="ER616" s="52"/>
      <c r="ES616" s="52"/>
      <c r="ET616" s="52"/>
      <c r="EU616" s="52"/>
      <c r="EV616" s="52"/>
      <c r="EW616" s="52"/>
      <c r="EX616" s="52"/>
      <c r="EY616" s="52"/>
      <c r="EZ616" s="52"/>
      <c r="FA616" s="52"/>
      <c r="FB616" s="52"/>
      <c r="FC616" s="52"/>
      <c r="FD616" s="52"/>
      <c r="FE616" s="52"/>
      <c r="FF616" s="52"/>
      <c r="FG616" s="52"/>
      <c r="FH616" s="52"/>
      <c r="FI616" s="52"/>
      <c r="FJ616" s="52"/>
      <c r="FK616" s="52"/>
      <c r="FL616" s="52"/>
      <c r="FM616" s="52"/>
      <c r="FN616" s="52"/>
      <c r="FO616" s="52"/>
      <c r="FP616" s="52"/>
      <c r="FQ616" s="52"/>
      <c r="FR616" s="52"/>
      <c r="FS616" s="52"/>
      <c r="FT616" s="52"/>
    </row>
    <row r="617" spans="1:179" x14ac:dyDescent="0.15">
      <c r="A617" s="104">
        <f t="shared" si="134"/>
        <v>43326</v>
      </c>
      <c r="B617" s="35">
        <f t="shared" ca="1" si="140"/>
        <v>1013.41390999</v>
      </c>
      <c r="C617" s="35">
        <f t="shared" si="135"/>
        <v>1000</v>
      </c>
      <c r="D617" s="36">
        <f ca="1">IF(A617&lt;$B$1,VLOOKUP(A617,[1]DI!$A$4:$B$15000,2,FALSE),0)</f>
        <v>6.3899999999999998E-2</v>
      </c>
      <c r="E617" s="35">
        <f t="shared" ca="1" si="129"/>
        <v>2.4583E-4</v>
      </c>
      <c r="F617" s="54">
        <f t="shared" si="136"/>
        <v>1.0425</v>
      </c>
      <c r="G617" s="38">
        <f t="shared" ca="1" si="130"/>
        <v>1.0002562777749999</v>
      </c>
      <c r="H617" s="35">
        <f ca="1">TRUNC(PRODUCT(G$10:G616),15)</f>
        <v>1.1566295852989199</v>
      </c>
      <c r="I617" s="35">
        <f t="shared" ca="1" si="137"/>
        <v>1.1413200247681099</v>
      </c>
      <c r="J617" s="35">
        <f t="shared" ca="1" si="131"/>
        <v>1.0134139099999999</v>
      </c>
      <c r="K617" s="35">
        <f t="shared" ca="1" si="132"/>
        <v>13.413909990000001</v>
      </c>
      <c r="L617" s="55">
        <f>IF(VLOOKUP(A617,$U$12:$AD$125,8)=VLOOKUP(A616,$U$12:$AD$125,8),0,VLOOKUP(A617,U$12:$AD$125,8))</f>
        <v>0</v>
      </c>
      <c r="M617" s="40">
        <f>IF(L617&gt;0,VLOOKUP(L617,T$12:$AC$125,7),0)</f>
        <v>0</v>
      </c>
      <c r="N617" s="41">
        <f t="shared" si="141"/>
        <v>0</v>
      </c>
      <c r="O617" s="41">
        <f t="shared" ca="1" si="133"/>
        <v>13.413909990000001</v>
      </c>
      <c r="P617" s="56" t="str">
        <f t="shared" si="138"/>
        <v>A+J=</v>
      </c>
      <c r="Q617" s="43">
        <f t="shared" si="139"/>
        <v>43437</v>
      </c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  <c r="CB617" s="52"/>
      <c r="CC617" s="52"/>
      <c r="CD617" s="52"/>
      <c r="CE617" s="52"/>
      <c r="CF617" s="52"/>
      <c r="CG617" s="52"/>
      <c r="CH617" s="52"/>
      <c r="CI617" s="52"/>
      <c r="CJ617" s="52"/>
      <c r="CK617" s="52"/>
      <c r="CL617" s="52"/>
      <c r="CM617" s="52"/>
      <c r="CN617" s="52"/>
      <c r="CO617" s="52"/>
      <c r="CP617" s="52"/>
      <c r="CQ617" s="52"/>
      <c r="CR617" s="52"/>
      <c r="CS617" s="52"/>
      <c r="CT617" s="52"/>
      <c r="CU617" s="52"/>
      <c r="CV617" s="52"/>
      <c r="CW617" s="52"/>
      <c r="CX617" s="52"/>
      <c r="CY617" s="52"/>
      <c r="CZ617" s="52"/>
      <c r="DA617" s="52"/>
      <c r="DB617" s="52"/>
      <c r="DC617" s="52"/>
      <c r="DD617" s="52"/>
      <c r="DE617" s="52"/>
      <c r="DF617" s="52"/>
      <c r="DG617" s="52"/>
      <c r="DH617" s="52"/>
      <c r="DI617" s="52"/>
      <c r="DJ617" s="52"/>
      <c r="DK617" s="52"/>
      <c r="DL617" s="52"/>
      <c r="DM617" s="52"/>
      <c r="DN617" s="52"/>
      <c r="DO617" s="52"/>
      <c r="DP617" s="52"/>
      <c r="DQ617" s="52"/>
      <c r="DR617" s="52"/>
      <c r="DS617" s="52"/>
      <c r="DT617" s="52"/>
      <c r="DU617" s="52"/>
      <c r="DV617" s="52"/>
      <c r="DW617" s="52"/>
      <c r="DX617" s="52"/>
      <c r="DY617" s="52"/>
      <c r="DZ617" s="52"/>
      <c r="EA617" s="52"/>
      <c r="EB617" s="52"/>
      <c r="EC617" s="52"/>
      <c r="ED617" s="52"/>
      <c r="EE617" s="52"/>
      <c r="EF617" s="52"/>
      <c r="EG617" s="52"/>
      <c r="EH617" s="52"/>
      <c r="EI617" s="52"/>
      <c r="EJ617" s="52"/>
      <c r="EK617" s="52"/>
      <c r="EL617" s="52"/>
      <c r="EM617" s="52"/>
      <c r="EN617" s="52"/>
      <c r="EO617" s="52"/>
      <c r="EP617" s="52"/>
      <c r="EQ617" s="52"/>
      <c r="ER617" s="52"/>
      <c r="ES617" s="52"/>
      <c r="ET617" s="52"/>
      <c r="EU617" s="52"/>
      <c r="EV617" s="52"/>
      <c r="EW617" s="52"/>
      <c r="EX617" s="52"/>
      <c r="EY617" s="52"/>
      <c r="EZ617" s="52"/>
      <c r="FA617" s="52"/>
      <c r="FB617" s="52"/>
      <c r="FC617" s="52"/>
      <c r="FD617" s="52"/>
      <c r="FE617" s="52"/>
      <c r="FF617" s="52"/>
      <c r="FG617" s="52"/>
      <c r="FH617" s="52"/>
      <c r="FI617" s="52"/>
      <c r="FJ617" s="52"/>
      <c r="FK617" s="52"/>
      <c r="FL617" s="52"/>
      <c r="FM617" s="52"/>
      <c r="FN617" s="52"/>
      <c r="FO617" s="52"/>
      <c r="FP617" s="52"/>
      <c r="FQ617" s="52"/>
      <c r="FR617" s="52"/>
      <c r="FS617" s="52"/>
      <c r="FT617" s="52"/>
    </row>
    <row r="618" spans="1:179" x14ac:dyDescent="0.15">
      <c r="A618" s="104">
        <f t="shared" si="134"/>
        <v>43327</v>
      </c>
      <c r="B618" s="35">
        <f t="shared" ca="1" si="140"/>
        <v>1013.67362</v>
      </c>
      <c r="C618" s="35">
        <f t="shared" si="135"/>
        <v>1000</v>
      </c>
      <c r="D618" s="36">
        <f ca="1">IF(A618&lt;$B$1,VLOOKUP(A618,[1]DI!$A$4:$B$15000,2,FALSE),0)</f>
        <v>6.3899999999999998E-2</v>
      </c>
      <c r="E618" s="35">
        <f t="shared" ca="1" si="129"/>
        <v>2.4583E-4</v>
      </c>
      <c r="F618" s="54">
        <f t="shared" si="136"/>
        <v>1.0425</v>
      </c>
      <c r="G618" s="38">
        <f t="shared" ca="1" si="130"/>
        <v>1.0002562777749999</v>
      </c>
      <c r="H618" s="35">
        <f ca="1">TRUNC(PRODUCT(G$10:G617),15)</f>
        <v>1.15692600375554</v>
      </c>
      <c r="I618" s="35">
        <f t="shared" ca="1" si="137"/>
        <v>1.1413200247681099</v>
      </c>
      <c r="J618" s="35">
        <f t="shared" ca="1" si="131"/>
        <v>1.0136736200000001</v>
      </c>
      <c r="K618" s="35">
        <f t="shared" ca="1" si="132"/>
        <v>13.67362</v>
      </c>
      <c r="L618" s="55">
        <f>IF(VLOOKUP(A618,$U$12:$AD$125,8)=VLOOKUP(A617,$U$12:$AD$125,8),0,VLOOKUP(A618,U$12:$AD$125,8))</f>
        <v>0</v>
      </c>
      <c r="M618" s="40">
        <f>IF(L618&gt;0,VLOOKUP(L618,T$12:$AC$125,7),0)</f>
        <v>0</v>
      </c>
      <c r="N618" s="41">
        <f t="shared" si="141"/>
        <v>0</v>
      </c>
      <c r="O618" s="41">
        <f t="shared" ca="1" si="133"/>
        <v>13.67362</v>
      </c>
      <c r="P618" s="56" t="str">
        <f t="shared" si="138"/>
        <v>A+J=</v>
      </c>
      <c r="Q618" s="43">
        <f t="shared" si="139"/>
        <v>43437</v>
      </c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  <c r="CB618" s="52"/>
      <c r="CC618" s="52"/>
      <c r="CD618" s="52"/>
      <c r="CE618" s="52"/>
      <c r="CF618" s="52"/>
      <c r="CG618" s="52"/>
      <c r="CH618" s="52"/>
      <c r="CI618" s="52"/>
      <c r="CJ618" s="52"/>
      <c r="CK618" s="52"/>
      <c r="CL618" s="52"/>
      <c r="CM618" s="52"/>
      <c r="CN618" s="52"/>
      <c r="CO618" s="52"/>
      <c r="CP618" s="52"/>
      <c r="CQ618" s="52"/>
      <c r="CR618" s="52"/>
      <c r="CS618" s="52"/>
      <c r="CT618" s="52"/>
      <c r="CU618" s="52"/>
      <c r="CV618" s="52"/>
      <c r="CW618" s="52"/>
      <c r="CX618" s="52"/>
      <c r="CY618" s="52"/>
      <c r="CZ618" s="52"/>
      <c r="DA618" s="52"/>
      <c r="DB618" s="52"/>
      <c r="DC618" s="52"/>
      <c r="DD618" s="52"/>
      <c r="DE618" s="52"/>
      <c r="DF618" s="52"/>
      <c r="DG618" s="52"/>
      <c r="DH618" s="52"/>
      <c r="DI618" s="52"/>
      <c r="DJ618" s="52"/>
      <c r="DK618" s="52"/>
      <c r="DL618" s="52"/>
      <c r="DM618" s="52"/>
      <c r="DN618" s="52"/>
      <c r="DO618" s="52"/>
      <c r="DP618" s="52"/>
      <c r="DQ618" s="52"/>
      <c r="DR618" s="52"/>
      <c r="DS618" s="52"/>
      <c r="DT618" s="52"/>
      <c r="DU618" s="52"/>
      <c r="DV618" s="52"/>
      <c r="DW618" s="52"/>
      <c r="DX618" s="52"/>
      <c r="DY618" s="52"/>
      <c r="DZ618" s="52"/>
      <c r="EA618" s="52"/>
      <c r="EB618" s="52"/>
      <c r="EC618" s="52"/>
      <c r="ED618" s="52"/>
      <c r="EE618" s="52"/>
      <c r="EF618" s="52"/>
      <c r="EG618" s="52"/>
      <c r="EH618" s="52"/>
      <c r="EI618" s="52"/>
      <c r="EJ618" s="52"/>
      <c r="EK618" s="52"/>
      <c r="EL618" s="52"/>
      <c r="EM618" s="52"/>
      <c r="EN618" s="52"/>
      <c r="EO618" s="52"/>
      <c r="EP618" s="52"/>
      <c r="EQ618" s="52"/>
      <c r="ER618" s="52"/>
      <c r="ES618" s="52"/>
      <c r="ET618" s="52"/>
      <c r="EU618" s="52"/>
      <c r="EV618" s="52"/>
      <c r="EW618" s="52"/>
      <c r="EX618" s="52"/>
      <c r="EY618" s="52"/>
      <c r="EZ618" s="52"/>
      <c r="FA618" s="52"/>
      <c r="FB618" s="52"/>
      <c r="FC618" s="52"/>
      <c r="FD618" s="52"/>
      <c r="FE618" s="52"/>
      <c r="FF618" s="52"/>
      <c r="FG618" s="52"/>
      <c r="FH618" s="52"/>
      <c r="FI618" s="52"/>
      <c r="FJ618" s="52"/>
      <c r="FK618" s="52"/>
      <c r="FL618" s="52"/>
      <c r="FM618" s="52"/>
      <c r="FN618" s="52"/>
      <c r="FO618" s="52"/>
      <c r="FP618" s="52"/>
      <c r="FQ618" s="52"/>
      <c r="FR618" s="52"/>
      <c r="FS618" s="52"/>
      <c r="FT618" s="52"/>
    </row>
    <row r="619" spans="1:179" x14ac:dyDescent="0.15">
      <c r="A619" s="104">
        <f t="shared" si="134"/>
        <v>43328</v>
      </c>
      <c r="B619" s="35">
        <f t="shared" ca="1" si="140"/>
        <v>1013.9334</v>
      </c>
      <c r="C619" s="35">
        <f t="shared" si="135"/>
        <v>1000</v>
      </c>
      <c r="D619" s="36">
        <f ca="1">IF(A619&lt;$B$1,VLOOKUP(A619,[1]DI!$A$4:$B$15000,2,FALSE),0)</f>
        <v>6.3899999999999998E-2</v>
      </c>
      <c r="E619" s="35">
        <f t="shared" ca="1" si="129"/>
        <v>2.4583E-4</v>
      </c>
      <c r="F619" s="54">
        <f t="shared" si="136"/>
        <v>1.0425</v>
      </c>
      <c r="G619" s="38">
        <f t="shared" ca="1" si="130"/>
        <v>1.0002562777749999</v>
      </c>
      <c r="H619" s="35">
        <f ca="1">TRUNC(PRODUCT(G$10:G618),15)</f>
        <v>1.15722249817762</v>
      </c>
      <c r="I619" s="35">
        <f t="shared" ca="1" si="137"/>
        <v>1.1413200247681099</v>
      </c>
      <c r="J619" s="35">
        <f t="shared" ca="1" si="131"/>
        <v>1.0139334</v>
      </c>
      <c r="K619" s="35">
        <f t="shared" ca="1" si="132"/>
        <v>13.933400000000001</v>
      </c>
      <c r="L619" s="55">
        <f>IF(VLOOKUP(A619,$U$12:$AD$125,8)=VLOOKUP(A618,$U$12:$AD$125,8),0,VLOOKUP(A619,U$12:$AD$125,8))</f>
        <v>0</v>
      </c>
      <c r="M619" s="40">
        <f>IF(L619&gt;0,VLOOKUP(L619,T$12:$AC$125,7),0)</f>
        <v>0</v>
      </c>
      <c r="N619" s="41">
        <f t="shared" si="141"/>
        <v>0</v>
      </c>
      <c r="O619" s="41">
        <f t="shared" ca="1" si="133"/>
        <v>13.933400000000001</v>
      </c>
      <c r="P619" s="56" t="str">
        <f t="shared" si="138"/>
        <v>A+J=</v>
      </c>
      <c r="Q619" s="43">
        <f t="shared" si="139"/>
        <v>43437</v>
      </c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  <c r="CB619" s="52"/>
      <c r="CC619" s="52"/>
      <c r="CD619" s="52"/>
      <c r="CE619" s="52"/>
      <c r="CF619" s="52"/>
      <c r="CG619" s="52"/>
      <c r="CH619" s="52"/>
      <c r="CI619" s="52"/>
      <c r="CJ619" s="52"/>
      <c r="CK619" s="52"/>
      <c r="CL619" s="52"/>
      <c r="CM619" s="52"/>
      <c r="CN619" s="52"/>
      <c r="CO619" s="52"/>
      <c r="CP619" s="52"/>
      <c r="CQ619" s="52"/>
      <c r="CR619" s="52"/>
      <c r="CS619" s="52"/>
      <c r="CT619" s="52"/>
      <c r="CU619" s="52"/>
      <c r="CV619" s="52"/>
      <c r="CW619" s="52"/>
      <c r="CX619" s="52"/>
      <c r="CY619" s="52"/>
      <c r="CZ619" s="52"/>
      <c r="DA619" s="52"/>
      <c r="DB619" s="52"/>
      <c r="DC619" s="52"/>
      <c r="DD619" s="52"/>
      <c r="DE619" s="52"/>
      <c r="DF619" s="52"/>
      <c r="DG619" s="52"/>
      <c r="DH619" s="52"/>
      <c r="DI619" s="52"/>
      <c r="DJ619" s="52"/>
      <c r="DK619" s="52"/>
      <c r="DL619" s="52"/>
      <c r="DM619" s="52"/>
      <c r="DN619" s="52"/>
      <c r="DO619" s="52"/>
      <c r="DP619" s="52"/>
      <c r="DQ619" s="52"/>
      <c r="DR619" s="52"/>
      <c r="DS619" s="52"/>
      <c r="DT619" s="52"/>
      <c r="DU619" s="52"/>
      <c r="DV619" s="52"/>
      <c r="DW619" s="52"/>
      <c r="DX619" s="52"/>
      <c r="DY619" s="52"/>
      <c r="DZ619" s="52"/>
      <c r="EA619" s="52"/>
      <c r="EB619" s="52"/>
      <c r="EC619" s="52"/>
      <c r="ED619" s="52"/>
      <c r="EE619" s="52"/>
      <c r="EF619" s="52"/>
      <c r="EG619" s="52"/>
      <c r="EH619" s="52"/>
      <c r="EI619" s="52"/>
      <c r="EJ619" s="52"/>
      <c r="EK619" s="52"/>
      <c r="EL619" s="52"/>
      <c r="EM619" s="52"/>
      <c r="EN619" s="52"/>
      <c r="EO619" s="52"/>
      <c r="EP619" s="52"/>
      <c r="EQ619" s="52"/>
      <c r="ER619" s="52"/>
      <c r="ES619" s="52"/>
      <c r="ET619" s="52"/>
      <c r="EU619" s="52"/>
      <c r="EV619" s="52"/>
      <c r="EW619" s="52"/>
      <c r="EX619" s="52"/>
      <c r="EY619" s="52"/>
      <c r="EZ619" s="52"/>
      <c r="FA619" s="52"/>
      <c r="FB619" s="52"/>
      <c r="FC619" s="52"/>
      <c r="FD619" s="52"/>
      <c r="FE619" s="52"/>
      <c r="FF619" s="52"/>
      <c r="FG619" s="52"/>
      <c r="FH619" s="52"/>
      <c r="FI619" s="52"/>
      <c r="FJ619" s="52"/>
      <c r="FK619" s="52"/>
      <c r="FL619" s="52"/>
      <c r="FM619" s="52"/>
      <c r="FN619" s="52"/>
      <c r="FO619" s="52"/>
      <c r="FP619" s="52"/>
      <c r="FQ619" s="52"/>
      <c r="FR619" s="52"/>
      <c r="FS619" s="52"/>
      <c r="FT619" s="52"/>
    </row>
    <row r="620" spans="1:179" x14ac:dyDescent="0.15">
      <c r="A620" s="104">
        <f t="shared" si="134"/>
        <v>43329</v>
      </c>
      <c r="B620" s="35">
        <f t="shared" ca="1" si="140"/>
        <v>1014.19324999</v>
      </c>
      <c r="C620" s="35">
        <f t="shared" si="135"/>
        <v>1000</v>
      </c>
      <c r="D620" s="36">
        <f ca="1">IF(A620&lt;$B$1,VLOOKUP(A620,[1]DI!$A$4:$B$15000,2,FALSE),0)</f>
        <v>6.3899999999999998E-2</v>
      </c>
      <c r="E620" s="35">
        <f t="shared" ca="1" si="129"/>
        <v>2.4583E-4</v>
      </c>
      <c r="F620" s="54">
        <f t="shared" si="136"/>
        <v>1.0425</v>
      </c>
      <c r="G620" s="38">
        <f t="shared" ca="1" si="130"/>
        <v>1.0002562777749999</v>
      </c>
      <c r="H620" s="35">
        <f ca="1">TRUNC(PRODUCT(G$10:G619),15)</f>
        <v>1.1575190685846399</v>
      </c>
      <c r="I620" s="35">
        <f t="shared" ca="1" si="137"/>
        <v>1.1413200247681099</v>
      </c>
      <c r="J620" s="35">
        <f t="shared" ca="1" si="131"/>
        <v>1.0141932499999999</v>
      </c>
      <c r="K620" s="35">
        <f t="shared" ca="1" si="132"/>
        <v>14.19324999</v>
      </c>
      <c r="L620" s="55">
        <f>IF(VLOOKUP(A620,$U$12:$AD$125,8)=VLOOKUP(A619,$U$12:$AD$125,8),0,VLOOKUP(A620,U$12:$AD$125,8))</f>
        <v>0</v>
      </c>
      <c r="M620" s="40">
        <f>IF(L620&gt;0,VLOOKUP(L620,T$12:$AC$125,7),0)</f>
        <v>0</v>
      </c>
      <c r="N620" s="41">
        <f t="shared" si="141"/>
        <v>0</v>
      </c>
      <c r="O620" s="41">
        <f t="shared" ca="1" si="133"/>
        <v>14.19324999</v>
      </c>
      <c r="P620" s="56" t="str">
        <f t="shared" si="138"/>
        <v>A+J=</v>
      </c>
      <c r="Q620" s="43">
        <f t="shared" si="139"/>
        <v>43437</v>
      </c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  <c r="CB620" s="52"/>
      <c r="CC620" s="52"/>
      <c r="CD620" s="52"/>
      <c r="CE620" s="52"/>
      <c r="CF620" s="52"/>
      <c r="CG620" s="52"/>
      <c r="CH620" s="52"/>
      <c r="CI620" s="52"/>
      <c r="CJ620" s="52"/>
      <c r="CK620" s="52"/>
      <c r="CL620" s="52"/>
      <c r="CM620" s="52"/>
      <c r="CN620" s="52"/>
      <c r="CO620" s="52"/>
      <c r="CP620" s="52"/>
      <c r="CQ620" s="52"/>
      <c r="CR620" s="52"/>
      <c r="CS620" s="52"/>
      <c r="CT620" s="52"/>
      <c r="CU620" s="52"/>
      <c r="CV620" s="52"/>
      <c r="CW620" s="52"/>
      <c r="CX620" s="52"/>
      <c r="CY620" s="52"/>
      <c r="CZ620" s="52"/>
      <c r="DA620" s="52"/>
      <c r="DB620" s="52"/>
      <c r="DC620" s="52"/>
      <c r="DD620" s="52"/>
      <c r="DE620" s="52"/>
      <c r="DF620" s="52"/>
      <c r="DG620" s="52"/>
      <c r="DH620" s="52"/>
      <c r="DI620" s="52"/>
      <c r="DJ620" s="52"/>
      <c r="DK620" s="52"/>
      <c r="DL620" s="52"/>
      <c r="DM620" s="52"/>
      <c r="DN620" s="52"/>
      <c r="DO620" s="52"/>
      <c r="DP620" s="52"/>
      <c r="DQ620" s="52"/>
      <c r="DR620" s="52"/>
      <c r="DS620" s="52"/>
      <c r="DT620" s="52"/>
      <c r="DU620" s="52"/>
      <c r="DV620" s="52"/>
      <c r="DW620" s="52"/>
      <c r="DX620" s="52"/>
      <c r="DY620" s="52"/>
      <c r="DZ620" s="52"/>
      <c r="EA620" s="52"/>
      <c r="EB620" s="52"/>
      <c r="EC620" s="52"/>
      <c r="ED620" s="52"/>
      <c r="EE620" s="52"/>
      <c r="EF620" s="52"/>
      <c r="EG620" s="52"/>
      <c r="EH620" s="52"/>
      <c r="EI620" s="52"/>
      <c r="EJ620" s="52"/>
      <c r="EK620" s="52"/>
      <c r="EL620" s="52"/>
      <c r="EM620" s="52"/>
      <c r="EN620" s="52"/>
      <c r="EO620" s="52"/>
      <c r="EP620" s="52"/>
      <c r="EQ620" s="52"/>
      <c r="ER620" s="52"/>
      <c r="ES620" s="52"/>
      <c r="ET620" s="52"/>
      <c r="EU620" s="52"/>
      <c r="EV620" s="52"/>
      <c r="EW620" s="52"/>
      <c r="EX620" s="52"/>
      <c r="EY620" s="52"/>
      <c r="EZ620" s="52"/>
      <c r="FA620" s="52"/>
      <c r="FB620" s="52"/>
      <c r="FC620" s="52"/>
      <c r="FD620" s="52"/>
      <c r="FE620" s="52"/>
      <c r="FF620" s="52"/>
      <c r="FG620" s="52"/>
      <c r="FH620" s="52"/>
      <c r="FI620" s="52"/>
      <c r="FJ620" s="52"/>
      <c r="FK620" s="52"/>
      <c r="FL620" s="52"/>
      <c r="FM620" s="52"/>
      <c r="FN620" s="52"/>
      <c r="FO620" s="52"/>
      <c r="FP620" s="52"/>
      <c r="FQ620" s="52"/>
      <c r="FR620" s="52"/>
      <c r="FS620" s="52"/>
      <c r="FT620" s="52"/>
    </row>
    <row r="621" spans="1:179" x14ac:dyDescent="0.15">
      <c r="A621" s="104">
        <f t="shared" si="134"/>
        <v>43330</v>
      </c>
      <c r="B621" s="35">
        <f t="shared" ca="1" si="140"/>
        <v>1014.45316999</v>
      </c>
      <c r="C621" s="35">
        <f t="shared" si="135"/>
        <v>1000</v>
      </c>
      <c r="D621" s="36">
        <f ca="1">IF(A621&lt;$B$1,VLOOKUP(A621,[1]DI!$A$4:$B$15000,2,FALSE),0)</f>
        <v>0</v>
      </c>
      <c r="E621" s="35">
        <f t="shared" ca="1" si="129"/>
        <v>0</v>
      </c>
      <c r="F621" s="54">
        <f t="shared" si="136"/>
        <v>1.0425</v>
      </c>
      <c r="G621" s="38">
        <f t="shared" ca="1" si="130"/>
        <v>1</v>
      </c>
      <c r="H621" s="35">
        <f ca="1">TRUNC(PRODUCT(G$10:G620),15)</f>
        <v>1.15781571499605</v>
      </c>
      <c r="I621" s="35">
        <f t="shared" ca="1" si="137"/>
        <v>1.1413200247681099</v>
      </c>
      <c r="J621" s="35">
        <f t="shared" ca="1" si="131"/>
        <v>1.0144531699999999</v>
      </c>
      <c r="K621" s="35">
        <f t="shared" ca="1" si="132"/>
        <v>14.453169989999999</v>
      </c>
      <c r="L621" s="55">
        <f>IF(VLOOKUP(A621,$U$12:$AD$125,8)=VLOOKUP(A620,$U$12:$AD$125,8),0,VLOOKUP(A621,U$12:$AD$125,8))</f>
        <v>0</v>
      </c>
      <c r="M621" s="40">
        <f>IF(L621&gt;0,VLOOKUP(L621,T$12:$AC$125,7),0)</f>
        <v>0</v>
      </c>
      <c r="N621" s="41">
        <f t="shared" si="141"/>
        <v>0</v>
      </c>
      <c r="O621" s="41">
        <f t="shared" ca="1" si="133"/>
        <v>14.453169989999999</v>
      </c>
      <c r="P621" s="56" t="str">
        <f t="shared" si="138"/>
        <v>A+J=</v>
      </c>
      <c r="Q621" s="43">
        <f t="shared" si="139"/>
        <v>43437</v>
      </c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  <c r="CB621" s="52"/>
      <c r="CC621" s="52"/>
      <c r="CD621" s="52"/>
      <c r="CE621" s="52"/>
      <c r="CF621" s="52"/>
      <c r="CG621" s="52"/>
      <c r="CH621" s="52"/>
      <c r="CI621" s="52"/>
      <c r="CJ621" s="52"/>
      <c r="CK621" s="52"/>
      <c r="CL621" s="52"/>
      <c r="CM621" s="52"/>
      <c r="CN621" s="52"/>
      <c r="CO621" s="52"/>
      <c r="CP621" s="52"/>
      <c r="CQ621" s="52"/>
      <c r="CR621" s="52"/>
      <c r="CS621" s="52"/>
      <c r="CT621" s="52"/>
      <c r="CU621" s="52"/>
      <c r="CV621" s="52"/>
      <c r="CW621" s="52"/>
      <c r="CX621" s="52"/>
      <c r="CY621" s="52"/>
      <c r="CZ621" s="52"/>
      <c r="DA621" s="52"/>
      <c r="DB621" s="52"/>
      <c r="DC621" s="52"/>
      <c r="DD621" s="52"/>
      <c r="DE621" s="52"/>
      <c r="DF621" s="52"/>
      <c r="DG621" s="52"/>
      <c r="DH621" s="52"/>
      <c r="DI621" s="52"/>
      <c r="DJ621" s="52"/>
      <c r="DK621" s="52"/>
      <c r="DL621" s="52"/>
      <c r="DM621" s="52"/>
      <c r="DN621" s="52"/>
      <c r="DO621" s="52"/>
      <c r="DP621" s="52"/>
      <c r="DQ621" s="52"/>
      <c r="DR621" s="52"/>
      <c r="DS621" s="52"/>
      <c r="DT621" s="52"/>
      <c r="DU621" s="52"/>
      <c r="DV621" s="52"/>
      <c r="DW621" s="52"/>
      <c r="DX621" s="52"/>
      <c r="DY621" s="52"/>
      <c r="DZ621" s="52"/>
      <c r="EA621" s="52"/>
      <c r="EB621" s="52"/>
      <c r="EC621" s="52"/>
      <c r="ED621" s="52"/>
      <c r="EE621" s="52"/>
      <c r="EF621" s="52"/>
      <c r="EG621" s="52"/>
      <c r="EH621" s="52"/>
      <c r="EI621" s="52"/>
      <c r="EJ621" s="52"/>
      <c r="EK621" s="52"/>
      <c r="EL621" s="52"/>
      <c r="EM621" s="52"/>
      <c r="EN621" s="52"/>
      <c r="EO621" s="52"/>
      <c r="EP621" s="52"/>
      <c r="EQ621" s="52"/>
      <c r="ER621" s="52"/>
      <c r="ES621" s="52"/>
      <c r="ET621" s="52"/>
      <c r="EU621" s="52"/>
      <c r="EV621" s="52"/>
      <c r="EW621" s="52"/>
      <c r="EX621" s="52"/>
      <c r="EY621" s="52"/>
      <c r="EZ621" s="52"/>
      <c r="FA621" s="52"/>
      <c r="FB621" s="52"/>
      <c r="FC621" s="52"/>
      <c r="FD621" s="52"/>
      <c r="FE621" s="52"/>
      <c r="FF621" s="52"/>
      <c r="FG621" s="52"/>
      <c r="FH621" s="52"/>
      <c r="FI621" s="52"/>
      <c r="FJ621" s="52"/>
      <c r="FK621" s="52"/>
      <c r="FL621" s="52"/>
      <c r="FM621" s="52"/>
      <c r="FN621" s="52"/>
      <c r="FO621" s="52"/>
      <c r="FP621" s="52"/>
      <c r="FQ621" s="52"/>
      <c r="FR621" s="52"/>
      <c r="FS621" s="52"/>
      <c r="FT621" s="52"/>
    </row>
    <row r="622" spans="1:179" x14ac:dyDescent="0.15">
      <c r="A622" s="104">
        <f t="shared" si="134"/>
        <v>43331</v>
      </c>
      <c r="B622" s="35">
        <f t="shared" ca="1" si="140"/>
        <v>1014.45316999</v>
      </c>
      <c r="C622" s="35">
        <f t="shared" si="135"/>
        <v>1000</v>
      </c>
      <c r="D622" s="36">
        <f ca="1">IF(A622&lt;$B$1,VLOOKUP(A622,[1]DI!$A$4:$B$15000,2,FALSE),0)</f>
        <v>0</v>
      </c>
      <c r="E622" s="35">
        <f t="shared" ca="1" si="129"/>
        <v>0</v>
      </c>
      <c r="F622" s="54">
        <f t="shared" si="136"/>
        <v>1.0425</v>
      </c>
      <c r="G622" s="38">
        <f t="shared" ca="1" si="130"/>
        <v>1</v>
      </c>
      <c r="H622" s="35">
        <f ca="1">TRUNC(PRODUCT(G$10:G621),15)</f>
        <v>1.15781571499605</v>
      </c>
      <c r="I622" s="35">
        <f t="shared" ca="1" si="137"/>
        <v>1.1413200247681099</v>
      </c>
      <c r="J622" s="35">
        <f t="shared" ca="1" si="131"/>
        <v>1.0144531699999999</v>
      </c>
      <c r="K622" s="35">
        <f t="shared" ca="1" si="132"/>
        <v>14.453169989999999</v>
      </c>
      <c r="L622" s="55">
        <f>IF(VLOOKUP(A622,$U$12:$AD$125,8)=VLOOKUP(A621,$U$12:$AD$125,8),0,VLOOKUP(A622,U$12:$AD$125,8))</f>
        <v>0</v>
      </c>
      <c r="M622" s="40">
        <f>IF(L622&gt;0,VLOOKUP(L622,T$12:$AC$125,7),0)</f>
        <v>0</v>
      </c>
      <c r="N622" s="41">
        <f t="shared" si="141"/>
        <v>0</v>
      </c>
      <c r="O622" s="41">
        <f t="shared" ca="1" si="133"/>
        <v>14.453169989999999</v>
      </c>
      <c r="P622" s="56" t="str">
        <f t="shared" si="138"/>
        <v>A+J=</v>
      </c>
      <c r="Q622" s="43">
        <f t="shared" si="139"/>
        <v>43437</v>
      </c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2"/>
      <c r="CH622" s="52"/>
      <c r="CI622" s="52"/>
      <c r="CJ622" s="52"/>
      <c r="CK622" s="52"/>
      <c r="CL622" s="52"/>
      <c r="CM622" s="52"/>
      <c r="CN622" s="52"/>
      <c r="CO622" s="52"/>
      <c r="CP622" s="52"/>
      <c r="CQ622" s="52"/>
      <c r="CR622" s="52"/>
      <c r="CS622" s="52"/>
      <c r="CT622" s="52"/>
      <c r="CU622" s="52"/>
      <c r="CV622" s="52"/>
      <c r="CW622" s="52"/>
      <c r="CX622" s="52"/>
      <c r="CY622" s="52"/>
      <c r="CZ622" s="52"/>
      <c r="DA622" s="52"/>
      <c r="DB622" s="52"/>
      <c r="DC622" s="52"/>
      <c r="DD622" s="52"/>
      <c r="DE622" s="52"/>
      <c r="DF622" s="52"/>
      <c r="DG622" s="52"/>
      <c r="DH622" s="52"/>
      <c r="DI622" s="52"/>
      <c r="DJ622" s="52"/>
      <c r="DK622" s="52"/>
      <c r="DL622" s="52"/>
      <c r="DM622" s="52"/>
      <c r="DN622" s="52"/>
      <c r="DO622" s="52"/>
      <c r="DP622" s="52"/>
      <c r="DQ622" s="52"/>
      <c r="DR622" s="52"/>
      <c r="DS622" s="52"/>
      <c r="DT622" s="52"/>
      <c r="DU622" s="52"/>
      <c r="DV622" s="52"/>
      <c r="DW622" s="52"/>
      <c r="DX622" s="52"/>
      <c r="DY622" s="52"/>
      <c r="DZ622" s="52"/>
      <c r="EA622" s="52"/>
      <c r="EB622" s="52"/>
      <c r="EC622" s="52"/>
      <c r="ED622" s="52"/>
      <c r="EE622" s="52"/>
      <c r="EF622" s="52"/>
      <c r="EG622" s="52"/>
      <c r="EH622" s="52"/>
      <c r="EI622" s="52"/>
      <c r="EJ622" s="52"/>
      <c r="EK622" s="52"/>
      <c r="EL622" s="52"/>
      <c r="EM622" s="52"/>
      <c r="EN622" s="52"/>
      <c r="EO622" s="52"/>
      <c r="EP622" s="52"/>
      <c r="EQ622" s="52"/>
      <c r="ER622" s="52"/>
      <c r="ES622" s="52"/>
      <c r="ET622" s="52"/>
      <c r="EU622" s="52"/>
      <c r="EV622" s="52"/>
      <c r="EW622" s="52"/>
      <c r="EX622" s="52"/>
      <c r="EY622" s="52"/>
      <c r="EZ622" s="52"/>
      <c r="FA622" s="52"/>
      <c r="FB622" s="52"/>
      <c r="FC622" s="52"/>
      <c r="FD622" s="52"/>
      <c r="FE622" s="52"/>
      <c r="FF622" s="52"/>
      <c r="FG622" s="52"/>
      <c r="FH622" s="52"/>
      <c r="FI622" s="52"/>
      <c r="FJ622" s="52"/>
      <c r="FK622" s="52"/>
      <c r="FL622" s="52"/>
      <c r="FM622" s="52"/>
      <c r="FN622" s="52"/>
      <c r="FO622" s="52"/>
      <c r="FP622" s="52"/>
      <c r="FQ622" s="52"/>
      <c r="FR622" s="52"/>
      <c r="FS622" s="52"/>
      <c r="FT622" s="52"/>
    </row>
    <row r="623" spans="1:179" x14ac:dyDescent="0.15">
      <c r="A623" s="104">
        <f t="shared" si="134"/>
        <v>43332</v>
      </c>
      <c r="B623" s="35">
        <f t="shared" ca="1" si="140"/>
        <v>1014.45316999</v>
      </c>
      <c r="C623" s="35">
        <f t="shared" si="135"/>
        <v>1000</v>
      </c>
      <c r="D623" s="36">
        <f ca="1">IF(A623&lt;$B$1,VLOOKUP(A623,[1]DI!$A$4:$B$15000,2,FALSE),0)</f>
        <v>6.3899999999999998E-2</v>
      </c>
      <c r="E623" s="35">
        <f t="shared" ca="1" si="129"/>
        <v>2.4583E-4</v>
      </c>
      <c r="F623" s="54">
        <f t="shared" si="136"/>
        <v>1.0425</v>
      </c>
      <c r="G623" s="38">
        <f t="shared" ca="1" si="130"/>
        <v>1.0002562777749999</v>
      </c>
      <c r="H623" s="35">
        <f ca="1">TRUNC(PRODUCT(G$10:G622),15)</f>
        <v>1.15781571499605</v>
      </c>
      <c r="I623" s="35">
        <f t="shared" ca="1" si="137"/>
        <v>1.1413200247681099</v>
      </c>
      <c r="J623" s="35">
        <f t="shared" ca="1" si="131"/>
        <v>1.0144531699999999</v>
      </c>
      <c r="K623" s="35">
        <f t="shared" ca="1" si="132"/>
        <v>14.453169989999999</v>
      </c>
      <c r="L623" s="55">
        <f>IF(VLOOKUP(A623,$U$12:$AD$125,8)=VLOOKUP(A622,$U$12:$AD$125,8),0,VLOOKUP(A623,U$12:$AD$125,8))</f>
        <v>0</v>
      </c>
      <c r="M623" s="40">
        <f>IF(L623&gt;0,VLOOKUP(L623,T$12:$AC$125,7),0)</f>
        <v>0</v>
      </c>
      <c r="N623" s="41">
        <f t="shared" si="141"/>
        <v>0</v>
      </c>
      <c r="O623" s="41">
        <f t="shared" ca="1" si="133"/>
        <v>14.453169989999999</v>
      </c>
      <c r="P623" s="56" t="str">
        <f t="shared" si="138"/>
        <v>A+J=</v>
      </c>
      <c r="Q623" s="43">
        <f t="shared" si="139"/>
        <v>43437</v>
      </c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  <c r="CB623" s="52"/>
      <c r="CC623" s="52"/>
      <c r="CD623" s="52"/>
      <c r="CE623" s="52"/>
      <c r="CF623" s="52"/>
      <c r="CG623" s="52"/>
      <c r="CH623" s="52"/>
      <c r="CI623" s="52"/>
      <c r="CJ623" s="52"/>
      <c r="CK623" s="52"/>
      <c r="CL623" s="52"/>
      <c r="CM623" s="52"/>
      <c r="CN623" s="52"/>
      <c r="CO623" s="52"/>
      <c r="CP623" s="52"/>
      <c r="CQ623" s="52"/>
      <c r="CR623" s="52"/>
      <c r="CS623" s="52"/>
      <c r="CT623" s="52"/>
      <c r="CU623" s="52"/>
      <c r="CV623" s="52"/>
      <c r="CW623" s="52"/>
      <c r="CX623" s="52"/>
      <c r="CY623" s="52"/>
      <c r="CZ623" s="52"/>
      <c r="DA623" s="52"/>
      <c r="DB623" s="52"/>
      <c r="DC623" s="52"/>
      <c r="DD623" s="52"/>
      <c r="DE623" s="52"/>
      <c r="DF623" s="52"/>
      <c r="DG623" s="52"/>
      <c r="DH623" s="52"/>
      <c r="DI623" s="52"/>
      <c r="DJ623" s="52"/>
      <c r="DK623" s="52"/>
      <c r="DL623" s="52"/>
      <c r="DM623" s="52"/>
      <c r="DN623" s="52"/>
      <c r="DO623" s="52"/>
      <c r="DP623" s="52"/>
      <c r="DQ623" s="52"/>
      <c r="DR623" s="52"/>
      <c r="DS623" s="52"/>
      <c r="DT623" s="52"/>
      <c r="DU623" s="52"/>
      <c r="DV623" s="52"/>
      <c r="DW623" s="52"/>
      <c r="DX623" s="52"/>
      <c r="DY623" s="52"/>
      <c r="DZ623" s="52"/>
      <c r="EA623" s="52"/>
      <c r="EB623" s="52"/>
      <c r="EC623" s="52"/>
      <c r="ED623" s="52"/>
      <c r="EE623" s="52"/>
      <c r="EF623" s="52"/>
      <c r="EG623" s="52"/>
      <c r="EH623" s="52"/>
      <c r="EI623" s="52"/>
      <c r="EJ623" s="52"/>
      <c r="EK623" s="52"/>
      <c r="EL623" s="52"/>
      <c r="EM623" s="52"/>
      <c r="EN623" s="52"/>
      <c r="EO623" s="52"/>
      <c r="EP623" s="52"/>
      <c r="EQ623" s="52"/>
      <c r="ER623" s="52"/>
      <c r="ES623" s="52"/>
      <c r="ET623" s="52"/>
      <c r="EU623" s="52"/>
      <c r="EV623" s="52"/>
      <c r="EW623" s="52"/>
      <c r="EX623" s="52"/>
      <c r="EY623" s="52"/>
      <c r="EZ623" s="52"/>
      <c r="FA623" s="52"/>
      <c r="FB623" s="52"/>
      <c r="FC623" s="52"/>
      <c r="FD623" s="52"/>
      <c r="FE623" s="52"/>
      <c r="FF623" s="52"/>
      <c r="FG623" s="52"/>
      <c r="FH623" s="52"/>
      <c r="FI623" s="52"/>
      <c r="FJ623" s="52"/>
      <c r="FK623" s="52"/>
      <c r="FL623" s="52"/>
      <c r="FM623" s="52"/>
      <c r="FN623" s="52"/>
      <c r="FO623" s="52"/>
      <c r="FP623" s="52"/>
      <c r="FQ623" s="52"/>
      <c r="FR623" s="52"/>
      <c r="FS623" s="52"/>
      <c r="FT623" s="52"/>
    </row>
    <row r="624" spans="1:179" x14ac:dyDescent="0.15">
      <c r="A624" s="104">
        <f t="shared" si="134"/>
        <v>43333</v>
      </c>
      <c r="B624" s="35">
        <f t="shared" ca="1" si="140"/>
        <v>1014.71315</v>
      </c>
      <c r="C624" s="35">
        <f t="shared" si="135"/>
        <v>1000</v>
      </c>
      <c r="D624" s="36">
        <f ca="1">IF(A624&lt;$B$1,VLOOKUP(A624,[1]DI!$A$4:$B$15000,2,FALSE),0)</f>
        <v>6.3899999999999998E-2</v>
      </c>
      <c r="E624" s="35">
        <f t="shared" ca="1" si="129"/>
        <v>2.4583E-4</v>
      </c>
      <c r="F624" s="54">
        <f t="shared" si="136"/>
        <v>1.0425</v>
      </c>
      <c r="G624" s="38">
        <f t="shared" ca="1" si="130"/>
        <v>1.0002562777749999</v>
      </c>
      <c r="H624" s="35">
        <f ca="1">TRUNC(PRODUCT(G$10:G623),15)</f>
        <v>1.1581124374313501</v>
      </c>
      <c r="I624" s="35">
        <f t="shared" ca="1" si="137"/>
        <v>1.1413200247681099</v>
      </c>
      <c r="J624" s="35">
        <f t="shared" ca="1" si="131"/>
        <v>1.01471315</v>
      </c>
      <c r="K624" s="35">
        <f t="shared" ca="1" si="132"/>
        <v>14.713150000000001</v>
      </c>
      <c r="L624" s="55">
        <f>IF(VLOOKUP(A624,$U$12:$AD$125,8)=VLOOKUP(A623,$U$12:$AD$125,8),0,VLOOKUP(A624,U$12:$AD$125,8))</f>
        <v>0</v>
      </c>
      <c r="M624" s="40">
        <f>IF(L624&gt;0,VLOOKUP(L624,T$12:$AC$125,7),0)</f>
        <v>0</v>
      </c>
      <c r="N624" s="41">
        <f t="shared" si="141"/>
        <v>0</v>
      </c>
      <c r="O624" s="41">
        <f t="shared" ca="1" si="133"/>
        <v>14.713150000000001</v>
      </c>
      <c r="P624" s="56" t="str">
        <f t="shared" si="138"/>
        <v>A+J=</v>
      </c>
      <c r="Q624" s="43">
        <f t="shared" si="139"/>
        <v>43437</v>
      </c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  <c r="CB624" s="52"/>
      <c r="CC624" s="52"/>
      <c r="CD624" s="52"/>
      <c r="CE624" s="52"/>
      <c r="CF624" s="52"/>
      <c r="CG624" s="52"/>
      <c r="CH624" s="52"/>
      <c r="CI624" s="52"/>
      <c r="CJ624" s="52"/>
      <c r="CK624" s="52"/>
      <c r="CL624" s="52"/>
      <c r="CM624" s="52"/>
      <c r="CN624" s="52"/>
      <c r="CO624" s="52"/>
      <c r="CP624" s="52"/>
      <c r="CQ624" s="52"/>
      <c r="CR624" s="52"/>
      <c r="CS624" s="52"/>
      <c r="CT624" s="52"/>
      <c r="CU624" s="52"/>
      <c r="CV624" s="52"/>
      <c r="CW624" s="52"/>
      <c r="CX624" s="52"/>
      <c r="CY624" s="52"/>
      <c r="CZ624" s="52"/>
      <c r="DA624" s="52"/>
      <c r="DB624" s="52"/>
      <c r="DC624" s="52"/>
      <c r="DD624" s="52"/>
      <c r="DE624" s="52"/>
      <c r="DF624" s="52"/>
      <c r="DG624" s="52"/>
      <c r="DH624" s="52"/>
      <c r="DI624" s="52"/>
      <c r="DJ624" s="52"/>
      <c r="DK624" s="52"/>
      <c r="DL624" s="52"/>
      <c r="DM624" s="52"/>
      <c r="DN624" s="52"/>
      <c r="DO624" s="52"/>
      <c r="DP624" s="52"/>
      <c r="DQ624" s="52"/>
      <c r="DR624" s="52"/>
      <c r="DS624" s="52"/>
      <c r="DT624" s="52"/>
      <c r="DU624" s="52"/>
      <c r="DV624" s="52"/>
      <c r="DW624" s="52"/>
      <c r="DX624" s="52"/>
      <c r="DY624" s="52"/>
      <c r="DZ624" s="52"/>
      <c r="EA624" s="52"/>
      <c r="EB624" s="52"/>
      <c r="EC624" s="52"/>
      <c r="ED624" s="52"/>
      <c r="EE624" s="52"/>
      <c r="EF624" s="52"/>
      <c r="EG624" s="52"/>
      <c r="EH624" s="52"/>
      <c r="EI624" s="52"/>
      <c r="EJ624" s="52"/>
      <c r="EK624" s="52"/>
      <c r="EL624" s="52"/>
      <c r="EM624" s="52"/>
      <c r="EN624" s="52"/>
      <c r="EO624" s="52"/>
      <c r="EP624" s="52"/>
      <c r="EQ624" s="52"/>
      <c r="ER624" s="52"/>
      <c r="ES624" s="52"/>
      <c r="ET624" s="52"/>
      <c r="EU624" s="52"/>
      <c r="EV624" s="52"/>
      <c r="EW624" s="52"/>
      <c r="EX624" s="52"/>
      <c r="EY624" s="52"/>
      <c r="EZ624" s="52"/>
      <c r="FA624" s="52"/>
      <c r="FB624" s="52"/>
      <c r="FC624" s="52"/>
      <c r="FD624" s="52"/>
      <c r="FE624" s="52"/>
      <c r="FF624" s="52"/>
      <c r="FG624" s="52"/>
      <c r="FH624" s="52"/>
      <c r="FI624" s="52"/>
      <c r="FJ624" s="52"/>
      <c r="FK624" s="52"/>
      <c r="FL624" s="52"/>
      <c r="FM624" s="52"/>
      <c r="FN624" s="52"/>
      <c r="FO624" s="52"/>
      <c r="FP624" s="52"/>
      <c r="FQ624" s="52"/>
      <c r="FR624" s="52"/>
      <c r="FS624" s="52"/>
      <c r="FT624" s="52"/>
    </row>
    <row r="625" spans="1:176" x14ac:dyDescent="0.15">
      <c r="A625" s="104">
        <f t="shared" si="134"/>
        <v>43334</v>
      </c>
      <c r="B625" s="35">
        <f t="shared" ca="1" si="140"/>
        <v>1014.9732</v>
      </c>
      <c r="C625" s="35">
        <f t="shared" si="135"/>
        <v>1000</v>
      </c>
      <c r="D625" s="36">
        <f ca="1">IF(A625&lt;$B$1,VLOOKUP(A625,[1]DI!$A$4:$B$15000,2,FALSE),0)</f>
        <v>6.3899999999999998E-2</v>
      </c>
      <c r="E625" s="35">
        <f t="shared" ca="1" si="129"/>
        <v>2.4583E-4</v>
      </c>
      <c r="F625" s="54">
        <f t="shared" si="136"/>
        <v>1.0425</v>
      </c>
      <c r="G625" s="38">
        <f t="shared" ca="1" si="130"/>
        <v>1.0002562777749999</v>
      </c>
      <c r="H625" s="35">
        <f ca="1">TRUNC(PRODUCT(G$10:G624),15)</f>
        <v>1.15840923591002</v>
      </c>
      <c r="I625" s="35">
        <f t="shared" ca="1" si="137"/>
        <v>1.1413200247681099</v>
      </c>
      <c r="J625" s="35">
        <f t="shared" ca="1" si="131"/>
        <v>1.0149732</v>
      </c>
      <c r="K625" s="35">
        <f t="shared" ca="1" si="132"/>
        <v>14.9732</v>
      </c>
      <c r="L625" s="55">
        <f>IF(VLOOKUP(A625,$U$12:$AD$125,8)=VLOOKUP(A624,$U$12:$AD$125,8),0,VLOOKUP(A625,U$12:$AD$125,8))</f>
        <v>0</v>
      </c>
      <c r="M625" s="40">
        <f>IF(L625&gt;0,VLOOKUP(L625,T$12:$AC$125,7),0)</f>
        <v>0</v>
      </c>
      <c r="N625" s="41">
        <f t="shared" si="141"/>
        <v>0</v>
      </c>
      <c r="O625" s="41">
        <f t="shared" ca="1" si="133"/>
        <v>14.9732</v>
      </c>
      <c r="P625" s="56" t="str">
        <f t="shared" si="138"/>
        <v>A+J=</v>
      </c>
      <c r="Q625" s="43">
        <f t="shared" si="139"/>
        <v>43437</v>
      </c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  <c r="CB625" s="52"/>
      <c r="CC625" s="52"/>
      <c r="CD625" s="52"/>
      <c r="CE625" s="52"/>
      <c r="CF625" s="52"/>
      <c r="CG625" s="52"/>
      <c r="CH625" s="52"/>
      <c r="CI625" s="52"/>
      <c r="CJ625" s="52"/>
      <c r="CK625" s="52"/>
      <c r="CL625" s="52"/>
      <c r="CM625" s="52"/>
      <c r="CN625" s="52"/>
      <c r="CO625" s="52"/>
      <c r="CP625" s="52"/>
      <c r="CQ625" s="52"/>
      <c r="CR625" s="52"/>
      <c r="CS625" s="52"/>
      <c r="CT625" s="52"/>
      <c r="CU625" s="52"/>
      <c r="CV625" s="52"/>
      <c r="CW625" s="52"/>
      <c r="CX625" s="52"/>
      <c r="CY625" s="52"/>
      <c r="CZ625" s="52"/>
      <c r="DA625" s="52"/>
      <c r="DB625" s="52"/>
      <c r="DC625" s="52"/>
      <c r="DD625" s="52"/>
      <c r="DE625" s="52"/>
      <c r="DF625" s="52"/>
      <c r="DG625" s="52"/>
      <c r="DH625" s="52"/>
      <c r="DI625" s="52"/>
      <c r="DJ625" s="52"/>
      <c r="DK625" s="52"/>
      <c r="DL625" s="52"/>
      <c r="DM625" s="52"/>
      <c r="DN625" s="52"/>
      <c r="DO625" s="52"/>
      <c r="DP625" s="52"/>
      <c r="DQ625" s="52"/>
      <c r="DR625" s="52"/>
      <c r="DS625" s="52"/>
      <c r="DT625" s="52"/>
      <c r="DU625" s="52"/>
      <c r="DV625" s="52"/>
      <c r="DW625" s="52"/>
      <c r="DX625" s="52"/>
      <c r="DY625" s="52"/>
      <c r="DZ625" s="52"/>
      <c r="EA625" s="52"/>
      <c r="EB625" s="52"/>
      <c r="EC625" s="52"/>
      <c r="ED625" s="52"/>
      <c r="EE625" s="52"/>
      <c r="EF625" s="52"/>
      <c r="EG625" s="52"/>
      <c r="EH625" s="52"/>
      <c r="EI625" s="52"/>
      <c r="EJ625" s="52"/>
      <c r="EK625" s="52"/>
      <c r="EL625" s="52"/>
      <c r="EM625" s="52"/>
      <c r="EN625" s="52"/>
      <c r="EO625" s="52"/>
      <c r="EP625" s="52"/>
      <c r="EQ625" s="52"/>
      <c r="ER625" s="52"/>
      <c r="ES625" s="52"/>
      <c r="ET625" s="52"/>
      <c r="EU625" s="52"/>
      <c r="EV625" s="52"/>
      <c r="EW625" s="52"/>
      <c r="EX625" s="52"/>
      <c r="EY625" s="52"/>
      <c r="EZ625" s="52"/>
      <c r="FA625" s="52"/>
      <c r="FB625" s="52"/>
      <c r="FC625" s="52"/>
      <c r="FD625" s="52"/>
      <c r="FE625" s="52"/>
      <c r="FF625" s="52"/>
      <c r="FG625" s="52"/>
      <c r="FH625" s="52"/>
      <c r="FI625" s="52"/>
      <c r="FJ625" s="52"/>
      <c r="FK625" s="52"/>
      <c r="FL625" s="52"/>
      <c r="FM625" s="52"/>
      <c r="FN625" s="52"/>
      <c r="FO625" s="52"/>
      <c r="FP625" s="52"/>
      <c r="FQ625" s="52"/>
      <c r="FR625" s="52"/>
      <c r="FS625" s="52"/>
      <c r="FT625" s="52"/>
    </row>
    <row r="626" spans="1:176" x14ac:dyDescent="0.15">
      <c r="A626" s="104">
        <f t="shared" si="134"/>
        <v>43335</v>
      </c>
      <c r="B626" s="35">
        <f t="shared" ca="1" si="140"/>
        <v>1015.23330999</v>
      </c>
      <c r="C626" s="35">
        <f t="shared" si="135"/>
        <v>1000</v>
      </c>
      <c r="D626" s="36">
        <f ca="1">IF(A626&lt;$B$1,VLOOKUP(A626,[1]DI!$A$4:$B$15000,2,FALSE),0)</f>
        <v>6.3899999999999998E-2</v>
      </c>
      <c r="E626" s="35">
        <f t="shared" ca="1" si="129"/>
        <v>2.4583E-4</v>
      </c>
      <c r="F626" s="54">
        <f t="shared" si="136"/>
        <v>1.0425</v>
      </c>
      <c r="G626" s="38">
        <f t="shared" ca="1" si="130"/>
        <v>1.0002562777749999</v>
      </c>
      <c r="H626" s="35">
        <f ca="1">TRUNC(PRODUCT(G$10:G625),15)</f>
        <v>1.1587061104515299</v>
      </c>
      <c r="I626" s="35">
        <f t="shared" ca="1" si="137"/>
        <v>1.1413200247681099</v>
      </c>
      <c r="J626" s="35">
        <f t="shared" ca="1" si="131"/>
        <v>1.0152333099999999</v>
      </c>
      <c r="K626" s="35">
        <f t="shared" ca="1" si="132"/>
        <v>15.23330999</v>
      </c>
      <c r="L626" s="55">
        <f>IF(VLOOKUP(A626,$U$12:$AD$125,8)=VLOOKUP(A625,$U$12:$AD$125,8),0,VLOOKUP(A626,U$12:$AD$125,8))</f>
        <v>0</v>
      </c>
      <c r="M626" s="40">
        <f>IF(L626&gt;0,VLOOKUP(L626,T$12:$AC$125,7),0)</f>
        <v>0</v>
      </c>
      <c r="N626" s="41">
        <f t="shared" si="141"/>
        <v>0</v>
      </c>
      <c r="O626" s="41">
        <f t="shared" ca="1" si="133"/>
        <v>15.23330999</v>
      </c>
      <c r="P626" s="56" t="str">
        <f t="shared" si="138"/>
        <v>A+J=</v>
      </c>
      <c r="Q626" s="43">
        <f t="shared" si="139"/>
        <v>43437</v>
      </c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  <c r="CB626" s="52"/>
      <c r="CC626" s="52"/>
      <c r="CD626" s="52"/>
      <c r="CE626" s="52"/>
      <c r="CF626" s="52"/>
      <c r="CG626" s="52"/>
      <c r="CH626" s="52"/>
      <c r="CI626" s="52"/>
      <c r="CJ626" s="52"/>
      <c r="CK626" s="52"/>
      <c r="CL626" s="52"/>
      <c r="CM626" s="52"/>
      <c r="CN626" s="52"/>
      <c r="CO626" s="52"/>
      <c r="CP626" s="52"/>
      <c r="CQ626" s="52"/>
      <c r="CR626" s="52"/>
      <c r="CS626" s="52"/>
      <c r="CT626" s="52"/>
      <c r="CU626" s="52"/>
      <c r="CV626" s="52"/>
      <c r="CW626" s="52"/>
      <c r="CX626" s="52"/>
      <c r="CY626" s="52"/>
      <c r="CZ626" s="52"/>
      <c r="DA626" s="52"/>
      <c r="DB626" s="52"/>
      <c r="DC626" s="52"/>
      <c r="DD626" s="52"/>
      <c r="DE626" s="52"/>
      <c r="DF626" s="52"/>
      <c r="DG626" s="52"/>
      <c r="DH626" s="52"/>
      <c r="DI626" s="52"/>
      <c r="DJ626" s="52"/>
      <c r="DK626" s="52"/>
      <c r="DL626" s="52"/>
      <c r="DM626" s="52"/>
      <c r="DN626" s="52"/>
      <c r="DO626" s="52"/>
      <c r="DP626" s="52"/>
      <c r="DQ626" s="52"/>
      <c r="DR626" s="52"/>
      <c r="DS626" s="52"/>
      <c r="DT626" s="52"/>
      <c r="DU626" s="52"/>
      <c r="DV626" s="52"/>
      <c r="DW626" s="52"/>
      <c r="DX626" s="52"/>
      <c r="DY626" s="52"/>
      <c r="DZ626" s="52"/>
      <c r="EA626" s="52"/>
      <c r="EB626" s="52"/>
      <c r="EC626" s="52"/>
      <c r="ED626" s="52"/>
      <c r="EE626" s="52"/>
      <c r="EF626" s="52"/>
      <c r="EG626" s="52"/>
      <c r="EH626" s="52"/>
      <c r="EI626" s="52"/>
      <c r="EJ626" s="52"/>
      <c r="EK626" s="52"/>
      <c r="EL626" s="52"/>
      <c r="EM626" s="52"/>
      <c r="EN626" s="52"/>
      <c r="EO626" s="52"/>
      <c r="EP626" s="52"/>
      <c r="EQ626" s="52"/>
      <c r="ER626" s="52"/>
      <c r="ES626" s="52"/>
      <c r="ET626" s="52"/>
      <c r="EU626" s="52"/>
      <c r="EV626" s="52"/>
      <c r="EW626" s="52"/>
      <c r="EX626" s="52"/>
      <c r="EY626" s="52"/>
      <c r="EZ626" s="52"/>
      <c r="FA626" s="52"/>
      <c r="FB626" s="52"/>
      <c r="FC626" s="52"/>
      <c r="FD626" s="52"/>
      <c r="FE626" s="52"/>
      <c r="FF626" s="52"/>
      <c r="FG626" s="52"/>
      <c r="FH626" s="52"/>
      <c r="FI626" s="52"/>
      <c r="FJ626" s="52"/>
      <c r="FK626" s="52"/>
      <c r="FL626" s="52"/>
      <c r="FM626" s="52"/>
      <c r="FN626" s="52"/>
      <c r="FO626" s="52"/>
      <c r="FP626" s="52"/>
      <c r="FQ626" s="52"/>
      <c r="FR626" s="52"/>
      <c r="FS626" s="52"/>
      <c r="FT626" s="52"/>
    </row>
    <row r="627" spans="1:176" x14ac:dyDescent="0.15">
      <c r="A627" s="104">
        <f t="shared" si="134"/>
        <v>43336</v>
      </c>
      <c r="B627" s="35">
        <f t="shared" ca="1" si="140"/>
        <v>1015.4935</v>
      </c>
      <c r="C627" s="35">
        <f t="shared" si="135"/>
        <v>1000</v>
      </c>
      <c r="D627" s="36">
        <f ca="1">IF(A627&lt;$B$1,VLOOKUP(A627,[1]DI!$A$4:$B$15000,2,FALSE),0)</f>
        <v>6.3899999999999998E-2</v>
      </c>
      <c r="E627" s="35">
        <f t="shared" ca="1" si="129"/>
        <v>2.4583E-4</v>
      </c>
      <c r="F627" s="54">
        <f t="shared" si="136"/>
        <v>1.0425</v>
      </c>
      <c r="G627" s="38">
        <f t="shared" ca="1" si="130"/>
        <v>1.0002562777749999</v>
      </c>
      <c r="H627" s="35">
        <f ca="1">TRUNC(PRODUCT(G$10:G626),15)</f>
        <v>1.1590030610754001</v>
      </c>
      <c r="I627" s="35">
        <f t="shared" ca="1" si="137"/>
        <v>1.1413200247681099</v>
      </c>
      <c r="J627" s="35">
        <f t="shared" ca="1" si="131"/>
        <v>1.0154935</v>
      </c>
      <c r="K627" s="35">
        <f t="shared" ca="1" si="132"/>
        <v>15.493499999999999</v>
      </c>
      <c r="L627" s="55">
        <f>IF(VLOOKUP(A627,$U$12:$AD$125,8)=VLOOKUP(A626,$U$12:$AD$125,8),0,VLOOKUP(A627,U$12:$AD$125,8))</f>
        <v>0</v>
      </c>
      <c r="M627" s="40">
        <f>IF(L627&gt;0,VLOOKUP(L627,T$12:$AC$125,7),0)</f>
        <v>0</v>
      </c>
      <c r="N627" s="41">
        <f t="shared" si="141"/>
        <v>0</v>
      </c>
      <c r="O627" s="41">
        <f t="shared" ca="1" si="133"/>
        <v>15.493499999999999</v>
      </c>
      <c r="P627" s="56" t="str">
        <f t="shared" si="138"/>
        <v>A+J=</v>
      </c>
      <c r="Q627" s="43">
        <f t="shared" si="139"/>
        <v>43437</v>
      </c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  <c r="CB627" s="52"/>
      <c r="CC627" s="52"/>
      <c r="CD627" s="52"/>
      <c r="CE627" s="52"/>
      <c r="CF627" s="52"/>
      <c r="CG627" s="52"/>
      <c r="CH627" s="52"/>
      <c r="CI627" s="52"/>
      <c r="CJ627" s="52"/>
      <c r="CK627" s="52"/>
      <c r="CL627" s="52"/>
      <c r="CM627" s="52"/>
      <c r="CN627" s="52"/>
      <c r="CO627" s="52"/>
      <c r="CP627" s="52"/>
      <c r="CQ627" s="52"/>
      <c r="CR627" s="52"/>
      <c r="CS627" s="52"/>
      <c r="CT627" s="52"/>
      <c r="CU627" s="52"/>
      <c r="CV627" s="52"/>
      <c r="CW627" s="52"/>
      <c r="CX627" s="52"/>
      <c r="CY627" s="52"/>
      <c r="CZ627" s="52"/>
      <c r="DA627" s="52"/>
      <c r="DB627" s="52"/>
      <c r="DC627" s="52"/>
      <c r="DD627" s="52"/>
      <c r="DE627" s="52"/>
      <c r="DF627" s="52"/>
      <c r="DG627" s="52"/>
      <c r="DH627" s="52"/>
      <c r="DI627" s="52"/>
      <c r="DJ627" s="52"/>
      <c r="DK627" s="52"/>
      <c r="DL627" s="52"/>
      <c r="DM627" s="52"/>
      <c r="DN627" s="52"/>
      <c r="DO627" s="52"/>
      <c r="DP627" s="52"/>
      <c r="DQ627" s="52"/>
      <c r="DR627" s="52"/>
      <c r="DS627" s="52"/>
      <c r="DT627" s="52"/>
      <c r="DU627" s="52"/>
      <c r="DV627" s="52"/>
      <c r="DW627" s="52"/>
      <c r="DX627" s="52"/>
      <c r="DY627" s="52"/>
      <c r="DZ627" s="52"/>
      <c r="EA627" s="52"/>
      <c r="EB627" s="52"/>
      <c r="EC627" s="52"/>
      <c r="ED627" s="52"/>
      <c r="EE627" s="52"/>
      <c r="EF627" s="52"/>
      <c r="EG627" s="52"/>
      <c r="EH627" s="52"/>
      <c r="EI627" s="52"/>
      <c r="EJ627" s="52"/>
      <c r="EK627" s="52"/>
      <c r="EL627" s="52"/>
      <c r="EM627" s="52"/>
      <c r="EN627" s="52"/>
      <c r="EO627" s="52"/>
      <c r="EP627" s="52"/>
      <c r="EQ627" s="52"/>
      <c r="ER627" s="52"/>
      <c r="ES627" s="52"/>
      <c r="ET627" s="52"/>
      <c r="EU627" s="52"/>
      <c r="EV627" s="52"/>
      <c r="EW627" s="52"/>
      <c r="EX627" s="52"/>
      <c r="EY627" s="52"/>
      <c r="EZ627" s="52"/>
      <c r="FA627" s="52"/>
      <c r="FB627" s="52"/>
      <c r="FC627" s="52"/>
      <c r="FD627" s="52"/>
      <c r="FE627" s="52"/>
      <c r="FF627" s="52"/>
      <c r="FG627" s="52"/>
      <c r="FH627" s="52"/>
      <c r="FI627" s="52"/>
      <c r="FJ627" s="52"/>
      <c r="FK627" s="52"/>
      <c r="FL627" s="52"/>
      <c r="FM627" s="52"/>
      <c r="FN627" s="52"/>
      <c r="FO627" s="52"/>
      <c r="FP627" s="52"/>
      <c r="FQ627" s="52"/>
      <c r="FR627" s="52"/>
      <c r="FS627" s="52"/>
      <c r="FT627" s="52"/>
    </row>
    <row r="628" spans="1:176" x14ac:dyDescent="0.15">
      <c r="A628" s="104">
        <f t="shared" si="134"/>
        <v>43337</v>
      </c>
      <c r="B628" s="35">
        <f t="shared" ca="1" si="140"/>
        <v>1015.75374</v>
      </c>
      <c r="C628" s="35">
        <f t="shared" si="135"/>
        <v>1000</v>
      </c>
      <c r="D628" s="36">
        <f ca="1">IF(A628&lt;$B$1,VLOOKUP(A628,[1]DI!$A$4:$B$15000,2,FALSE),0)</f>
        <v>0</v>
      </c>
      <c r="E628" s="35">
        <f t="shared" ca="1" si="129"/>
        <v>0</v>
      </c>
      <c r="F628" s="54">
        <f t="shared" si="136"/>
        <v>1.0425</v>
      </c>
      <c r="G628" s="38">
        <f t="shared" ca="1" si="130"/>
        <v>1</v>
      </c>
      <c r="H628" s="35">
        <f ca="1">TRUNC(PRODUCT(G$10:G627),15)</f>
        <v>1.1593000878011099</v>
      </c>
      <c r="I628" s="35">
        <f t="shared" ca="1" si="137"/>
        <v>1.1413200247681099</v>
      </c>
      <c r="J628" s="35">
        <f t="shared" ca="1" si="131"/>
        <v>1.0157537400000001</v>
      </c>
      <c r="K628" s="35">
        <f t="shared" ca="1" si="132"/>
        <v>15.753740000000001</v>
      </c>
      <c r="L628" s="55">
        <f>IF(VLOOKUP(A628,$U$12:$AD$125,8)=VLOOKUP(A627,$U$12:$AD$125,8),0,VLOOKUP(A628,U$12:$AD$125,8))</f>
        <v>0</v>
      </c>
      <c r="M628" s="40">
        <f>IF(L628&gt;0,VLOOKUP(L628,T$12:$AC$125,7),0)</f>
        <v>0</v>
      </c>
      <c r="N628" s="41">
        <f t="shared" si="141"/>
        <v>0</v>
      </c>
      <c r="O628" s="41">
        <f t="shared" ca="1" si="133"/>
        <v>15.753740000000001</v>
      </c>
      <c r="P628" s="56" t="str">
        <f t="shared" si="138"/>
        <v>A+J=</v>
      </c>
      <c r="Q628" s="43">
        <f t="shared" si="139"/>
        <v>43437</v>
      </c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  <c r="CB628" s="52"/>
      <c r="CC628" s="52"/>
      <c r="CD628" s="52"/>
      <c r="CE628" s="52"/>
      <c r="CF628" s="52"/>
      <c r="CG628" s="52"/>
      <c r="CH628" s="52"/>
      <c r="CI628" s="52"/>
      <c r="CJ628" s="52"/>
      <c r="CK628" s="52"/>
      <c r="CL628" s="52"/>
      <c r="CM628" s="52"/>
      <c r="CN628" s="52"/>
      <c r="CO628" s="52"/>
      <c r="CP628" s="52"/>
      <c r="CQ628" s="52"/>
      <c r="CR628" s="52"/>
      <c r="CS628" s="52"/>
      <c r="CT628" s="52"/>
      <c r="CU628" s="52"/>
      <c r="CV628" s="52"/>
      <c r="CW628" s="52"/>
      <c r="CX628" s="52"/>
      <c r="CY628" s="52"/>
      <c r="CZ628" s="52"/>
      <c r="DA628" s="52"/>
      <c r="DB628" s="52"/>
      <c r="DC628" s="52"/>
      <c r="DD628" s="52"/>
      <c r="DE628" s="52"/>
      <c r="DF628" s="52"/>
      <c r="DG628" s="52"/>
      <c r="DH628" s="52"/>
      <c r="DI628" s="52"/>
      <c r="DJ628" s="52"/>
      <c r="DK628" s="52"/>
      <c r="DL628" s="52"/>
      <c r="DM628" s="52"/>
      <c r="DN628" s="52"/>
      <c r="DO628" s="52"/>
      <c r="DP628" s="52"/>
      <c r="DQ628" s="52"/>
      <c r="DR628" s="52"/>
      <c r="DS628" s="52"/>
      <c r="DT628" s="52"/>
      <c r="DU628" s="52"/>
      <c r="DV628" s="52"/>
      <c r="DW628" s="52"/>
      <c r="DX628" s="52"/>
      <c r="DY628" s="52"/>
      <c r="DZ628" s="52"/>
      <c r="EA628" s="52"/>
      <c r="EB628" s="52"/>
      <c r="EC628" s="52"/>
      <c r="ED628" s="52"/>
      <c r="EE628" s="52"/>
      <c r="EF628" s="52"/>
      <c r="EG628" s="52"/>
      <c r="EH628" s="52"/>
      <c r="EI628" s="52"/>
      <c r="EJ628" s="52"/>
      <c r="EK628" s="52"/>
      <c r="EL628" s="52"/>
      <c r="EM628" s="52"/>
      <c r="EN628" s="52"/>
      <c r="EO628" s="52"/>
      <c r="EP628" s="52"/>
      <c r="EQ628" s="52"/>
      <c r="ER628" s="52"/>
      <c r="ES628" s="52"/>
      <c r="ET628" s="52"/>
      <c r="EU628" s="52"/>
      <c r="EV628" s="52"/>
      <c r="EW628" s="52"/>
      <c r="EX628" s="52"/>
      <c r="EY628" s="52"/>
      <c r="EZ628" s="52"/>
      <c r="FA628" s="52"/>
      <c r="FB628" s="52"/>
      <c r="FC628" s="52"/>
      <c r="FD628" s="52"/>
      <c r="FE628" s="52"/>
      <c r="FF628" s="52"/>
      <c r="FG628" s="52"/>
      <c r="FH628" s="52"/>
      <c r="FI628" s="52"/>
      <c r="FJ628" s="52"/>
      <c r="FK628" s="52"/>
      <c r="FL628" s="52"/>
      <c r="FM628" s="52"/>
      <c r="FN628" s="52"/>
      <c r="FO628" s="52"/>
      <c r="FP628" s="52"/>
      <c r="FQ628" s="52"/>
      <c r="FR628" s="52"/>
      <c r="FS628" s="52"/>
      <c r="FT628" s="52"/>
    </row>
    <row r="629" spans="1:176" x14ac:dyDescent="0.15">
      <c r="A629" s="104">
        <f t="shared" si="134"/>
        <v>43338</v>
      </c>
      <c r="B629" s="35">
        <f t="shared" ca="1" si="140"/>
        <v>1015.75374</v>
      </c>
      <c r="C629" s="35">
        <f t="shared" si="135"/>
        <v>1000</v>
      </c>
      <c r="D629" s="36">
        <f ca="1">IF(A629&lt;$B$1,VLOOKUP(A629,[1]DI!$A$4:$B$15000,2,FALSE),0)</f>
        <v>0</v>
      </c>
      <c r="E629" s="35">
        <f t="shared" ca="1" si="129"/>
        <v>0</v>
      </c>
      <c r="F629" s="54">
        <f t="shared" si="136"/>
        <v>1.0425</v>
      </c>
      <c r="G629" s="38">
        <f t="shared" ca="1" si="130"/>
        <v>1</v>
      </c>
      <c r="H629" s="35">
        <f ca="1">TRUNC(PRODUCT(G$10:G628),15)</f>
        <v>1.1593000878011099</v>
      </c>
      <c r="I629" s="35">
        <f t="shared" ca="1" si="137"/>
        <v>1.1413200247681099</v>
      </c>
      <c r="J629" s="35">
        <f t="shared" ca="1" si="131"/>
        <v>1.0157537400000001</v>
      </c>
      <c r="K629" s="35">
        <f t="shared" ca="1" si="132"/>
        <v>15.753740000000001</v>
      </c>
      <c r="L629" s="55">
        <f>IF(VLOOKUP(A629,$U$12:$AD$125,8)=VLOOKUP(A628,$U$12:$AD$125,8),0,VLOOKUP(A629,U$12:$AD$125,8))</f>
        <v>0</v>
      </c>
      <c r="M629" s="40">
        <f>IF(L629&gt;0,VLOOKUP(L629,T$12:$AC$125,7),0)</f>
        <v>0</v>
      </c>
      <c r="N629" s="41">
        <f t="shared" si="141"/>
        <v>0</v>
      </c>
      <c r="O629" s="41">
        <f t="shared" ca="1" si="133"/>
        <v>15.753740000000001</v>
      </c>
      <c r="P629" s="56" t="str">
        <f t="shared" si="138"/>
        <v>A+J=</v>
      </c>
      <c r="Q629" s="43">
        <f t="shared" si="139"/>
        <v>43437</v>
      </c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  <c r="CB629" s="52"/>
      <c r="CC629" s="52"/>
      <c r="CD629" s="52"/>
      <c r="CE629" s="52"/>
      <c r="CF629" s="52"/>
      <c r="CG629" s="52"/>
      <c r="CH629" s="52"/>
      <c r="CI629" s="52"/>
      <c r="CJ629" s="52"/>
      <c r="CK629" s="52"/>
      <c r="CL629" s="52"/>
      <c r="CM629" s="52"/>
      <c r="CN629" s="52"/>
      <c r="CO629" s="52"/>
      <c r="CP629" s="52"/>
      <c r="CQ629" s="52"/>
      <c r="CR629" s="52"/>
      <c r="CS629" s="52"/>
      <c r="CT629" s="52"/>
      <c r="CU629" s="52"/>
      <c r="CV629" s="52"/>
      <c r="CW629" s="52"/>
      <c r="CX629" s="52"/>
      <c r="CY629" s="52"/>
      <c r="CZ629" s="52"/>
      <c r="DA629" s="52"/>
      <c r="DB629" s="52"/>
      <c r="DC629" s="52"/>
      <c r="DD629" s="52"/>
      <c r="DE629" s="52"/>
      <c r="DF629" s="52"/>
      <c r="DG629" s="52"/>
      <c r="DH629" s="52"/>
      <c r="DI629" s="52"/>
      <c r="DJ629" s="52"/>
      <c r="DK629" s="52"/>
      <c r="DL629" s="52"/>
      <c r="DM629" s="52"/>
      <c r="DN629" s="52"/>
      <c r="DO629" s="52"/>
      <c r="DP629" s="52"/>
      <c r="DQ629" s="52"/>
      <c r="DR629" s="52"/>
      <c r="DS629" s="52"/>
      <c r="DT629" s="52"/>
      <c r="DU629" s="52"/>
      <c r="DV629" s="52"/>
      <c r="DW629" s="52"/>
      <c r="DX629" s="52"/>
      <c r="DY629" s="52"/>
      <c r="DZ629" s="52"/>
      <c r="EA629" s="52"/>
      <c r="EB629" s="52"/>
      <c r="EC629" s="52"/>
      <c r="ED629" s="52"/>
      <c r="EE629" s="52"/>
      <c r="EF629" s="52"/>
      <c r="EG629" s="52"/>
      <c r="EH629" s="52"/>
      <c r="EI629" s="52"/>
      <c r="EJ629" s="52"/>
      <c r="EK629" s="52"/>
      <c r="EL629" s="52"/>
      <c r="EM629" s="52"/>
      <c r="EN629" s="52"/>
      <c r="EO629" s="52"/>
      <c r="EP629" s="52"/>
      <c r="EQ629" s="52"/>
      <c r="ER629" s="52"/>
      <c r="ES629" s="52"/>
      <c r="ET629" s="52"/>
      <c r="EU629" s="52"/>
      <c r="EV629" s="52"/>
      <c r="EW629" s="52"/>
      <c r="EX629" s="52"/>
      <c r="EY629" s="52"/>
      <c r="EZ629" s="52"/>
      <c r="FA629" s="52"/>
      <c r="FB629" s="52"/>
      <c r="FC629" s="52"/>
      <c r="FD629" s="52"/>
      <c r="FE629" s="52"/>
      <c r="FF629" s="52"/>
      <c r="FG629" s="52"/>
      <c r="FH629" s="52"/>
      <c r="FI629" s="52"/>
      <c r="FJ629" s="52"/>
      <c r="FK629" s="52"/>
      <c r="FL629" s="52"/>
      <c r="FM629" s="52"/>
      <c r="FN629" s="52"/>
      <c r="FO629" s="52"/>
      <c r="FP629" s="52"/>
      <c r="FQ629" s="52"/>
      <c r="FR629" s="52"/>
      <c r="FS629" s="52"/>
      <c r="FT629" s="52"/>
    </row>
    <row r="630" spans="1:176" x14ac:dyDescent="0.15">
      <c r="A630" s="104">
        <f t="shared" si="134"/>
        <v>43339</v>
      </c>
      <c r="B630" s="35">
        <f t="shared" ca="1" si="140"/>
        <v>1015.75374</v>
      </c>
      <c r="C630" s="35">
        <f t="shared" si="135"/>
        <v>1000</v>
      </c>
      <c r="D630" s="36">
        <f ca="1">IF(A630&lt;$B$1,VLOOKUP(A630,[1]DI!$A$4:$B$15000,2,FALSE),0)</f>
        <v>6.3899999999999998E-2</v>
      </c>
      <c r="E630" s="35">
        <f t="shared" ca="1" si="129"/>
        <v>2.4583E-4</v>
      </c>
      <c r="F630" s="54">
        <f t="shared" si="136"/>
        <v>1.0425</v>
      </c>
      <c r="G630" s="38">
        <f t="shared" ca="1" si="130"/>
        <v>1.0002562777749999</v>
      </c>
      <c r="H630" s="35">
        <f ca="1">TRUNC(PRODUCT(G$10:G629),15)</f>
        <v>1.1593000878011099</v>
      </c>
      <c r="I630" s="35">
        <f t="shared" ca="1" si="137"/>
        <v>1.1413200247681099</v>
      </c>
      <c r="J630" s="35">
        <f t="shared" ca="1" si="131"/>
        <v>1.0157537400000001</v>
      </c>
      <c r="K630" s="35">
        <f t="shared" ca="1" si="132"/>
        <v>15.753740000000001</v>
      </c>
      <c r="L630" s="55">
        <f>IF(VLOOKUP(A630,$U$12:$AD$125,8)=VLOOKUP(A629,$U$12:$AD$125,8),0,VLOOKUP(A630,U$12:$AD$125,8))</f>
        <v>0</v>
      </c>
      <c r="M630" s="40">
        <f>IF(L630&gt;0,VLOOKUP(L630,T$12:$AC$125,7),0)</f>
        <v>0</v>
      </c>
      <c r="N630" s="41">
        <f t="shared" si="141"/>
        <v>0</v>
      </c>
      <c r="O630" s="41">
        <f t="shared" ca="1" si="133"/>
        <v>15.753740000000001</v>
      </c>
      <c r="P630" s="56" t="str">
        <f t="shared" si="138"/>
        <v>A+J=</v>
      </c>
      <c r="Q630" s="43">
        <f t="shared" si="139"/>
        <v>43437</v>
      </c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  <c r="CB630" s="52"/>
      <c r="CC630" s="52"/>
      <c r="CD630" s="52"/>
      <c r="CE630" s="52"/>
      <c r="CF630" s="52"/>
      <c r="CG630" s="52"/>
      <c r="CH630" s="52"/>
      <c r="CI630" s="52"/>
      <c r="CJ630" s="52"/>
      <c r="CK630" s="52"/>
      <c r="CL630" s="52"/>
      <c r="CM630" s="52"/>
      <c r="CN630" s="52"/>
      <c r="CO630" s="52"/>
      <c r="CP630" s="52"/>
      <c r="CQ630" s="52"/>
      <c r="CR630" s="52"/>
      <c r="CS630" s="52"/>
      <c r="CT630" s="52"/>
      <c r="CU630" s="52"/>
      <c r="CV630" s="52"/>
      <c r="CW630" s="52"/>
      <c r="CX630" s="52"/>
      <c r="CY630" s="52"/>
      <c r="CZ630" s="52"/>
      <c r="DA630" s="52"/>
      <c r="DB630" s="52"/>
      <c r="DC630" s="52"/>
      <c r="DD630" s="52"/>
      <c r="DE630" s="52"/>
      <c r="DF630" s="52"/>
      <c r="DG630" s="52"/>
      <c r="DH630" s="52"/>
      <c r="DI630" s="52"/>
      <c r="DJ630" s="52"/>
      <c r="DK630" s="52"/>
      <c r="DL630" s="52"/>
      <c r="DM630" s="52"/>
      <c r="DN630" s="52"/>
      <c r="DO630" s="52"/>
      <c r="DP630" s="52"/>
      <c r="DQ630" s="52"/>
      <c r="DR630" s="52"/>
      <c r="DS630" s="52"/>
      <c r="DT630" s="52"/>
      <c r="DU630" s="52"/>
      <c r="DV630" s="52"/>
      <c r="DW630" s="52"/>
      <c r="DX630" s="52"/>
      <c r="DY630" s="52"/>
      <c r="DZ630" s="52"/>
      <c r="EA630" s="52"/>
      <c r="EB630" s="52"/>
      <c r="EC630" s="52"/>
      <c r="ED630" s="52"/>
      <c r="EE630" s="52"/>
      <c r="EF630" s="52"/>
      <c r="EG630" s="52"/>
      <c r="EH630" s="52"/>
      <c r="EI630" s="52"/>
      <c r="EJ630" s="52"/>
      <c r="EK630" s="52"/>
      <c r="EL630" s="52"/>
      <c r="EM630" s="52"/>
      <c r="EN630" s="52"/>
      <c r="EO630" s="52"/>
      <c r="EP630" s="52"/>
      <c r="EQ630" s="52"/>
      <c r="ER630" s="52"/>
      <c r="ES630" s="52"/>
      <c r="ET630" s="52"/>
      <c r="EU630" s="52"/>
      <c r="EV630" s="52"/>
      <c r="EW630" s="52"/>
      <c r="EX630" s="52"/>
      <c r="EY630" s="52"/>
      <c r="EZ630" s="52"/>
      <c r="FA630" s="52"/>
      <c r="FB630" s="52"/>
      <c r="FC630" s="52"/>
      <c r="FD630" s="52"/>
      <c r="FE630" s="52"/>
      <c r="FF630" s="52"/>
      <c r="FG630" s="52"/>
      <c r="FH630" s="52"/>
      <c r="FI630" s="52"/>
      <c r="FJ630" s="52"/>
      <c r="FK630" s="52"/>
      <c r="FL630" s="52"/>
      <c r="FM630" s="52"/>
      <c r="FN630" s="52"/>
      <c r="FO630" s="52"/>
      <c r="FP630" s="52"/>
      <c r="FQ630" s="52"/>
      <c r="FR630" s="52"/>
      <c r="FS630" s="52"/>
      <c r="FT630" s="52"/>
    </row>
    <row r="631" spans="1:176" x14ac:dyDescent="0.15">
      <c r="A631" s="104">
        <f t="shared" si="134"/>
        <v>43340</v>
      </c>
      <c r="B631" s="35">
        <f t="shared" ca="1" si="140"/>
        <v>1016.01406</v>
      </c>
      <c r="C631" s="35">
        <f t="shared" si="135"/>
        <v>1000</v>
      </c>
      <c r="D631" s="36">
        <f ca="1">IF(A631&lt;$B$1,VLOOKUP(A631,[1]DI!$A$4:$B$15000,2,FALSE),0)</f>
        <v>6.3899999999999998E-2</v>
      </c>
      <c r="E631" s="35">
        <f t="shared" ca="1" si="129"/>
        <v>2.4583E-4</v>
      </c>
      <c r="F631" s="54">
        <f t="shared" si="136"/>
        <v>1.0425</v>
      </c>
      <c r="G631" s="38">
        <f t="shared" ca="1" si="130"/>
        <v>1.0002562777749999</v>
      </c>
      <c r="H631" s="35">
        <f ca="1">TRUNC(PRODUCT(G$10:G630),15)</f>
        <v>1.1595971906481699</v>
      </c>
      <c r="I631" s="35">
        <f t="shared" ca="1" si="137"/>
        <v>1.1413200247681099</v>
      </c>
      <c r="J631" s="35">
        <f t="shared" ca="1" si="131"/>
        <v>1.0160140600000001</v>
      </c>
      <c r="K631" s="35">
        <f t="shared" ca="1" si="132"/>
        <v>16.014060000000001</v>
      </c>
      <c r="L631" s="55">
        <f>IF(VLOOKUP(A631,$U$12:$AD$125,8)=VLOOKUP(A630,$U$12:$AD$125,8),0,VLOOKUP(A631,U$12:$AD$125,8))</f>
        <v>0</v>
      </c>
      <c r="M631" s="40">
        <f>IF(L631&gt;0,VLOOKUP(L631,T$12:$AC$125,7),0)</f>
        <v>0</v>
      </c>
      <c r="N631" s="41">
        <f t="shared" si="141"/>
        <v>0</v>
      </c>
      <c r="O631" s="41">
        <f t="shared" ca="1" si="133"/>
        <v>16.014060000000001</v>
      </c>
      <c r="P631" s="56" t="str">
        <f t="shared" si="138"/>
        <v>A+J=</v>
      </c>
      <c r="Q631" s="43">
        <f t="shared" si="139"/>
        <v>43437</v>
      </c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  <c r="CJ631" s="52"/>
      <c r="CK631" s="52"/>
      <c r="CL631" s="52"/>
      <c r="CM631" s="52"/>
      <c r="CN631" s="52"/>
      <c r="CO631" s="52"/>
      <c r="CP631" s="52"/>
      <c r="CQ631" s="52"/>
      <c r="CR631" s="52"/>
      <c r="CS631" s="52"/>
      <c r="CT631" s="52"/>
      <c r="CU631" s="52"/>
      <c r="CV631" s="52"/>
      <c r="CW631" s="52"/>
      <c r="CX631" s="52"/>
      <c r="CY631" s="52"/>
      <c r="CZ631" s="52"/>
      <c r="DA631" s="52"/>
      <c r="DB631" s="52"/>
      <c r="DC631" s="52"/>
      <c r="DD631" s="52"/>
      <c r="DE631" s="52"/>
      <c r="DF631" s="52"/>
      <c r="DG631" s="52"/>
      <c r="DH631" s="52"/>
      <c r="DI631" s="52"/>
      <c r="DJ631" s="52"/>
      <c r="DK631" s="52"/>
      <c r="DL631" s="52"/>
      <c r="DM631" s="52"/>
      <c r="DN631" s="52"/>
      <c r="DO631" s="52"/>
      <c r="DP631" s="52"/>
      <c r="DQ631" s="52"/>
      <c r="DR631" s="52"/>
      <c r="DS631" s="52"/>
      <c r="DT631" s="52"/>
      <c r="DU631" s="52"/>
      <c r="DV631" s="52"/>
      <c r="DW631" s="52"/>
      <c r="DX631" s="52"/>
      <c r="DY631" s="52"/>
      <c r="DZ631" s="52"/>
      <c r="EA631" s="52"/>
      <c r="EB631" s="52"/>
      <c r="EC631" s="52"/>
      <c r="ED631" s="52"/>
      <c r="EE631" s="52"/>
      <c r="EF631" s="52"/>
      <c r="EG631" s="52"/>
      <c r="EH631" s="52"/>
      <c r="EI631" s="52"/>
      <c r="EJ631" s="52"/>
      <c r="EK631" s="52"/>
      <c r="EL631" s="52"/>
      <c r="EM631" s="52"/>
      <c r="EN631" s="52"/>
      <c r="EO631" s="52"/>
      <c r="EP631" s="52"/>
      <c r="EQ631" s="52"/>
      <c r="ER631" s="52"/>
      <c r="ES631" s="52"/>
      <c r="ET631" s="52"/>
      <c r="EU631" s="52"/>
      <c r="EV631" s="52"/>
      <c r="EW631" s="52"/>
      <c r="EX631" s="52"/>
      <c r="EY631" s="52"/>
      <c r="EZ631" s="52"/>
      <c r="FA631" s="52"/>
      <c r="FB631" s="52"/>
      <c r="FC631" s="52"/>
      <c r="FD631" s="52"/>
      <c r="FE631" s="52"/>
      <c r="FF631" s="52"/>
      <c r="FG631" s="52"/>
      <c r="FH631" s="52"/>
      <c r="FI631" s="52"/>
      <c r="FJ631" s="52"/>
      <c r="FK631" s="52"/>
      <c r="FL631" s="52"/>
      <c r="FM631" s="52"/>
      <c r="FN631" s="52"/>
      <c r="FO631" s="52"/>
      <c r="FP631" s="52"/>
      <c r="FQ631" s="52"/>
      <c r="FR631" s="52"/>
      <c r="FS631" s="52"/>
      <c r="FT631" s="52"/>
    </row>
    <row r="632" spans="1:176" x14ac:dyDescent="0.15">
      <c r="A632" s="104">
        <f t="shared" si="134"/>
        <v>43341</v>
      </c>
      <c r="B632" s="35">
        <f t="shared" ca="1" si="140"/>
        <v>1016.27443999</v>
      </c>
      <c r="C632" s="35">
        <f t="shared" si="135"/>
        <v>1000</v>
      </c>
      <c r="D632" s="36">
        <f ca="1">IF(A632&lt;$B$1,VLOOKUP(A632,[1]DI!$A$4:$B$15000,2,FALSE),0)</f>
        <v>6.3899999999999998E-2</v>
      </c>
      <c r="E632" s="35">
        <f t="shared" ca="1" si="129"/>
        <v>2.4583E-4</v>
      </c>
      <c r="F632" s="54">
        <f t="shared" si="136"/>
        <v>1.0425</v>
      </c>
      <c r="G632" s="38">
        <f t="shared" ca="1" si="130"/>
        <v>1.0002562777749999</v>
      </c>
      <c r="H632" s="35">
        <f ca="1">TRUNC(PRODUCT(G$10:G631),15)</f>
        <v>1.1598943696360799</v>
      </c>
      <c r="I632" s="35">
        <f t="shared" ca="1" si="137"/>
        <v>1.1413200247681099</v>
      </c>
      <c r="J632" s="35">
        <f t="shared" ca="1" si="131"/>
        <v>1.0162744399999999</v>
      </c>
      <c r="K632" s="35">
        <f t="shared" ca="1" si="132"/>
        <v>16.274439990000001</v>
      </c>
      <c r="L632" s="55">
        <f>IF(VLOOKUP(A632,$U$12:$AD$125,8)=VLOOKUP(A631,$U$12:$AD$125,8),0,VLOOKUP(A632,U$12:$AD$125,8))</f>
        <v>0</v>
      </c>
      <c r="M632" s="40">
        <f>IF(L632&gt;0,VLOOKUP(L632,T$12:$AC$125,7),0)</f>
        <v>0</v>
      </c>
      <c r="N632" s="41">
        <f t="shared" si="141"/>
        <v>0</v>
      </c>
      <c r="O632" s="41">
        <f t="shared" ca="1" si="133"/>
        <v>16.274439990000001</v>
      </c>
      <c r="P632" s="56" t="str">
        <f t="shared" si="138"/>
        <v>A+J=</v>
      </c>
      <c r="Q632" s="43">
        <f t="shared" si="139"/>
        <v>43437</v>
      </c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  <c r="CB632" s="52"/>
      <c r="CC632" s="52"/>
      <c r="CD632" s="52"/>
      <c r="CE632" s="52"/>
      <c r="CF632" s="52"/>
      <c r="CG632" s="52"/>
      <c r="CH632" s="52"/>
      <c r="CI632" s="52"/>
      <c r="CJ632" s="52"/>
      <c r="CK632" s="52"/>
      <c r="CL632" s="52"/>
      <c r="CM632" s="52"/>
      <c r="CN632" s="52"/>
      <c r="CO632" s="52"/>
      <c r="CP632" s="52"/>
      <c r="CQ632" s="52"/>
      <c r="CR632" s="52"/>
      <c r="CS632" s="52"/>
      <c r="CT632" s="52"/>
      <c r="CU632" s="52"/>
      <c r="CV632" s="52"/>
      <c r="CW632" s="52"/>
      <c r="CX632" s="52"/>
      <c r="CY632" s="52"/>
      <c r="CZ632" s="52"/>
      <c r="DA632" s="52"/>
      <c r="DB632" s="52"/>
      <c r="DC632" s="52"/>
      <c r="DD632" s="52"/>
      <c r="DE632" s="52"/>
      <c r="DF632" s="52"/>
      <c r="DG632" s="52"/>
      <c r="DH632" s="52"/>
      <c r="DI632" s="52"/>
      <c r="DJ632" s="52"/>
      <c r="DK632" s="52"/>
      <c r="DL632" s="52"/>
      <c r="DM632" s="52"/>
      <c r="DN632" s="52"/>
      <c r="DO632" s="52"/>
      <c r="DP632" s="52"/>
      <c r="DQ632" s="52"/>
      <c r="DR632" s="52"/>
      <c r="DS632" s="52"/>
      <c r="DT632" s="52"/>
      <c r="DU632" s="52"/>
      <c r="DV632" s="52"/>
      <c r="DW632" s="52"/>
      <c r="DX632" s="52"/>
      <c r="DY632" s="52"/>
      <c r="DZ632" s="52"/>
      <c r="EA632" s="52"/>
      <c r="EB632" s="52"/>
      <c r="EC632" s="52"/>
      <c r="ED632" s="52"/>
      <c r="EE632" s="52"/>
      <c r="EF632" s="52"/>
      <c r="EG632" s="52"/>
      <c r="EH632" s="52"/>
      <c r="EI632" s="52"/>
      <c r="EJ632" s="52"/>
      <c r="EK632" s="52"/>
      <c r="EL632" s="52"/>
      <c r="EM632" s="52"/>
      <c r="EN632" s="52"/>
      <c r="EO632" s="52"/>
      <c r="EP632" s="52"/>
      <c r="EQ632" s="52"/>
      <c r="ER632" s="52"/>
      <c r="ES632" s="52"/>
      <c r="ET632" s="52"/>
      <c r="EU632" s="52"/>
      <c r="EV632" s="52"/>
      <c r="EW632" s="52"/>
      <c r="EX632" s="52"/>
      <c r="EY632" s="52"/>
      <c r="EZ632" s="52"/>
      <c r="FA632" s="52"/>
      <c r="FB632" s="52"/>
      <c r="FC632" s="52"/>
      <c r="FD632" s="52"/>
      <c r="FE632" s="52"/>
      <c r="FF632" s="52"/>
      <c r="FG632" s="52"/>
      <c r="FH632" s="52"/>
      <c r="FI632" s="52"/>
      <c r="FJ632" s="52"/>
      <c r="FK632" s="52"/>
      <c r="FL632" s="52"/>
      <c r="FM632" s="52"/>
      <c r="FN632" s="52"/>
      <c r="FO632" s="52"/>
      <c r="FP632" s="52"/>
      <c r="FQ632" s="52"/>
      <c r="FR632" s="52"/>
      <c r="FS632" s="52"/>
      <c r="FT632" s="52"/>
    </row>
    <row r="633" spans="1:176" x14ac:dyDescent="0.15">
      <c r="A633" s="104">
        <f t="shared" si="134"/>
        <v>43342</v>
      </c>
      <c r="B633" s="35">
        <f t="shared" ca="1" si="140"/>
        <v>1016.53489</v>
      </c>
      <c r="C633" s="35">
        <f t="shared" si="135"/>
        <v>1000</v>
      </c>
      <c r="D633" s="36">
        <f ca="1">IF(A633&lt;$B$1,VLOOKUP(A633,[1]DI!$A$4:$B$15000,2,FALSE),0)</f>
        <v>6.3899999999999998E-2</v>
      </c>
      <c r="E633" s="35">
        <f t="shared" ca="1" si="129"/>
        <v>2.4583E-4</v>
      </c>
      <c r="F633" s="54">
        <f t="shared" si="136"/>
        <v>1.0425</v>
      </c>
      <c r="G633" s="38">
        <f t="shared" ca="1" si="130"/>
        <v>1.0002562777749999</v>
      </c>
      <c r="H633" s="35">
        <f ca="1">TRUNC(PRODUCT(G$10:G632),15)</f>
        <v>1.16019162478437</v>
      </c>
      <c r="I633" s="35">
        <f t="shared" ca="1" si="137"/>
        <v>1.1413200247681099</v>
      </c>
      <c r="J633" s="35">
        <f t="shared" ca="1" si="131"/>
        <v>1.01653489</v>
      </c>
      <c r="K633" s="35">
        <f t="shared" ca="1" si="132"/>
        <v>16.534890000000001</v>
      </c>
      <c r="L633" s="55">
        <f>IF(VLOOKUP(A633,$U$12:$AD$125,8)=VLOOKUP(A632,$U$12:$AD$125,8),0,VLOOKUP(A633,U$12:$AD$125,8))</f>
        <v>0</v>
      </c>
      <c r="M633" s="40">
        <f>IF(L633&gt;0,VLOOKUP(L633,T$12:$AC$125,7),0)</f>
        <v>0</v>
      </c>
      <c r="N633" s="41">
        <f t="shared" si="141"/>
        <v>0</v>
      </c>
      <c r="O633" s="41">
        <f t="shared" ca="1" si="133"/>
        <v>16.534890000000001</v>
      </c>
      <c r="P633" s="56" t="str">
        <f t="shared" si="138"/>
        <v>A+J=</v>
      </c>
      <c r="Q633" s="43">
        <f t="shared" si="139"/>
        <v>43437</v>
      </c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  <c r="CB633" s="52"/>
      <c r="CC633" s="52"/>
      <c r="CD633" s="52"/>
      <c r="CE633" s="52"/>
      <c r="CF633" s="52"/>
      <c r="CG633" s="52"/>
      <c r="CH633" s="52"/>
      <c r="CI633" s="52"/>
      <c r="CJ633" s="52"/>
      <c r="CK633" s="52"/>
      <c r="CL633" s="52"/>
      <c r="CM633" s="52"/>
      <c r="CN633" s="52"/>
      <c r="CO633" s="52"/>
      <c r="CP633" s="52"/>
      <c r="CQ633" s="52"/>
      <c r="CR633" s="52"/>
      <c r="CS633" s="52"/>
      <c r="CT633" s="52"/>
      <c r="CU633" s="52"/>
      <c r="CV633" s="52"/>
      <c r="CW633" s="52"/>
      <c r="CX633" s="52"/>
      <c r="CY633" s="52"/>
      <c r="CZ633" s="52"/>
      <c r="DA633" s="52"/>
      <c r="DB633" s="52"/>
      <c r="DC633" s="52"/>
      <c r="DD633" s="52"/>
      <c r="DE633" s="52"/>
      <c r="DF633" s="52"/>
      <c r="DG633" s="52"/>
      <c r="DH633" s="52"/>
      <c r="DI633" s="52"/>
      <c r="DJ633" s="52"/>
      <c r="DK633" s="52"/>
      <c r="DL633" s="52"/>
      <c r="DM633" s="52"/>
      <c r="DN633" s="52"/>
      <c r="DO633" s="52"/>
      <c r="DP633" s="52"/>
      <c r="DQ633" s="52"/>
      <c r="DR633" s="52"/>
      <c r="DS633" s="52"/>
      <c r="DT633" s="52"/>
      <c r="DU633" s="52"/>
      <c r="DV633" s="52"/>
      <c r="DW633" s="52"/>
      <c r="DX633" s="52"/>
      <c r="DY633" s="52"/>
      <c r="DZ633" s="52"/>
      <c r="EA633" s="52"/>
      <c r="EB633" s="52"/>
      <c r="EC633" s="52"/>
      <c r="ED633" s="52"/>
      <c r="EE633" s="52"/>
      <c r="EF633" s="52"/>
      <c r="EG633" s="52"/>
      <c r="EH633" s="52"/>
      <c r="EI633" s="52"/>
      <c r="EJ633" s="52"/>
      <c r="EK633" s="52"/>
      <c r="EL633" s="52"/>
      <c r="EM633" s="52"/>
      <c r="EN633" s="52"/>
      <c r="EO633" s="52"/>
      <c r="EP633" s="52"/>
      <c r="EQ633" s="52"/>
      <c r="ER633" s="52"/>
      <c r="ES633" s="52"/>
      <c r="ET633" s="52"/>
      <c r="EU633" s="52"/>
      <c r="EV633" s="52"/>
      <c r="EW633" s="52"/>
      <c r="EX633" s="52"/>
      <c r="EY633" s="52"/>
      <c r="EZ633" s="52"/>
      <c r="FA633" s="52"/>
      <c r="FB633" s="52"/>
      <c r="FC633" s="52"/>
      <c r="FD633" s="52"/>
      <c r="FE633" s="52"/>
      <c r="FF633" s="52"/>
      <c r="FG633" s="52"/>
      <c r="FH633" s="52"/>
      <c r="FI633" s="52"/>
      <c r="FJ633" s="52"/>
      <c r="FK633" s="52"/>
      <c r="FL633" s="52"/>
      <c r="FM633" s="52"/>
      <c r="FN633" s="52"/>
      <c r="FO633" s="52"/>
      <c r="FP633" s="52"/>
      <c r="FQ633" s="52"/>
      <c r="FR633" s="52"/>
      <c r="FS633" s="52"/>
      <c r="FT633" s="52"/>
    </row>
    <row r="634" spans="1:176" x14ac:dyDescent="0.15">
      <c r="A634" s="104">
        <f t="shared" si="134"/>
        <v>43343</v>
      </c>
      <c r="B634" s="35">
        <f t="shared" ca="1" si="140"/>
        <v>1016.79539999</v>
      </c>
      <c r="C634" s="35">
        <f t="shared" si="135"/>
        <v>1000</v>
      </c>
      <c r="D634" s="36">
        <f ca="1">IF(A634&lt;$B$1,VLOOKUP(A634,[1]DI!$A$4:$B$15000,2,FALSE),0)</f>
        <v>6.3899999999999998E-2</v>
      </c>
      <c r="E634" s="35">
        <f t="shared" ca="1" si="129"/>
        <v>2.4583E-4</v>
      </c>
      <c r="F634" s="54">
        <f t="shared" si="136"/>
        <v>1.0425</v>
      </c>
      <c r="G634" s="38">
        <f t="shared" ca="1" si="130"/>
        <v>1.0002562777749999</v>
      </c>
      <c r="H634" s="35">
        <f ca="1">TRUNC(PRODUCT(G$10:G633),15)</f>
        <v>1.16048895611254</v>
      </c>
      <c r="I634" s="35">
        <f t="shared" ca="1" si="137"/>
        <v>1.1413200247681099</v>
      </c>
      <c r="J634" s="35">
        <f t="shared" ca="1" si="131"/>
        <v>1.0167953999999999</v>
      </c>
      <c r="K634" s="35">
        <f t="shared" ca="1" si="132"/>
        <v>16.79539999</v>
      </c>
      <c r="L634" s="55">
        <f>IF(VLOOKUP(A634,$U$12:$AD$125,8)=VLOOKUP(A633,$U$12:$AD$125,8),0,VLOOKUP(A634,U$12:$AD$125,8))</f>
        <v>0</v>
      </c>
      <c r="M634" s="40">
        <f>IF(L634&gt;0,VLOOKUP(L634,T$12:$AC$125,7),0)</f>
        <v>0</v>
      </c>
      <c r="N634" s="41">
        <f t="shared" si="141"/>
        <v>0</v>
      </c>
      <c r="O634" s="41">
        <f t="shared" ca="1" si="133"/>
        <v>16.79539999</v>
      </c>
      <c r="P634" s="56" t="str">
        <f t="shared" si="138"/>
        <v>A+J=</v>
      </c>
      <c r="Q634" s="43">
        <f t="shared" si="139"/>
        <v>43437</v>
      </c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  <c r="CB634" s="52"/>
      <c r="CC634" s="52"/>
      <c r="CD634" s="52"/>
      <c r="CE634" s="52"/>
      <c r="CF634" s="52"/>
      <c r="CG634" s="52"/>
      <c r="CH634" s="52"/>
      <c r="CI634" s="52"/>
      <c r="CJ634" s="52"/>
      <c r="CK634" s="52"/>
      <c r="CL634" s="52"/>
      <c r="CM634" s="52"/>
      <c r="CN634" s="52"/>
      <c r="CO634" s="52"/>
      <c r="CP634" s="52"/>
      <c r="CQ634" s="52"/>
      <c r="CR634" s="52"/>
      <c r="CS634" s="52"/>
      <c r="CT634" s="52"/>
      <c r="CU634" s="52"/>
      <c r="CV634" s="52"/>
      <c r="CW634" s="52"/>
      <c r="CX634" s="52"/>
      <c r="CY634" s="52"/>
      <c r="CZ634" s="52"/>
      <c r="DA634" s="52"/>
      <c r="DB634" s="52"/>
      <c r="DC634" s="52"/>
      <c r="DD634" s="52"/>
      <c r="DE634" s="52"/>
      <c r="DF634" s="52"/>
      <c r="DG634" s="52"/>
      <c r="DH634" s="52"/>
      <c r="DI634" s="52"/>
      <c r="DJ634" s="52"/>
      <c r="DK634" s="52"/>
      <c r="DL634" s="52"/>
      <c r="DM634" s="52"/>
      <c r="DN634" s="52"/>
      <c r="DO634" s="52"/>
      <c r="DP634" s="52"/>
      <c r="DQ634" s="52"/>
      <c r="DR634" s="52"/>
      <c r="DS634" s="52"/>
      <c r="DT634" s="52"/>
      <c r="DU634" s="52"/>
      <c r="DV634" s="52"/>
      <c r="DW634" s="52"/>
      <c r="DX634" s="52"/>
      <c r="DY634" s="52"/>
      <c r="DZ634" s="52"/>
      <c r="EA634" s="52"/>
      <c r="EB634" s="52"/>
      <c r="EC634" s="52"/>
      <c r="ED634" s="52"/>
      <c r="EE634" s="52"/>
      <c r="EF634" s="52"/>
      <c r="EG634" s="52"/>
      <c r="EH634" s="52"/>
      <c r="EI634" s="52"/>
      <c r="EJ634" s="52"/>
      <c r="EK634" s="52"/>
      <c r="EL634" s="52"/>
      <c r="EM634" s="52"/>
      <c r="EN634" s="52"/>
      <c r="EO634" s="52"/>
      <c r="EP634" s="52"/>
      <c r="EQ634" s="52"/>
      <c r="ER634" s="52"/>
      <c r="ES634" s="52"/>
      <c r="ET634" s="52"/>
      <c r="EU634" s="52"/>
      <c r="EV634" s="52"/>
      <c r="EW634" s="52"/>
      <c r="EX634" s="52"/>
      <c r="EY634" s="52"/>
      <c r="EZ634" s="52"/>
      <c r="FA634" s="52"/>
      <c r="FB634" s="52"/>
      <c r="FC634" s="52"/>
      <c r="FD634" s="52"/>
      <c r="FE634" s="52"/>
      <c r="FF634" s="52"/>
      <c r="FG634" s="52"/>
      <c r="FH634" s="52"/>
      <c r="FI634" s="52"/>
      <c r="FJ634" s="52"/>
      <c r="FK634" s="52"/>
      <c r="FL634" s="52"/>
      <c r="FM634" s="52"/>
      <c r="FN634" s="52"/>
      <c r="FO634" s="52"/>
      <c r="FP634" s="52"/>
      <c r="FQ634" s="52"/>
      <c r="FR634" s="52"/>
      <c r="FS634" s="52"/>
      <c r="FT634" s="52"/>
    </row>
    <row r="635" spans="1:176" x14ac:dyDescent="0.15">
      <c r="A635" s="104">
        <f t="shared" si="134"/>
        <v>43344</v>
      </c>
      <c r="B635" s="35">
        <f t="shared" ca="1" si="140"/>
        <v>1017.05599</v>
      </c>
      <c r="C635" s="35">
        <f t="shared" si="135"/>
        <v>1000</v>
      </c>
      <c r="D635" s="36">
        <f ca="1">IF(A635&lt;$B$1,VLOOKUP(A635,[1]DI!$A$4:$B$15000,2,FALSE),0)</f>
        <v>0</v>
      </c>
      <c r="E635" s="35">
        <f t="shared" ca="1" si="129"/>
        <v>0</v>
      </c>
      <c r="F635" s="54">
        <f t="shared" si="136"/>
        <v>1.0425</v>
      </c>
      <c r="G635" s="38">
        <f t="shared" ca="1" si="130"/>
        <v>1</v>
      </c>
      <c r="H635" s="35">
        <f ca="1">TRUNC(PRODUCT(G$10:G634),15)</f>
        <v>1.1607863636401301</v>
      </c>
      <c r="I635" s="35">
        <f t="shared" ca="1" si="137"/>
        <v>1.1413200247681099</v>
      </c>
      <c r="J635" s="35">
        <f t="shared" ca="1" si="131"/>
        <v>1.01705599</v>
      </c>
      <c r="K635" s="35">
        <f t="shared" ca="1" si="132"/>
        <v>17.055990000000001</v>
      </c>
      <c r="L635" s="55">
        <f>IF(VLOOKUP(A635,$U$12:$AD$125,8)=VLOOKUP(A634,$U$12:$AD$125,8),0,VLOOKUP(A635,U$12:$AD$125,8))</f>
        <v>0</v>
      </c>
      <c r="M635" s="40">
        <f>IF(L635&gt;0,VLOOKUP(L635,T$12:$AC$125,7),0)</f>
        <v>0</v>
      </c>
      <c r="N635" s="41">
        <f t="shared" si="141"/>
        <v>0</v>
      </c>
      <c r="O635" s="41">
        <f t="shared" ca="1" si="133"/>
        <v>17.055990000000001</v>
      </c>
      <c r="P635" s="56" t="str">
        <f t="shared" si="138"/>
        <v>A+J=</v>
      </c>
      <c r="Q635" s="43">
        <f t="shared" si="139"/>
        <v>43437</v>
      </c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  <c r="CB635" s="52"/>
      <c r="CC635" s="52"/>
      <c r="CD635" s="52"/>
      <c r="CE635" s="52"/>
      <c r="CF635" s="52"/>
      <c r="CG635" s="52"/>
      <c r="CH635" s="52"/>
      <c r="CI635" s="52"/>
      <c r="CJ635" s="52"/>
      <c r="CK635" s="52"/>
      <c r="CL635" s="52"/>
      <c r="CM635" s="52"/>
      <c r="CN635" s="52"/>
      <c r="CO635" s="52"/>
      <c r="CP635" s="52"/>
      <c r="CQ635" s="52"/>
      <c r="CR635" s="52"/>
      <c r="CS635" s="52"/>
      <c r="CT635" s="52"/>
      <c r="CU635" s="52"/>
      <c r="CV635" s="52"/>
      <c r="CW635" s="52"/>
      <c r="CX635" s="52"/>
      <c r="CY635" s="52"/>
      <c r="CZ635" s="52"/>
      <c r="DA635" s="52"/>
      <c r="DB635" s="52"/>
      <c r="DC635" s="52"/>
      <c r="DD635" s="52"/>
      <c r="DE635" s="52"/>
      <c r="DF635" s="52"/>
      <c r="DG635" s="52"/>
      <c r="DH635" s="52"/>
      <c r="DI635" s="52"/>
      <c r="DJ635" s="52"/>
      <c r="DK635" s="52"/>
      <c r="DL635" s="52"/>
      <c r="DM635" s="52"/>
      <c r="DN635" s="52"/>
      <c r="DO635" s="52"/>
      <c r="DP635" s="52"/>
      <c r="DQ635" s="52"/>
      <c r="DR635" s="52"/>
      <c r="DS635" s="52"/>
      <c r="DT635" s="52"/>
      <c r="DU635" s="52"/>
      <c r="DV635" s="52"/>
      <c r="DW635" s="52"/>
      <c r="DX635" s="52"/>
      <c r="DY635" s="52"/>
      <c r="DZ635" s="52"/>
      <c r="EA635" s="52"/>
      <c r="EB635" s="52"/>
      <c r="EC635" s="52"/>
      <c r="ED635" s="52"/>
      <c r="EE635" s="52"/>
      <c r="EF635" s="52"/>
      <c r="EG635" s="52"/>
      <c r="EH635" s="52"/>
      <c r="EI635" s="52"/>
      <c r="EJ635" s="52"/>
      <c r="EK635" s="52"/>
      <c r="EL635" s="52"/>
      <c r="EM635" s="52"/>
      <c r="EN635" s="52"/>
      <c r="EO635" s="52"/>
      <c r="EP635" s="52"/>
      <c r="EQ635" s="52"/>
      <c r="ER635" s="52"/>
      <c r="ES635" s="52"/>
      <c r="ET635" s="52"/>
      <c r="EU635" s="52"/>
      <c r="EV635" s="52"/>
      <c r="EW635" s="52"/>
      <c r="EX635" s="52"/>
      <c r="EY635" s="52"/>
      <c r="EZ635" s="52"/>
      <c r="FA635" s="52"/>
      <c r="FB635" s="52"/>
      <c r="FC635" s="52"/>
      <c r="FD635" s="52"/>
      <c r="FE635" s="52"/>
      <c r="FF635" s="52"/>
      <c r="FG635" s="52"/>
      <c r="FH635" s="52"/>
      <c r="FI635" s="52"/>
      <c r="FJ635" s="52"/>
      <c r="FK635" s="52"/>
      <c r="FL635" s="52"/>
      <c r="FM635" s="52"/>
      <c r="FN635" s="52"/>
      <c r="FO635" s="52"/>
      <c r="FP635" s="52"/>
      <c r="FQ635" s="52"/>
      <c r="FR635" s="52"/>
      <c r="FS635" s="52"/>
      <c r="FT635" s="52"/>
    </row>
    <row r="636" spans="1:176" x14ac:dyDescent="0.15">
      <c r="A636" s="104">
        <f t="shared" si="134"/>
        <v>43345</v>
      </c>
      <c r="B636" s="35">
        <f t="shared" ca="1" si="140"/>
        <v>1017.05599</v>
      </c>
      <c r="C636" s="35">
        <f t="shared" si="135"/>
        <v>1000</v>
      </c>
      <c r="D636" s="36">
        <f ca="1">IF(A636&lt;$B$1,VLOOKUP(A636,[1]DI!$A$4:$B$15000,2,FALSE),0)</f>
        <v>0</v>
      </c>
      <c r="E636" s="35">
        <f t="shared" ca="1" si="129"/>
        <v>0</v>
      </c>
      <c r="F636" s="54">
        <f t="shared" si="136"/>
        <v>1.0425</v>
      </c>
      <c r="G636" s="38">
        <f t="shared" ca="1" si="130"/>
        <v>1</v>
      </c>
      <c r="H636" s="35">
        <f ca="1">TRUNC(PRODUCT(G$10:G635),15)</f>
        <v>1.1607863636401301</v>
      </c>
      <c r="I636" s="35">
        <f t="shared" ca="1" si="137"/>
        <v>1.1413200247681099</v>
      </c>
      <c r="J636" s="35">
        <f t="shared" ca="1" si="131"/>
        <v>1.01705599</v>
      </c>
      <c r="K636" s="35">
        <f t="shared" ca="1" si="132"/>
        <v>17.055990000000001</v>
      </c>
      <c r="L636" s="55">
        <f>IF(VLOOKUP(A636,$U$12:$AD$125,8)=VLOOKUP(A635,$U$12:$AD$125,8),0,VLOOKUP(A636,U$12:$AD$125,8))</f>
        <v>0</v>
      </c>
      <c r="M636" s="40">
        <f>IF(L636&gt;0,VLOOKUP(L636,T$12:$AC$125,7),0)</f>
        <v>0</v>
      </c>
      <c r="N636" s="41">
        <f t="shared" si="141"/>
        <v>0</v>
      </c>
      <c r="O636" s="41">
        <f t="shared" ca="1" si="133"/>
        <v>17.055990000000001</v>
      </c>
      <c r="P636" s="56" t="str">
        <f t="shared" si="138"/>
        <v>A+J=</v>
      </c>
      <c r="Q636" s="43">
        <f t="shared" si="139"/>
        <v>43437</v>
      </c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  <c r="CB636" s="52"/>
      <c r="CC636" s="52"/>
      <c r="CD636" s="52"/>
      <c r="CE636" s="52"/>
      <c r="CF636" s="52"/>
      <c r="CG636" s="52"/>
      <c r="CH636" s="52"/>
      <c r="CI636" s="52"/>
      <c r="CJ636" s="52"/>
      <c r="CK636" s="52"/>
      <c r="CL636" s="52"/>
      <c r="CM636" s="52"/>
      <c r="CN636" s="52"/>
      <c r="CO636" s="52"/>
      <c r="CP636" s="52"/>
      <c r="CQ636" s="52"/>
      <c r="CR636" s="52"/>
      <c r="CS636" s="52"/>
      <c r="CT636" s="52"/>
      <c r="CU636" s="52"/>
      <c r="CV636" s="52"/>
      <c r="CW636" s="52"/>
      <c r="CX636" s="52"/>
      <c r="CY636" s="52"/>
      <c r="CZ636" s="52"/>
      <c r="DA636" s="52"/>
      <c r="DB636" s="52"/>
      <c r="DC636" s="52"/>
      <c r="DD636" s="52"/>
      <c r="DE636" s="52"/>
      <c r="DF636" s="52"/>
      <c r="DG636" s="52"/>
      <c r="DH636" s="52"/>
      <c r="DI636" s="52"/>
      <c r="DJ636" s="52"/>
      <c r="DK636" s="52"/>
      <c r="DL636" s="52"/>
      <c r="DM636" s="52"/>
      <c r="DN636" s="52"/>
      <c r="DO636" s="52"/>
      <c r="DP636" s="52"/>
      <c r="DQ636" s="52"/>
      <c r="DR636" s="52"/>
      <c r="DS636" s="52"/>
      <c r="DT636" s="52"/>
      <c r="DU636" s="52"/>
      <c r="DV636" s="52"/>
      <c r="DW636" s="52"/>
      <c r="DX636" s="52"/>
      <c r="DY636" s="52"/>
      <c r="DZ636" s="52"/>
      <c r="EA636" s="52"/>
      <c r="EB636" s="52"/>
      <c r="EC636" s="52"/>
      <c r="ED636" s="52"/>
      <c r="EE636" s="52"/>
      <c r="EF636" s="52"/>
      <c r="EG636" s="52"/>
      <c r="EH636" s="52"/>
      <c r="EI636" s="52"/>
      <c r="EJ636" s="52"/>
      <c r="EK636" s="52"/>
      <c r="EL636" s="52"/>
      <c r="EM636" s="52"/>
      <c r="EN636" s="52"/>
      <c r="EO636" s="52"/>
      <c r="EP636" s="52"/>
      <c r="EQ636" s="52"/>
      <c r="ER636" s="52"/>
      <c r="ES636" s="52"/>
      <c r="ET636" s="52"/>
      <c r="EU636" s="52"/>
      <c r="EV636" s="52"/>
      <c r="EW636" s="52"/>
      <c r="EX636" s="52"/>
      <c r="EY636" s="52"/>
      <c r="EZ636" s="52"/>
      <c r="FA636" s="52"/>
      <c r="FB636" s="52"/>
      <c r="FC636" s="52"/>
      <c r="FD636" s="52"/>
      <c r="FE636" s="52"/>
      <c r="FF636" s="52"/>
      <c r="FG636" s="52"/>
      <c r="FH636" s="52"/>
      <c r="FI636" s="52"/>
      <c r="FJ636" s="52"/>
      <c r="FK636" s="52"/>
      <c r="FL636" s="52"/>
      <c r="FM636" s="52"/>
      <c r="FN636" s="52"/>
      <c r="FO636" s="52"/>
      <c r="FP636" s="52"/>
      <c r="FQ636" s="52"/>
      <c r="FR636" s="52"/>
      <c r="FS636" s="52"/>
      <c r="FT636" s="52"/>
    </row>
    <row r="637" spans="1:176" x14ac:dyDescent="0.15">
      <c r="A637" s="104">
        <f t="shared" si="134"/>
        <v>43346</v>
      </c>
      <c r="B637" s="35">
        <f t="shared" ca="1" si="140"/>
        <v>1017.05599</v>
      </c>
      <c r="C637" s="35">
        <f t="shared" si="135"/>
        <v>1000</v>
      </c>
      <c r="D637" s="36">
        <f ca="1">IF(A637&lt;$B$1,VLOOKUP(A637,[1]DI!$A$4:$B$15000,2,FALSE),0)</f>
        <v>6.3899999999999998E-2</v>
      </c>
      <c r="E637" s="35">
        <f t="shared" ca="1" si="129"/>
        <v>2.4583E-4</v>
      </c>
      <c r="F637" s="54">
        <f t="shared" si="136"/>
        <v>1.0425</v>
      </c>
      <c r="G637" s="38">
        <f t="shared" ca="1" si="130"/>
        <v>1.0002562777749999</v>
      </c>
      <c r="H637" s="35">
        <f ca="1">TRUNC(PRODUCT(G$10:G636),15)</f>
        <v>1.1607863636401301</v>
      </c>
      <c r="I637" s="35">
        <f t="shared" ca="1" si="137"/>
        <v>1.1413200247681099</v>
      </c>
      <c r="J637" s="35">
        <f t="shared" ca="1" si="131"/>
        <v>1.01705599</v>
      </c>
      <c r="K637" s="35">
        <f t="shared" ca="1" si="132"/>
        <v>17.055990000000001</v>
      </c>
      <c r="L637" s="55">
        <f>IF(VLOOKUP(A637,$U$12:$AD$125,8)=VLOOKUP(A636,$U$12:$AD$125,8),0,VLOOKUP(A637,U$12:$AD$125,8))</f>
        <v>0</v>
      </c>
      <c r="M637" s="40">
        <f>IF(L637&gt;0,VLOOKUP(L637,T$12:$AC$125,7),0)</f>
        <v>0</v>
      </c>
      <c r="N637" s="41">
        <f t="shared" si="141"/>
        <v>0</v>
      </c>
      <c r="O637" s="41">
        <f t="shared" ca="1" si="133"/>
        <v>17.055990000000001</v>
      </c>
      <c r="P637" s="56" t="str">
        <f t="shared" si="138"/>
        <v>A+J=</v>
      </c>
      <c r="Q637" s="43">
        <f t="shared" si="139"/>
        <v>43437</v>
      </c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  <c r="CB637" s="52"/>
      <c r="CC637" s="52"/>
      <c r="CD637" s="52"/>
      <c r="CE637" s="52"/>
      <c r="CF637" s="52"/>
      <c r="CG637" s="52"/>
      <c r="CH637" s="52"/>
      <c r="CI637" s="52"/>
      <c r="CJ637" s="52"/>
      <c r="CK637" s="52"/>
      <c r="CL637" s="52"/>
      <c r="CM637" s="52"/>
      <c r="CN637" s="52"/>
      <c r="CO637" s="52"/>
      <c r="CP637" s="52"/>
      <c r="CQ637" s="52"/>
      <c r="CR637" s="52"/>
      <c r="CS637" s="52"/>
      <c r="CT637" s="52"/>
      <c r="CU637" s="52"/>
      <c r="CV637" s="52"/>
      <c r="CW637" s="52"/>
      <c r="CX637" s="52"/>
      <c r="CY637" s="52"/>
      <c r="CZ637" s="52"/>
      <c r="DA637" s="52"/>
      <c r="DB637" s="52"/>
      <c r="DC637" s="52"/>
      <c r="DD637" s="52"/>
      <c r="DE637" s="52"/>
      <c r="DF637" s="52"/>
      <c r="DG637" s="52"/>
      <c r="DH637" s="52"/>
      <c r="DI637" s="52"/>
      <c r="DJ637" s="52"/>
      <c r="DK637" s="52"/>
      <c r="DL637" s="52"/>
      <c r="DM637" s="52"/>
      <c r="DN637" s="52"/>
      <c r="DO637" s="52"/>
      <c r="DP637" s="52"/>
      <c r="DQ637" s="52"/>
      <c r="DR637" s="52"/>
      <c r="DS637" s="52"/>
      <c r="DT637" s="52"/>
      <c r="DU637" s="52"/>
      <c r="DV637" s="52"/>
      <c r="DW637" s="52"/>
      <c r="DX637" s="52"/>
      <c r="DY637" s="52"/>
      <c r="DZ637" s="52"/>
      <c r="EA637" s="52"/>
      <c r="EB637" s="52"/>
      <c r="EC637" s="52"/>
      <c r="ED637" s="52"/>
      <c r="EE637" s="52"/>
      <c r="EF637" s="52"/>
      <c r="EG637" s="52"/>
      <c r="EH637" s="52"/>
      <c r="EI637" s="52"/>
      <c r="EJ637" s="52"/>
      <c r="EK637" s="52"/>
      <c r="EL637" s="52"/>
      <c r="EM637" s="52"/>
      <c r="EN637" s="52"/>
      <c r="EO637" s="52"/>
      <c r="EP637" s="52"/>
      <c r="EQ637" s="52"/>
      <c r="ER637" s="52"/>
      <c r="ES637" s="52"/>
      <c r="ET637" s="52"/>
      <c r="EU637" s="52"/>
      <c r="EV637" s="52"/>
      <c r="EW637" s="52"/>
      <c r="EX637" s="52"/>
      <c r="EY637" s="52"/>
      <c r="EZ637" s="52"/>
      <c r="FA637" s="52"/>
      <c r="FB637" s="52"/>
      <c r="FC637" s="52"/>
      <c r="FD637" s="52"/>
      <c r="FE637" s="52"/>
      <c r="FF637" s="52"/>
      <c r="FG637" s="52"/>
      <c r="FH637" s="52"/>
      <c r="FI637" s="52"/>
      <c r="FJ637" s="52"/>
      <c r="FK637" s="52"/>
      <c r="FL637" s="52"/>
      <c r="FM637" s="52"/>
      <c r="FN637" s="52"/>
      <c r="FO637" s="52"/>
      <c r="FP637" s="52"/>
      <c r="FQ637" s="52"/>
      <c r="FR637" s="52"/>
      <c r="FS637" s="52"/>
      <c r="FT637" s="52"/>
    </row>
    <row r="638" spans="1:176" x14ac:dyDescent="0.15">
      <c r="A638" s="104">
        <f t="shared" si="134"/>
        <v>43347</v>
      </c>
      <c r="B638" s="35">
        <f t="shared" ca="1" si="140"/>
        <v>1017.31664</v>
      </c>
      <c r="C638" s="35">
        <f t="shared" si="135"/>
        <v>1000</v>
      </c>
      <c r="D638" s="36">
        <f ca="1">IF(A638&lt;$B$1,VLOOKUP(A638,[1]DI!$A$4:$B$15000,2,FALSE),0)</f>
        <v>6.3899999999999998E-2</v>
      </c>
      <c r="E638" s="35">
        <f t="shared" ca="1" si="129"/>
        <v>2.4583E-4</v>
      </c>
      <c r="F638" s="54">
        <f t="shared" si="136"/>
        <v>1.0425</v>
      </c>
      <c r="G638" s="38">
        <f t="shared" ca="1" si="130"/>
        <v>1.0002562777749999</v>
      </c>
      <c r="H638" s="35">
        <f ca="1">TRUNC(PRODUCT(G$10:G637),15)</f>
        <v>1.16108384738665</v>
      </c>
      <c r="I638" s="35">
        <f t="shared" ca="1" si="137"/>
        <v>1.1413200247681099</v>
      </c>
      <c r="J638" s="35">
        <f t="shared" ca="1" si="131"/>
        <v>1.01731664</v>
      </c>
      <c r="K638" s="35">
        <f t="shared" ca="1" si="132"/>
        <v>17.31664</v>
      </c>
      <c r="L638" s="55">
        <f>IF(VLOOKUP(A638,$U$12:$AD$125,8)=VLOOKUP(A637,$U$12:$AD$125,8),0,VLOOKUP(A638,U$12:$AD$125,8))</f>
        <v>0</v>
      </c>
      <c r="M638" s="40">
        <f>IF(L638&gt;0,VLOOKUP(L638,T$12:$AC$125,7),0)</f>
        <v>0</v>
      </c>
      <c r="N638" s="41">
        <f t="shared" si="141"/>
        <v>0</v>
      </c>
      <c r="O638" s="41">
        <f t="shared" ca="1" si="133"/>
        <v>17.31664</v>
      </c>
      <c r="P638" s="56" t="str">
        <f t="shared" si="138"/>
        <v>A+J=</v>
      </c>
      <c r="Q638" s="43">
        <f t="shared" si="139"/>
        <v>43437</v>
      </c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  <c r="CB638" s="52"/>
      <c r="CC638" s="52"/>
      <c r="CD638" s="52"/>
      <c r="CE638" s="52"/>
      <c r="CF638" s="52"/>
      <c r="CG638" s="52"/>
      <c r="CH638" s="52"/>
      <c r="CI638" s="52"/>
      <c r="CJ638" s="52"/>
      <c r="CK638" s="52"/>
      <c r="CL638" s="52"/>
      <c r="CM638" s="52"/>
      <c r="CN638" s="52"/>
      <c r="CO638" s="52"/>
      <c r="CP638" s="52"/>
      <c r="CQ638" s="52"/>
      <c r="CR638" s="52"/>
      <c r="CS638" s="52"/>
      <c r="CT638" s="52"/>
      <c r="CU638" s="52"/>
      <c r="CV638" s="52"/>
      <c r="CW638" s="52"/>
      <c r="CX638" s="52"/>
      <c r="CY638" s="52"/>
      <c r="CZ638" s="52"/>
      <c r="DA638" s="52"/>
      <c r="DB638" s="52"/>
      <c r="DC638" s="52"/>
      <c r="DD638" s="52"/>
      <c r="DE638" s="52"/>
      <c r="DF638" s="52"/>
      <c r="DG638" s="52"/>
      <c r="DH638" s="52"/>
      <c r="DI638" s="52"/>
      <c r="DJ638" s="52"/>
      <c r="DK638" s="52"/>
      <c r="DL638" s="52"/>
      <c r="DM638" s="52"/>
      <c r="DN638" s="52"/>
      <c r="DO638" s="52"/>
      <c r="DP638" s="52"/>
      <c r="DQ638" s="52"/>
      <c r="DR638" s="52"/>
      <c r="DS638" s="52"/>
      <c r="DT638" s="52"/>
      <c r="DU638" s="52"/>
      <c r="DV638" s="52"/>
      <c r="DW638" s="52"/>
      <c r="DX638" s="52"/>
      <c r="DY638" s="52"/>
      <c r="DZ638" s="52"/>
      <c r="EA638" s="52"/>
      <c r="EB638" s="52"/>
      <c r="EC638" s="52"/>
      <c r="ED638" s="52"/>
      <c r="EE638" s="52"/>
      <c r="EF638" s="52"/>
      <c r="EG638" s="52"/>
      <c r="EH638" s="52"/>
      <c r="EI638" s="52"/>
      <c r="EJ638" s="52"/>
      <c r="EK638" s="52"/>
      <c r="EL638" s="52"/>
      <c r="EM638" s="52"/>
      <c r="EN638" s="52"/>
      <c r="EO638" s="52"/>
      <c r="EP638" s="52"/>
      <c r="EQ638" s="52"/>
      <c r="ER638" s="52"/>
      <c r="ES638" s="52"/>
      <c r="ET638" s="52"/>
      <c r="EU638" s="52"/>
      <c r="EV638" s="52"/>
      <c r="EW638" s="52"/>
      <c r="EX638" s="52"/>
      <c r="EY638" s="52"/>
      <c r="EZ638" s="52"/>
      <c r="FA638" s="52"/>
      <c r="FB638" s="52"/>
      <c r="FC638" s="52"/>
      <c r="FD638" s="52"/>
      <c r="FE638" s="52"/>
      <c r="FF638" s="52"/>
      <c r="FG638" s="52"/>
      <c r="FH638" s="52"/>
      <c r="FI638" s="52"/>
      <c r="FJ638" s="52"/>
      <c r="FK638" s="52"/>
      <c r="FL638" s="52"/>
      <c r="FM638" s="52"/>
      <c r="FN638" s="52"/>
      <c r="FO638" s="52"/>
      <c r="FP638" s="52"/>
      <c r="FQ638" s="52"/>
      <c r="FR638" s="52"/>
      <c r="FS638" s="52"/>
      <c r="FT638" s="52"/>
    </row>
    <row r="639" spans="1:176" x14ac:dyDescent="0.15">
      <c r="A639" s="104">
        <f t="shared" si="134"/>
        <v>43348</v>
      </c>
      <c r="B639" s="35">
        <f t="shared" ca="1" si="140"/>
        <v>1017.57735</v>
      </c>
      <c r="C639" s="35">
        <f t="shared" si="135"/>
        <v>1000</v>
      </c>
      <c r="D639" s="36">
        <f ca="1">IF(A639&lt;$B$1,VLOOKUP(A639,[1]DI!$A$4:$B$15000,2,FALSE),0)</f>
        <v>6.3899999999999998E-2</v>
      </c>
      <c r="E639" s="35">
        <f t="shared" ca="1" si="129"/>
        <v>2.4583E-4</v>
      </c>
      <c r="F639" s="54">
        <f t="shared" si="136"/>
        <v>1.0425</v>
      </c>
      <c r="G639" s="38">
        <f t="shared" ca="1" si="130"/>
        <v>1.0002562777749999</v>
      </c>
      <c r="H639" s="35">
        <f ca="1">TRUNC(PRODUCT(G$10:G638),15)</f>
        <v>1.16138140737165</v>
      </c>
      <c r="I639" s="35">
        <f t="shared" ca="1" si="137"/>
        <v>1.1413200247681099</v>
      </c>
      <c r="J639" s="35">
        <f t="shared" ca="1" si="131"/>
        <v>1.01757735</v>
      </c>
      <c r="K639" s="35">
        <f t="shared" ca="1" si="132"/>
        <v>17.577349999999999</v>
      </c>
      <c r="L639" s="55">
        <f>IF(VLOOKUP(A639,$U$12:$AD$125,8)=VLOOKUP(A638,$U$12:$AD$125,8),0,VLOOKUP(A639,U$12:$AD$125,8))</f>
        <v>0</v>
      </c>
      <c r="M639" s="40">
        <f>IF(L639&gt;0,VLOOKUP(L639,T$12:$AC$125,7),0)</f>
        <v>0</v>
      </c>
      <c r="N639" s="41">
        <f t="shared" si="141"/>
        <v>0</v>
      </c>
      <c r="O639" s="41">
        <f t="shared" ca="1" si="133"/>
        <v>17.577349999999999</v>
      </c>
      <c r="P639" s="56" t="str">
        <f t="shared" si="138"/>
        <v>A+J=</v>
      </c>
      <c r="Q639" s="43">
        <f t="shared" si="139"/>
        <v>43437</v>
      </c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  <c r="CB639" s="52"/>
      <c r="CC639" s="52"/>
      <c r="CD639" s="52"/>
      <c r="CE639" s="52"/>
      <c r="CF639" s="52"/>
      <c r="CG639" s="52"/>
      <c r="CH639" s="52"/>
      <c r="CI639" s="52"/>
      <c r="CJ639" s="52"/>
      <c r="CK639" s="52"/>
      <c r="CL639" s="52"/>
      <c r="CM639" s="52"/>
      <c r="CN639" s="52"/>
      <c r="CO639" s="52"/>
      <c r="CP639" s="52"/>
      <c r="CQ639" s="52"/>
      <c r="CR639" s="52"/>
      <c r="CS639" s="52"/>
      <c r="CT639" s="52"/>
      <c r="CU639" s="52"/>
      <c r="CV639" s="52"/>
      <c r="CW639" s="52"/>
      <c r="CX639" s="52"/>
      <c r="CY639" s="52"/>
      <c r="CZ639" s="52"/>
      <c r="DA639" s="52"/>
      <c r="DB639" s="52"/>
      <c r="DC639" s="52"/>
      <c r="DD639" s="52"/>
      <c r="DE639" s="52"/>
      <c r="DF639" s="52"/>
      <c r="DG639" s="52"/>
      <c r="DH639" s="52"/>
      <c r="DI639" s="52"/>
      <c r="DJ639" s="52"/>
      <c r="DK639" s="52"/>
      <c r="DL639" s="52"/>
      <c r="DM639" s="52"/>
      <c r="DN639" s="52"/>
      <c r="DO639" s="52"/>
      <c r="DP639" s="52"/>
      <c r="DQ639" s="52"/>
      <c r="DR639" s="52"/>
      <c r="DS639" s="52"/>
      <c r="DT639" s="52"/>
      <c r="DU639" s="52"/>
      <c r="DV639" s="52"/>
      <c r="DW639" s="52"/>
      <c r="DX639" s="52"/>
      <c r="DY639" s="52"/>
      <c r="DZ639" s="52"/>
      <c r="EA639" s="52"/>
      <c r="EB639" s="52"/>
      <c r="EC639" s="52"/>
      <c r="ED639" s="52"/>
      <c r="EE639" s="52"/>
      <c r="EF639" s="52"/>
      <c r="EG639" s="52"/>
      <c r="EH639" s="52"/>
      <c r="EI639" s="52"/>
      <c r="EJ639" s="52"/>
      <c r="EK639" s="52"/>
      <c r="EL639" s="52"/>
      <c r="EM639" s="52"/>
      <c r="EN639" s="52"/>
      <c r="EO639" s="52"/>
      <c r="EP639" s="52"/>
      <c r="EQ639" s="52"/>
      <c r="ER639" s="52"/>
      <c r="ES639" s="52"/>
      <c r="ET639" s="52"/>
      <c r="EU639" s="52"/>
      <c r="EV639" s="52"/>
      <c r="EW639" s="52"/>
      <c r="EX639" s="52"/>
      <c r="EY639" s="52"/>
      <c r="EZ639" s="52"/>
      <c r="FA639" s="52"/>
      <c r="FB639" s="52"/>
      <c r="FC639" s="52"/>
      <c r="FD639" s="52"/>
      <c r="FE639" s="52"/>
      <c r="FF639" s="52"/>
      <c r="FG639" s="52"/>
      <c r="FH639" s="52"/>
      <c r="FI639" s="52"/>
      <c r="FJ639" s="52"/>
      <c r="FK639" s="52"/>
      <c r="FL639" s="52"/>
      <c r="FM639" s="52"/>
      <c r="FN639" s="52"/>
      <c r="FO639" s="52"/>
      <c r="FP639" s="52"/>
      <c r="FQ639" s="52"/>
      <c r="FR639" s="52"/>
      <c r="FS639" s="52"/>
      <c r="FT639" s="52"/>
    </row>
    <row r="640" spans="1:176" x14ac:dyDescent="0.15">
      <c r="A640" s="104">
        <f t="shared" si="134"/>
        <v>43349</v>
      </c>
      <c r="B640" s="35">
        <f t="shared" ca="1" si="140"/>
        <v>1017.83812999</v>
      </c>
      <c r="C640" s="35">
        <f t="shared" si="135"/>
        <v>1000</v>
      </c>
      <c r="D640" s="36">
        <f ca="1">IF(A640&lt;$B$1,VLOOKUP(A640,[1]DI!$A$4:$B$15000,2,FALSE),0)</f>
        <v>6.3899999999999998E-2</v>
      </c>
      <c r="E640" s="35">
        <f t="shared" ca="1" si="129"/>
        <v>2.4583E-4</v>
      </c>
      <c r="F640" s="54">
        <f t="shared" si="136"/>
        <v>1.0425</v>
      </c>
      <c r="G640" s="38">
        <f t="shared" ca="1" si="130"/>
        <v>1.0002562777749999</v>
      </c>
      <c r="H640" s="35">
        <f ca="1">TRUNC(PRODUCT(G$10:G639),15)</f>
        <v>1.16167904361466</v>
      </c>
      <c r="I640" s="35">
        <f t="shared" ca="1" si="137"/>
        <v>1.1413200247681099</v>
      </c>
      <c r="J640" s="35">
        <f t="shared" ca="1" si="131"/>
        <v>1.0178381299999999</v>
      </c>
      <c r="K640" s="35">
        <f t="shared" ca="1" si="132"/>
        <v>17.838129989999999</v>
      </c>
      <c r="L640" s="55">
        <f>IF(VLOOKUP(A640,$U$12:$AD$125,8)=VLOOKUP(A639,$U$12:$AD$125,8),0,VLOOKUP(A640,U$12:$AD$125,8))</f>
        <v>0</v>
      </c>
      <c r="M640" s="40">
        <f>IF(L640&gt;0,VLOOKUP(L640,T$12:$AC$125,7),0)</f>
        <v>0</v>
      </c>
      <c r="N640" s="41">
        <f t="shared" si="141"/>
        <v>0</v>
      </c>
      <c r="O640" s="41">
        <f t="shared" ca="1" si="133"/>
        <v>17.838129989999999</v>
      </c>
      <c r="P640" s="56" t="str">
        <f t="shared" si="138"/>
        <v>A+J=</v>
      </c>
      <c r="Q640" s="43">
        <f t="shared" si="139"/>
        <v>43437</v>
      </c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  <c r="CB640" s="52"/>
      <c r="CC640" s="52"/>
      <c r="CD640" s="52"/>
      <c r="CE640" s="52"/>
      <c r="CF640" s="52"/>
      <c r="CG640" s="52"/>
      <c r="CH640" s="52"/>
      <c r="CI640" s="52"/>
      <c r="CJ640" s="52"/>
      <c r="CK640" s="52"/>
      <c r="CL640" s="52"/>
      <c r="CM640" s="52"/>
      <c r="CN640" s="52"/>
      <c r="CO640" s="52"/>
      <c r="CP640" s="52"/>
      <c r="CQ640" s="52"/>
      <c r="CR640" s="52"/>
      <c r="CS640" s="52"/>
      <c r="CT640" s="52"/>
      <c r="CU640" s="52"/>
      <c r="CV640" s="52"/>
      <c r="CW640" s="52"/>
      <c r="CX640" s="52"/>
      <c r="CY640" s="52"/>
      <c r="CZ640" s="52"/>
      <c r="DA640" s="52"/>
      <c r="DB640" s="52"/>
      <c r="DC640" s="52"/>
      <c r="DD640" s="52"/>
      <c r="DE640" s="52"/>
      <c r="DF640" s="52"/>
      <c r="DG640" s="52"/>
      <c r="DH640" s="52"/>
      <c r="DI640" s="52"/>
      <c r="DJ640" s="52"/>
      <c r="DK640" s="52"/>
      <c r="DL640" s="52"/>
      <c r="DM640" s="52"/>
      <c r="DN640" s="52"/>
      <c r="DO640" s="52"/>
      <c r="DP640" s="52"/>
      <c r="DQ640" s="52"/>
      <c r="DR640" s="52"/>
      <c r="DS640" s="52"/>
      <c r="DT640" s="52"/>
      <c r="DU640" s="52"/>
      <c r="DV640" s="52"/>
      <c r="DW640" s="52"/>
      <c r="DX640" s="52"/>
      <c r="DY640" s="52"/>
      <c r="DZ640" s="52"/>
      <c r="EA640" s="52"/>
      <c r="EB640" s="52"/>
      <c r="EC640" s="52"/>
      <c r="ED640" s="52"/>
      <c r="EE640" s="52"/>
      <c r="EF640" s="52"/>
      <c r="EG640" s="52"/>
      <c r="EH640" s="52"/>
      <c r="EI640" s="52"/>
      <c r="EJ640" s="52"/>
      <c r="EK640" s="52"/>
      <c r="EL640" s="52"/>
      <c r="EM640" s="52"/>
      <c r="EN640" s="52"/>
      <c r="EO640" s="52"/>
      <c r="EP640" s="52"/>
      <c r="EQ640" s="52"/>
      <c r="ER640" s="52"/>
      <c r="ES640" s="52"/>
      <c r="ET640" s="52"/>
      <c r="EU640" s="52"/>
      <c r="EV640" s="52"/>
      <c r="EW640" s="52"/>
      <c r="EX640" s="52"/>
      <c r="EY640" s="52"/>
      <c r="EZ640" s="52"/>
      <c r="FA640" s="52"/>
      <c r="FB640" s="52"/>
      <c r="FC640" s="52"/>
      <c r="FD640" s="52"/>
      <c r="FE640" s="52"/>
      <c r="FF640" s="52"/>
      <c r="FG640" s="52"/>
      <c r="FH640" s="52"/>
      <c r="FI640" s="52"/>
      <c r="FJ640" s="52"/>
      <c r="FK640" s="52"/>
      <c r="FL640" s="52"/>
      <c r="FM640" s="52"/>
      <c r="FN640" s="52"/>
      <c r="FO640" s="52"/>
      <c r="FP640" s="52"/>
      <c r="FQ640" s="52"/>
      <c r="FR640" s="52"/>
      <c r="FS640" s="52"/>
      <c r="FT640" s="52"/>
    </row>
    <row r="641" spans="1:179" x14ac:dyDescent="0.15">
      <c r="A641" s="104">
        <f t="shared" si="134"/>
        <v>43350</v>
      </c>
      <c r="B641" s="35">
        <f t="shared" ca="1" si="140"/>
        <v>1018.09898</v>
      </c>
      <c r="C641" s="35">
        <f t="shared" si="135"/>
        <v>1000</v>
      </c>
      <c r="D641" s="36">
        <f ca="1">IF(A641&lt;$B$1,VLOOKUP(A641,[1]DI!$A$4:$B$15000,2,FALSE),0)</f>
        <v>0</v>
      </c>
      <c r="E641" s="35">
        <f t="shared" ca="1" si="129"/>
        <v>0</v>
      </c>
      <c r="F641" s="54">
        <f t="shared" si="136"/>
        <v>1.0425</v>
      </c>
      <c r="G641" s="38">
        <f t="shared" ca="1" si="130"/>
        <v>1</v>
      </c>
      <c r="H641" s="35">
        <f ca="1">TRUNC(PRODUCT(G$10:G640),15)</f>
        <v>1.1619767561352199</v>
      </c>
      <c r="I641" s="35">
        <f t="shared" ca="1" si="137"/>
        <v>1.1413200247681099</v>
      </c>
      <c r="J641" s="35">
        <f t="shared" ca="1" si="131"/>
        <v>1.01809898</v>
      </c>
      <c r="K641" s="35">
        <f t="shared" ca="1" si="132"/>
        <v>18.098980000000001</v>
      </c>
      <c r="L641" s="55">
        <f>IF(VLOOKUP(A641,$U$12:$AD$125,8)=VLOOKUP(A640,$U$12:$AD$125,8),0,VLOOKUP(A641,U$12:$AD$125,8))</f>
        <v>0</v>
      </c>
      <c r="M641" s="40">
        <f>IF(L641&gt;0,VLOOKUP(L641,T$12:$AC$125,7),0)</f>
        <v>0</v>
      </c>
      <c r="N641" s="41">
        <f t="shared" si="141"/>
        <v>0</v>
      </c>
      <c r="O641" s="41">
        <f t="shared" ca="1" si="133"/>
        <v>18.098980000000001</v>
      </c>
      <c r="P641" s="56" t="str">
        <f t="shared" si="138"/>
        <v>A+J=</v>
      </c>
      <c r="Q641" s="43">
        <f t="shared" si="139"/>
        <v>43437</v>
      </c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  <c r="CB641" s="52"/>
      <c r="CC641" s="52"/>
      <c r="CD641" s="52"/>
      <c r="CE641" s="52"/>
      <c r="CF641" s="52"/>
      <c r="CG641" s="52"/>
      <c r="CH641" s="52"/>
      <c r="CI641" s="52"/>
      <c r="CJ641" s="52"/>
      <c r="CK641" s="52"/>
      <c r="CL641" s="52"/>
      <c r="CM641" s="52"/>
      <c r="CN641" s="52"/>
      <c r="CO641" s="52"/>
      <c r="CP641" s="52"/>
      <c r="CQ641" s="52"/>
      <c r="CR641" s="52"/>
      <c r="CS641" s="52"/>
      <c r="CT641" s="52"/>
      <c r="CU641" s="52"/>
      <c r="CV641" s="52"/>
      <c r="CW641" s="52"/>
      <c r="CX641" s="52"/>
      <c r="CY641" s="52"/>
      <c r="CZ641" s="52"/>
      <c r="DA641" s="52"/>
      <c r="DB641" s="52"/>
      <c r="DC641" s="52"/>
      <c r="DD641" s="52"/>
      <c r="DE641" s="52"/>
      <c r="DF641" s="52"/>
      <c r="DG641" s="52"/>
      <c r="DH641" s="52"/>
      <c r="DI641" s="52"/>
      <c r="DJ641" s="52"/>
      <c r="DK641" s="52"/>
      <c r="DL641" s="52"/>
      <c r="DM641" s="52"/>
      <c r="DN641" s="52"/>
      <c r="DO641" s="52"/>
      <c r="DP641" s="52"/>
      <c r="DQ641" s="52"/>
      <c r="DR641" s="52"/>
      <c r="DS641" s="52"/>
      <c r="DT641" s="52"/>
      <c r="DU641" s="52"/>
      <c r="DV641" s="52"/>
      <c r="DW641" s="52"/>
      <c r="DX641" s="52"/>
      <c r="DY641" s="52"/>
      <c r="DZ641" s="52"/>
      <c r="EA641" s="52"/>
      <c r="EB641" s="52"/>
      <c r="EC641" s="52"/>
      <c r="ED641" s="52"/>
      <c r="EE641" s="52"/>
      <c r="EF641" s="52"/>
      <c r="EG641" s="52"/>
      <c r="EH641" s="52"/>
      <c r="EI641" s="52"/>
      <c r="EJ641" s="52"/>
      <c r="EK641" s="52"/>
      <c r="EL641" s="52"/>
      <c r="EM641" s="52"/>
      <c r="EN641" s="52"/>
      <c r="EO641" s="52"/>
      <c r="EP641" s="52"/>
      <c r="EQ641" s="52"/>
      <c r="ER641" s="52"/>
      <c r="ES641" s="52"/>
      <c r="ET641" s="52"/>
      <c r="EU641" s="52"/>
      <c r="EV641" s="52"/>
      <c r="EW641" s="52"/>
      <c r="EX641" s="52"/>
      <c r="EY641" s="52"/>
      <c r="EZ641" s="52"/>
      <c r="FA641" s="52"/>
      <c r="FB641" s="52"/>
      <c r="FC641" s="52"/>
      <c r="FD641" s="52"/>
      <c r="FE641" s="52"/>
      <c r="FF641" s="52"/>
      <c r="FG641" s="52"/>
      <c r="FH641" s="52"/>
      <c r="FI641" s="52"/>
      <c r="FJ641" s="52"/>
      <c r="FK641" s="52"/>
      <c r="FL641" s="52"/>
      <c r="FM641" s="52"/>
      <c r="FN641" s="52"/>
      <c r="FO641" s="52"/>
      <c r="FP641" s="52"/>
      <c r="FQ641" s="52"/>
      <c r="FR641" s="52"/>
      <c r="FS641" s="52"/>
      <c r="FT641" s="52"/>
    </row>
    <row r="642" spans="1:179" x14ac:dyDescent="0.15">
      <c r="A642" s="104">
        <f t="shared" si="134"/>
        <v>43351</v>
      </c>
      <c r="B642" s="35">
        <f t="shared" ca="1" si="140"/>
        <v>1018.09898</v>
      </c>
      <c r="C642" s="35">
        <f t="shared" si="135"/>
        <v>1000</v>
      </c>
      <c r="D642" s="36">
        <f ca="1">IF(A642&lt;$B$1,VLOOKUP(A642,[1]DI!$A$4:$B$15000,2,FALSE),0)</f>
        <v>0</v>
      </c>
      <c r="E642" s="35">
        <f t="shared" ca="1" si="129"/>
        <v>0</v>
      </c>
      <c r="F642" s="54">
        <f t="shared" si="136"/>
        <v>1.0425</v>
      </c>
      <c r="G642" s="38">
        <f t="shared" ca="1" si="130"/>
        <v>1</v>
      </c>
      <c r="H642" s="35">
        <f ca="1">TRUNC(PRODUCT(G$10:G641),15)</f>
        <v>1.1619767561352199</v>
      </c>
      <c r="I642" s="35">
        <f t="shared" ca="1" si="137"/>
        <v>1.1413200247681099</v>
      </c>
      <c r="J642" s="35">
        <f t="shared" ca="1" si="131"/>
        <v>1.01809898</v>
      </c>
      <c r="K642" s="35">
        <f t="shared" ca="1" si="132"/>
        <v>18.098980000000001</v>
      </c>
      <c r="L642" s="55">
        <f>IF(VLOOKUP(A642,$U$12:$AD$125,8)=VLOOKUP(A641,$U$12:$AD$125,8),0,VLOOKUP(A642,U$12:$AD$125,8))</f>
        <v>0</v>
      </c>
      <c r="M642" s="40">
        <f>IF(L642&gt;0,VLOOKUP(L642,T$12:$AC$125,7),0)</f>
        <v>0</v>
      </c>
      <c r="N642" s="41">
        <f t="shared" si="141"/>
        <v>0</v>
      </c>
      <c r="O642" s="41">
        <f t="shared" ca="1" si="133"/>
        <v>18.098980000000001</v>
      </c>
      <c r="P642" s="56" t="str">
        <f t="shared" si="138"/>
        <v>A+J=</v>
      </c>
      <c r="Q642" s="43">
        <f t="shared" si="139"/>
        <v>43437</v>
      </c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  <c r="CB642" s="52"/>
      <c r="CC642" s="52"/>
      <c r="CD642" s="52"/>
      <c r="CE642" s="52"/>
      <c r="CF642" s="52"/>
      <c r="CG642" s="52"/>
      <c r="CH642" s="52"/>
      <c r="CI642" s="52"/>
      <c r="CJ642" s="52"/>
      <c r="CK642" s="52"/>
      <c r="CL642" s="52"/>
      <c r="CM642" s="52"/>
      <c r="CN642" s="52"/>
      <c r="CO642" s="52"/>
      <c r="CP642" s="52"/>
      <c r="CQ642" s="52"/>
      <c r="CR642" s="52"/>
      <c r="CS642" s="52"/>
      <c r="CT642" s="52"/>
      <c r="CU642" s="52"/>
      <c r="CV642" s="52"/>
      <c r="CW642" s="52"/>
      <c r="CX642" s="52"/>
      <c r="CY642" s="52"/>
      <c r="CZ642" s="52"/>
      <c r="DA642" s="52"/>
      <c r="DB642" s="52"/>
      <c r="DC642" s="52"/>
      <c r="DD642" s="52"/>
      <c r="DE642" s="52"/>
      <c r="DF642" s="52"/>
      <c r="DG642" s="52"/>
      <c r="DH642" s="52"/>
      <c r="DI642" s="52"/>
      <c r="DJ642" s="52"/>
      <c r="DK642" s="52"/>
      <c r="DL642" s="52"/>
      <c r="DM642" s="52"/>
      <c r="DN642" s="52"/>
      <c r="DO642" s="52"/>
      <c r="DP642" s="52"/>
      <c r="DQ642" s="52"/>
      <c r="DR642" s="52"/>
      <c r="DS642" s="52"/>
      <c r="DT642" s="52"/>
      <c r="DU642" s="52"/>
      <c r="DV642" s="52"/>
      <c r="DW642" s="52"/>
      <c r="DX642" s="52"/>
      <c r="DY642" s="52"/>
      <c r="DZ642" s="52"/>
      <c r="EA642" s="52"/>
      <c r="EB642" s="52"/>
      <c r="EC642" s="52"/>
      <c r="ED642" s="52"/>
      <c r="EE642" s="52"/>
      <c r="EF642" s="52"/>
      <c r="EG642" s="52"/>
      <c r="EH642" s="52"/>
      <c r="EI642" s="52"/>
      <c r="EJ642" s="52"/>
      <c r="EK642" s="52"/>
      <c r="EL642" s="52"/>
      <c r="EM642" s="52"/>
      <c r="EN642" s="52"/>
      <c r="EO642" s="52"/>
      <c r="EP642" s="52"/>
      <c r="EQ642" s="52"/>
      <c r="ER642" s="52"/>
      <c r="ES642" s="52"/>
      <c r="ET642" s="52"/>
      <c r="EU642" s="52"/>
      <c r="EV642" s="52"/>
      <c r="EW642" s="52"/>
      <c r="EX642" s="52"/>
      <c r="EY642" s="52"/>
      <c r="EZ642" s="52"/>
      <c r="FA642" s="52"/>
      <c r="FB642" s="52"/>
      <c r="FC642" s="52"/>
      <c r="FD642" s="52"/>
      <c r="FE642" s="52"/>
      <c r="FF642" s="52"/>
      <c r="FG642" s="52"/>
      <c r="FH642" s="52"/>
      <c r="FI642" s="52"/>
      <c r="FJ642" s="52"/>
      <c r="FK642" s="52"/>
      <c r="FL642" s="52"/>
      <c r="FM642" s="52"/>
      <c r="FN642" s="52"/>
      <c r="FO642" s="52"/>
      <c r="FP642" s="52"/>
      <c r="FQ642" s="52"/>
      <c r="FR642" s="52"/>
      <c r="FS642" s="52"/>
      <c r="FT642" s="52"/>
    </row>
    <row r="643" spans="1:179" x14ac:dyDescent="0.15">
      <c r="A643" s="104">
        <f t="shared" si="134"/>
        <v>43352</v>
      </c>
      <c r="B643" s="35">
        <f t="shared" ca="1" si="140"/>
        <v>1018.09898</v>
      </c>
      <c r="C643" s="35">
        <f t="shared" si="135"/>
        <v>1000</v>
      </c>
      <c r="D643" s="36">
        <f ca="1">IF(A643&lt;$B$1,VLOOKUP(A643,[1]DI!$A$4:$B$15000,2,FALSE),0)</f>
        <v>0</v>
      </c>
      <c r="E643" s="35">
        <f t="shared" ca="1" si="129"/>
        <v>0</v>
      </c>
      <c r="F643" s="54">
        <f t="shared" si="136"/>
        <v>1.0425</v>
      </c>
      <c r="G643" s="38">
        <f t="shared" ca="1" si="130"/>
        <v>1</v>
      </c>
      <c r="H643" s="35">
        <f ca="1">TRUNC(PRODUCT(G$10:G642),15)</f>
        <v>1.1619767561352199</v>
      </c>
      <c r="I643" s="35">
        <f t="shared" ca="1" si="137"/>
        <v>1.1413200247681099</v>
      </c>
      <c r="J643" s="35">
        <f t="shared" ca="1" si="131"/>
        <v>1.01809898</v>
      </c>
      <c r="K643" s="35">
        <f t="shared" ca="1" si="132"/>
        <v>18.098980000000001</v>
      </c>
      <c r="L643" s="55">
        <f>IF(VLOOKUP(A643,$U$12:$AD$125,8)=VLOOKUP(A642,$U$12:$AD$125,8),0,VLOOKUP(A643,U$12:$AD$125,8))</f>
        <v>0</v>
      </c>
      <c r="M643" s="40">
        <f>IF(L643&gt;0,VLOOKUP(L643,T$12:$AC$125,7),0)</f>
        <v>0</v>
      </c>
      <c r="N643" s="41">
        <f t="shared" si="141"/>
        <v>0</v>
      </c>
      <c r="O643" s="41">
        <f t="shared" ca="1" si="133"/>
        <v>18.098980000000001</v>
      </c>
      <c r="P643" s="56" t="str">
        <f t="shared" si="138"/>
        <v>A+J=</v>
      </c>
      <c r="Q643" s="43">
        <f t="shared" si="139"/>
        <v>43437</v>
      </c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  <c r="CB643" s="52"/>
      <c r="CC643" s="52"/>
      <c r="CD643" s="52"/>
      <c r="CE643" s="52"/>
      <c r="CF643" s="52"/>
      <c r="CG643" s="52"/>
      <c r="CH643" s="52"/>
      <c r="CI643" s="52"/>
      <c r="CJ643" s="52"/>
      <c r="CK643" s="52"/>
      <c r="CL643" s="52"/>
      <c r="CM643" s="52"/>
      <c r="CN643" s="52"/>
      <c r="CO643" s="52"/>
      <c r="CP643" s="52"/>
      <c r="CQ643" s="52"/>
      <c r="CR643" s="52"/>
      <c r="CS643" s="52"/>
      <c r="CT643" s="52"/>
      <c r="CU643" s="52"/>
      <c r="CV643" s="52"/>
      <c r="CW643" s="52"/>
      <c r="CX643" s="52"/>
      <c r="CY643" s="52"/>
      <c r="CZ643" s="52"/>
      <c r="DA643" s="52"/>
      <c r="DB643" s="52"/>
      <c r="DC643" s="52"/>
      <c r="DD643" s="52"/>
      <c r="DE643" s="52"/>
      <c r="DF643" s="52"/>
      <c r="DG643" s="52"/>
      <c r="DH643" s="52"/>
      <c r="DI643" s="52"/>
      <c r="DJ643" s="52"/>
      <c r="DK643" s="52"/>
      <c r="DL643" s="52"/>
      <c r="DM643" s="52"/>
      <c r="DN643" s="52"/>
      <c r="DO643" s="52"/>
      <c r="DP643" s="52"/>
      <c r="DQ643" s="52"/>
      <c r="DR643" s="52"/>
      <c r="DS643" s="52"/>
      <c r="DT643" s="52"/>
      <c r="DU643" s="52"/>
      <c r="DV643" s="52"/>
      <c r="DW643" s="52"/>
      <c r="DX643" s="52"/>
      <c r="DY643" s="52"/>
      <c r="DZ643" s="52"/>
      <c r="EA643" s="52"/>
      <c r="EB643" s="52"/>
      <c r="EC643" s="52"/>
      <c r="ED643" s="52"/>
      <c r="EE643" s="52"/>
      <c r="EF643" s="52"/>
      <c r="EG643" s="52"/>
      <c r="EH643" s="52"/>
      <c r="EI643" s="52"/>
      <c r="EJ643" s="52"/>
      <c r="EK643" s="52"/>
      <c r="EL643" s="52"/>
      <c r="EM643" s="52"/>
      <c r="EN643" s="52"/>
      <c r="EO643" s="52"/>
      <c r="EP643" s="52"/>
      <c r="EQ643" s="52"/>
      <c r="ER643" s="52"/>
      <c r="ES643" s="52"/>
      <c r="ET643" s="52"/>
      <c r="EU643" s="52"/>
      <c r="EV643" s="52"/>
      <c r="EW643" s="52"/>
      <c r="EX643" s="52"/>
      <c r="EY643" s="52"/>
      <c r="EZ643" s="52"/>
      <c r="FA643" s="52"/>
      <c r="FB643" s="52"/>
      <c r="FC643" s="52"/>
      <c r="FD643" s="52"/>
      <c r="FE643" s="52"/>
      <c r="FF643" s="52"/>
      <c r="FG643" s="52"/>
      <c r="FH643" s="52"/>
      <c r="FI643" s="52"/>
      <c r="FJ643" s="52"/>
      <c r="FK643" s="52"/>
      <c r="FL643" s="52"/>
      <c r="FM643" s="52"/>
      <c r="FN643" s="52"/>
      <c r="FO643" s="52"/>
      <c r="FP643" s="52"/>
      <c r="FQ643" s="52"/>
      <c r="FR643" s="52"/>
      <c r="FS643" s="52"/>
      <c r="FT643" s="52"/>
    </row>
    <row r="644" spans="1:179" x14ac:dyDescent="0.15">
      <c r="A644" s="104">
        <f t="shared" si="134"/>
        <v>43353</v>
      </c>
      <c r="B644" s="35">
        <f t="shared" ca="1" si="140"/>
        <v>1018.09898</v>
      </c>
      <c r="C644" s="35">
        <f t="shared" si="135"/>
        <v>1000</v>
      </c>
      <c r="D644" s="36">
        <f ca="1">IF(A644&lt;$B$1,VLOOKUP(A644,[1]DI!$A$4:$B$15000,2,FALSE),0)</f>
        <v>6.3899999999999998E-2</v>
      </c>
      <c r="E644" s="35">
        <f t="shared" ca="1" si="129"/>
        <v>2.4583E-4</v>
      </c>
      <c r="F644" s="54">
        <f t="shared" si="136"/>
        <v>1.0425</v>
      </c>
      <c r="G644" s="38">
        <f t="shared" ca="1" si="130"/>
        <v>1.0002562777749999</v>
      </c>
      <c r="H644" s="35">
        <f ca="1">TRUNC(PRODUCT(G$10:G643),15)</f>
        <v>1.1619767561352199</v>
      </c>
      <c r="I644" s="35">
        <f t="shared" ca="1" si="137"/>
        <v>1.1413200247681099</v>
      </c>
      <c r="J644" s="35">
        <f t="shared" ca="1" si="131"/>
        <v>1.01809898</v>
      </c>
      <c r="K644" s="35">
        <f t="shared" ca="1" si="132"/>
        <v>18.098980000000001</v>
      </c>
      <c r="L644" s="55">
        <f>IF(VLOOKUP(A644,$U$12:$AD$125,8)=VLOOKUP(A643,$U$12:$AD$125,8),0,VLOOKUP(A644,U$12:$AD$125,8))</f>
        <v>0</v>
      </c>
      <c r="M644" s="40">
        <f>IF(L644&gt;0,VLOOKUP(L644,T$12:$AC$125,7),0)</f>
        <v>0</v>
      </c>
      <c r="N644" s="41">
        <f t="shared" si="141"/>
        <v>0</v>
      </c>
      <c r="O644" s="41">
        <f t="shared" ca="1" si="133"/>
        <v>18.098980000000001</v>
      </c>
      <c r="P644" s="56" t="str">
        <f t="shared" si="138"/>
        <v>A+J=</v>
      </c>
      <c r="Q644" s="43">
        <f t="shared" si="139"/>
        <v>43437</v>
      </c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  <c r="CB644" s="52"/>
      <c r="CC644" s="52"/>
      <c r="CD644" s="52"/>
      <c r="CE644" s="52"/>
      <c r="CF644" s="52"/>
      <c r="CG644" s="52"/>
      <c r="CH644" s="52"/>
      <c r="CI644" s="52"/>
      <c r="CJ644" s="52"/>
      <c r="CK644" s="52"/>
      <c r="CL644" s="52"/>
      <c r="CM644" s="52"/>
      <c r="CN644" s="52"/>
      <c r="CO644" s="52"/>
      <c r="CP644" s="52"/>
      <c r="CQ644" s="52"/>
      <c r="CR644" s="52"/>
      <c r="CS644" s="52"/>
      <c r="CT644" s="52"/>
      <c r="CU644" s="52"/>
      <c r="CV644" s="52"/>
      <c r="CW644" s="52"/>
      <c r="CX644" s="52"/>
      <c r="CY644" s="52"/>
      <c r="CZ644" s="52"/>
      <c r="DA644" s="52"/>
      <c r="DB644" s="52"/>
      <c r="DC644" s="52"/>
      <c r="DD644" s="52"/>
      <c r="DE644" s="52"/>
      <c r="DF644" s="52"/>
      <c r="DG644" s="52"/>
      <c r="DH644" s="52"/>
      <c r="DI644" s="52"/>
      <c r="DJ644" s="52"/>
      <c r="DK644" s="52"/>
      <c r="DL644" s="52"/>
      <c r="DM644" s="52"/>
      <c r="DN644" s="52"/>
      <c r="DO644" s="52"/>
      <c r="DP644" s="52"/>
      <c r="DQ644" s="52"/>
      <c r="DR644" s="52"/>
      <c r="DS644" s="52"/>
      <c r="DT644" s="52"/>
      <c r="DU644" s="52"/>
      <c r="DV644" s="52"/>
      <c r="DW644" s="52"/>
      <c r="DX644" s="52"/>
      <c r="DY644" s="52"/>
      <c r="DZ644" s="52"/>
      <c r="EA644" s="52"/>
      <c r="EB644" s="52"/>
      <c r="EC644" s="52"/>
      <c r="ED644" s="52"/>
      <c r="EE644" s="52"/>
      <c r="EF644" s="52"/>
      <c r="EG644" s="52"/>
      <c r="EH644" s="52"/>
      <c r="EI644" s="52"/>
      <c r="EJ644" s="52"/>
      <c r="EK644" s="52"/>
      <c r="EL644" s="52"/>
      <c r="EM644" s="52"/>
      <c r="EN644" s="52"/>
      <c r="EO644" s="52"/>
      <c r="EP644" s="52"/>
      <c r="EQ644" s="52"/>
      <c r="ER644" s="52"/>
      <c r="ES644" s="52"/>
      <c r="ET644" s="52"/>
      <c r="EU644" s="52"/>
      <c r="EV644" s="52"/>
      <c r="EW644" s="52"/>
      <c r="EX644" s="52"/>
      <c r="EY644" s="52"/>
      <c r="EZ644" s="52"/>
      <c r="FA644" s="52"/>
      <c r="FB644" s="52"/>
      <c r="FC644" s="52"/>
      <c r="FD644" s="52"/>
      <c r="FE644" s="52"/>
      <c r="FF644" s="52"/>
      <c r="FG644" s="52"/>
      <c r="FH644" s="52"/>
      <c r="FI644" s="52"/>
      <c r="FJ644" s="52"/>
      <c r="FK644" s="52"/>
      <c r="FL644" s="52"/>
      <c r="FM644" s="52"/>
      <c r="FN644" s="52"/>
      <c r="FO644" s="52"/>
      <c r="FP644" s="52"/>
      <c r="FQ644" s="52"/>
      <c r="FR644" s="52"/>
      <c r="FS644" s="52"/>
      <c r="FT644" s="52"/>
    </row>
    <row r="645" spans="1:179" x14ac:dyDescent="0.15">
      <c r="A645" s="104">
        <f t="shared" si="134"/>
        <v>43354</v>
      </c>
      <c r="B645" s="35">
        <f t="shared" ca="1" si="140"/>
        <v>1018.3599</v>
      </c>
      <c r="C645" s="35">
        <f t="shared" si="135"/>
        <v>1000</v>
      </c>
      <c r="D645" s="36">
        <f ca="1">IF(A645&lt;$B$1,VLOOKUP(A645,[1]DI!$A$4:$B$15000,2,FALSE),0)</f>
        <v>6.3899999999999998E-2</v>
      </c>
      <c r="E645" s="35">
        <f t="shared" ca="1" si="129"/>
        <v>2.4583E-4</v>
      </c>
      <c r="F645" s="54">
        <f t="shared" si="136"/>
        <v>1.0425</v>
      </c>
      <c r="G645" s="38">
        <f t="shared" ca="1" si="130"/>
        <v>1.0002562777749999</v>
      </c>
      <c r="H645" s="35">
        <f ca="1">TRUNC(PRODUCT(G$10:G644),15)</f>
        <v>1.16227454495288</v>
      </c>
      <c r="I645" s="35">
        <f t="shared" ca="1" si="137"/>
        <v>1.1413200247681099</v>
      </c>
      <c r="J645" s="35">
        <f t="shared" ca="1" si="131"/>
        <v>1.0183599000000001</v>
      </c>
      <c r="K645" s="35">
        <f t="shared" ca="1" si="132"/>
        <v>18.3599</v>
      </c>
      <c r="L645" s="55">
        <f>IF(VLOOKUP(A645,$U$12:$AD$125,8)=VLOOKUP(A644,$U$12:$AD$125,8),0,VLOOKUP(A645,U$12:$AD$125,8))</f>
        <v>0</v>
      </c>
      <c r="M645" s="40">
        <f>IF(L645&gt;0,VLOOKUP(L645,T$12:$AC$125,7),0)</f>
        <v>0</v>
      </c>
      <c r="N645" s="41">
        <f t="shared" si="141"/>
        <v>0</v>
      </c>
      <c r="O645" s="41">
        <f t="shared" ca="1" si="133"/>
        <v>18.3599</v>
      </c>
      <c r="P645" s="56" t="str">
        <f t="shared" si="138"/>
        <v>A+J=</v>
      </c>
      <c r="Q645" s="43">
        <f t="shared" si="139"/>
        <v>43437</v>
      </c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  <c r="CB645" s="52"/>
      <c r="CC645" s="52"/>
      <c r="CD645" s="52"/>
      <c r="CE645" s="52"/>
      <c r="CF645" s="52"/>
      <c r="CG645" s="52"/>
      <c r="CH645" s="52"/>
      <c r="CI645" s="52"/>
      <c r="CJ645" s="52"/>
      <c r="CK645" s="52"/>
      <c r="CL645" s="52"/>
      <c r="CM645" s="52"/>
      <c r="CN645" s="52"/>
      <c r="CO645" s="52"/>
      <c r="CP645" s="52"/>
      <c r="CQ645" s="52"/>
      <c r="CR645" s="52"/>
      <c r="CS645" s="52"/>
      <c r="CT645" s="52"/>
      <c r="CU645" s="52"/>
      <c r="CV645" s="52"/>
      <c r="CW645" s="52"/>
      <c r="CX645" s="52"/>
      <c r="CY645" s="52"/>
      <c r="CZ645" s="52"/>
      <c r="DA645" s="52"/>
      <c r="DB645" s="52"/>
      <c r="DC645" s="52"/>
      <c r="DD645" s="52"/>
      <c r="DE645" s="52"/>
      <c r="DF645" s="52"/>
      <c r="DG645" s="52"/>
      <c r="DH645" s="52"/>
      <c r="DI645" s="52"/>
      <c r="DJ645" s="52"/>
      <c r="DK645" s="52"/>
      <c r="DL645" s="52"/>
      <c r="DM645" s="52"/>
      <c r="DN645" s="52"/>
      <c r="DO645" s="52"/>
      <c r="DP645" s="52"/>
      <c r="DQ645" s="52"/>
      <c r="DR645" s="52"/>
      <c r="DS645" s="52"/>
      <c r="DT645" s="52"/>
      <c r="DU645" s="52"/>
      <c r="DV645" s="52"/>
      <c r="DW645" s="52"/>
      <c r="DX645" s="52"/>
      <c r="DY645" s="52"/>
      <c r="DZ645" s="52"/>
      <c r="EA645" s="52"/>
      <c r="EB645" s="52"/>
      <c r="EC645" s="52"/>
      <c r="ED645" s="52"/>
      <c r="EE645" s="52"/>
      <c r="EF645" s="52"/>
      <c r="EG645" s="52"/>
      <c r="EH645" s="52"/>
      <c r="EI645" s="52"/>
      <c r="EJ645" s="52"/>
      <c r="EK645" s="52"/>
      <c r="EL645" s="52"/>
      <c r="EM645" s="52"/>
      <c r="EN645" s="52"/>
      <c r="EO645" s="52"/>
      <c r="EP645" s="52"/>
      <c r="EQ645" s="52"/>
      <c r="ER645" s="52"/>
      <c r="ES645" s="52"/>
      <c r="ET645" s="52"/>
      <c r="EU645" s="52"/>
      <c r="EV645" s="52"/>
      <c r="EW645" s="52"/>
      <c r="EX645" s="52"/>
      <c r="EY645" s="52"/>
      <c r="EZ645" s="52"/>
      <c r="FA645" s="52"/>
      <c r="FB645" s="52"/>
      <c r="FC645" s="52"/>
      <c r="FD645" s="52"/>
      <c r="FE645" s="52"/>
      <c r="FF645" s="52"/>
      <c r="FG645" s="52"/>
      <c r="FH645" s="52"/>
      <c r="FI645" s="52"/>
      <c r="FJ645" s="52"/>
      <c r="FK645" s="52"/>
      <c r="FL645" s="52"/>
      <c r="FM645" s="52"/>
      <c r="FN645" s="52"/>
      <c r="FO645" s="52"/>
      <c r="FP645" s="52"/>
      <c r="FQ645" s="52"/>
      <c r="FR645" s="52"/>
      <c r="FS645" s="52"/>
      <c r="FT645" s="52"/>
    </row>
    <row r="646" spans="1:179" x14ac:dyDescent="0.15">
      <c r="A646" s="104">
        <f t="shared" si="134"/>
        <v>43355</v>
      </c>
      <c r="B646" s="35">
        <f t="shared" ca="1" si="140"/>
        <v>1018.6208799999999</v>
      </c>
      <c r="C646" s="35">
        <f t="shared" si="135"/>
        <v>1000</v>
      </c>
      <c r="D646" s="36">
        <f ca="1">IF(A646&lt;$B$1,VLOOKUP(A646,[1]DI!$A$4:$B$15000,2,FALSE),0)</f>
        <v>6.3899999999999998E-2</v>
      </c>
      <c r="E646" s="35">
        <f t="shared" ca="1" si="129"/>
        <v>2.4583E-4</v>
      </c>
      <c r="F646" s="54">
        <f t="shared" si="136"/>
        <v>1.0425</v>
      </c>
      <c r="G646" s="38">
        <f t="shared" ca="1" si="130"/>
        <v>1.0002562777749999</v>
      </c>
      <c r="H646" s="35">
        <f ca="1">TRUNC(PRODUCT(G$10:G645),15)</f>
        <v>1.1625724100871999</v>
      </c>
      <c r="I646" s="35">
        <f t="shared" ca="1" si="137"/>
        <v>1.1413200247681099</v>
      </c>
      <c r="J646" s="35">
        <f t="shared" ca="1" si="131"/>
        <v>1.0186208800000001</v>
      </c>
      <c r="K646" s="35">
        <f t="shared" ca="1" si="132"/>
        <v>18.62088</v>
      </c>
      <c r="L646" s="55">
        <f>IF(VLOOKUP(A646,$U$12:$AD$125,8)=VLOOKUP(A645,$U$12:$AD$125,8),0,VLOOKUP(A646,U$12:$AD$125,8))</f>
        <v>0</v>
      </c>
      <c r="M646" s="40">
        <f>IF(L646&gt;0,VLOOKUP(L646,T$12:$AC$125,7),0)</f>
        <v>0</v>
      </c>
      <c r="N646" s="41">
        <f t="shared" si="141"/>
        <v>0</v>
      </c>
      <c r="O646" s="41">
        <f t="shared" ca="1" si="133"/>
        <v>18.62088</v>
      </c>
      <c r="P646" s="56" t="str">
        <f t="shared" si="138"/>
        <v>A+J=</v>
      </c>
      <c r="Q646" s="43">
        <f t="shared" si="139"/>
        <v>43437</v>
      </c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  <c r="CB646" s="52"/>
      <c r="CC646" s="52"/>
      <c r="CD646" s="52"/>
      <c r="CE646" s="52"/>
      <c r="CF646" s="52"/>
      <c r="CG646" s="52"/>
      <c r="CH646" s="52"/>
      <c r="CI646" s="52"/>
      <c r="CJ646" s="52"/>
      <c r="CK646" s="52"/>
      <c r="CL646" s="52"/>
      <c r="CM646" s="52"/>
      <c r="CN646" s="52"/>
      <c r="CO646" s="52"/>
      <c r="CP646" s="52"/>
      <c r="CQ646" s="52"/>
      <c r="CR646" s="52"/>
      <c r="CS646" s="52"/>
      <c r="CT646" s="52"/>
      <c r="CU646" s="52"/>
      <c r="CV646" s="52"/>
      <c r="CW646" s="52"/>
      <c r="CX646" s="52"/>
      <c r="CY646" s="52"/>
      <c r="CZ646" s="52"/>
      <c r="DA646" s="52"/>
      <c r="DB646" s="52"/>
      <c r="DC646" s="52"/>
      <c r="DD646" s="52"/>
      <c r="DE646" s="52"/>
      <c r="DF646" s="52"/>
      <c r="DG646" s="52"/>
      <c r="DH646" s="52"/>
      <c r="DI646" s="52"/>
      <c r="DJ646" s="52"/>
      <c r="DK646" s="52"/>
      <c r="DL646" s="52"/>
      <c r="DM646" s="52"/>
      <c r="DN646" s="52"/>
      <c r="DO646" s="52"/>
      <c r="DP646" s="52"/>
      <c r="DQ646" s="52"/>
      <c r="DR646" s="52"/>
      <c r="DS646" s="52"/>
      <c r="DT646" s="52"/>
      <c r="DU646" s="52"/>
      <c r="DV646" s="52"/>
      <c r="DW646" s="52"/>
      <c r="DX646" s="52"/>
      <c r="DY646" s="52"/>
      <c r="DZ646" s="52"/>
      <c r="EA646" s="52"/>
      <c r="EB646" s="52"/>
      <c r="EC646" s="52"/>
      <c r="ED646" s="52"/>
      <c r="EE646" s="52"/>
      <c r="EF646" s="52"/>
      <c r="EG646" s="52"/>
      <c r="EH646" s="52"/>
      <c r="EI646" s="52"/>
      <c r="EJ646" s="52"/>
      <c r="EK646" s="52"/>
      <c r="EL646" s="52"/>
      <c r="EM646" s="52"/>
      <c r="EN646" s="52"/>
      <c r="EO646" s="52"/>
      <c r="EP646" s="52"/>
      <c r="EQ646" s="52"/>
      <c r="ER646" s="52"/>
      <c r="ES646" s="52"/>
      <c r="ET646" s="52"/>
      <c r="EU646" s="52"/>
      <c r="EV646" s="52"/>
      <c r="EW646" s="52"/>
      <c r="EX646" s="52"/>
      <c r="EY646" s="52"/>
      <c r="EZ646" s="52"/>
      <c r="FA646" s="52"/>
      <c r="FB646" s="52"/>
      <c r="FC646" s="52"/>
      <c r="FD646" s="52"/>
      <c r="FE646" s="52"/>
      <c r="FF646" s="52"/>
      <c r="FG646" s="52"/>
      <c r="FH646" s="52"/>
      <c r="FI646" s="52"/>
      <c r="FJ646" s="52"/>
      <c r="FK646" s="52"/>
      <c r="FL646" s="52"/>
      <c r="FM646" s="52"/>
      <c r="FN646" s="52"/>
      <c r="FO646" s="52"/>
      <c r="FP646" s="52"/>
      <c r="FQ646" s="52"/>
      <c r="FR646" s="52"/>
      <c r="FS646" s="52"/>
      <c r="FT646" s="52"/>
    </row>
    <row r="647" spans="1:179" x14ac:dyDescent="0.15">
      <c r="A647" s="104">
        <f t="shared" si="134"/>
        <v>43356</v>
      </c>
      <c r="B647" s="35">
        <f t="shared" ca="1" si="140"/>
        <v>1018.88193</v>
      </c>
      <c r="C647" s="35">
        <f t="shared" si="135"/>
        <v>1000</v>
      </c>
      <c r="D647" s="36">
        <f ca="1">IF(A647&lt;$B$1,VLOOKUP(A647,[1]DI!$A$4:$B$15000,2,FALSE),0)</f>
        <v>6.3899999999999998E-2</v>
      </c>
      <c r="E647" s="35">
        <f t="shared" ca="1" si="129"/>
        <v>2.4583E-4</v>
      </c>
      <c r="F647" s="54">
        <f t="shared" si="136"/>
        <v>1.0425</v>
      </c>
      <c r="G647" s="38">
        <f t="shared" ca="1" si="130"/>
        <v>1.0002562777749999</v>
      </c>
      <c r="H647" s="35">
        <f ca="1">TRUNC(PRODUCT(G$10:G646),15)</f>
        <v>1.1628703515577301</v>
      </c>
      <c r="I647" s="35">
        <f t="shared" ca="1" si="137"/>
        <v>1.1413200247681099</v>
      </c>
      <c r="J647" s="35">
        <f t="shared" ca="1" si="131"/>
        <v>1.01888193</v>
      </c>
      <c r="K647" s="35">
        <f t="shared" ca="1" si="132"/>
        <v>18.881930000000001</v>
      </c>
      <c r="L647" s="55">
        <f>IF(VLOOKUP(A647,$U$12:$AD$125,8)=VLOOKUP(A646,$U$12:$AD$125,8),0,VLOOKUP(A647,U$12:$AD$125,8))</f>
        <v>0</v>
      </c>
      <c r="M647" s="40">
        <f>IF(L647&gt;0,VLOOKUP(L647,T$12:$AC$125,7),0)</f>
        <v>0</v>
      </c>
      <c r="N647" s="41">
        <f t="shared" si="141"/>
        <v>0</v>
      </c>
      <c r="O647" s="41">
        <f t="shared" ca="1" si="133"/>
        <v>18.881930000000001</v>
      </c>
      <c r="P647" s="56" t="str">
        <f t="shared" si="138"/>
        <v>A+J=</v>
      </c>
      <c r="Q647" s="43">
        <f t="shared" si="139"/>
        <v>43437</v>
      </c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  <c r="CB647" s="52"/>
      <c r="CC647" s="52"/>
      <c r="CD647" s="52"/>
      <c r="CE647" s="52"/>
      <c r="CF647" s="52"/>
      <c r="CG647" s="52"/>
      <c r="CH647" s="52"/>
      <c r="CI647" s="52"/>
      <c r="CJ647" s="52"/>
      <c r="CK647" s="52"/>
      <c r="CL647" s="52"/>
      <c r="CM647" s="52"/>
      <c r="CN647" s="52"/>
      <c r="CO647" s="52"/>
      <c r="CP647" s="52"/>
      <c r="CQ647" s="52"/>
      <c r="CR647" s="52"/>
      <c r="CS647" s="52"/>
      <c r="CT647" s="52"/>
      <c r="CU647" s="52"/>
      <c r="CV647" s="52"/>
      <c r="CW647" s="52"/>
      <c r="CX647" s="52"/>
      <c r="CY647" s="52"/>
      <c r="CZ647" s="52"/>
      <c r="DA647" s="52"/>
      <c r="DB647" s="52"/>
      <c r="DC647" s="52"/>
      <c r="DD647" s="52"/>
      <c r="DE647" s="52"/>
      <c r="DF647" s="52"/>
      <c r="DG647" s="52"/>
      <c r="DH647" s="52"/>
      <c r="DI647" s="52"/>
      <c r="DJ647" s="52"/>
      <c r="DK647" s="52"/>
      <c r="DL647" s="52"/>
      <c r="DM647" s="52"/>
      <c r="DN647" s="52"/>
      <c r="DO647" s="52"/>
      <c r="DP647" s="52"/>
      <c r="DQ647" s="52"/>
      <c r="DR647" s="52"/>
      <c r="DS647" s="52"/>
      <c r="DT647" s="52"/>
      <c r="DU647" s="52"/>
      <c r="DV647" s="52"/>
      <c r="DW647" s="52"/>
      <c r="DX647" s="52"/>
      <c r="DY647" s="52"/>
      <c r="DZ647" s="52"/>
      <c r="EA647" s="52"/>
      <c r="EB647" s="52"/>
      <c r="EC647" s="52"/>
      <c r="ED647" s="52"/>
      <c r="EE647" s="52"/>
      <c r="EF647" s="52"/>
      <c r="EG647" s="52"/>
      <c r="EH647" s="52"/>
      <c r="EI647" s="52"/>
      <c r="EJ647" s="52"/>
      <c r="EK647" s="52"/>
      <c r="EL647" s="52"/>
      <c r="EM647" s="52"/>
      <c r="EN647" s="52"/>
      <c r="EO647" s="52"/>
      <c r="EP647" s="52"/>
      <c r="EQ647" s="52"/>
      <c r="ER647" s="52"/>
      <c r="ES647" s="52"/>
      <c r="ET647" s="52"/>
      <c r="EU647" s="52"/>
      <c r="EV647" s="52"/>
      <c r="EW647" s="52"/>
      <c r="EX647" s="52"/>
      <c r="EY647" s="52"/>
      <c r="EZ647" s="52"/>
      <c r="FA647" s="52"/>
      <c r="FB647" s="52"/>
      <c r="FC647" s="52"/>
      <c r="FD647" s="52"/>
      <c r="FE647" s="52"/>
      <c r="FF647" s="52"/>
      <c r="FG647" s="52"/>
      <c r="FH647" s="52"/>
      <c r="FI647" s="52"/>
      <c r="FJ647" s="52"/>
      <c r="FK647" s="52"/>
      <c r="FL647" s="52"/>
      <c r="FM647" s="52"/>
      <c r="FN647" s="52"/>
      <c r="FO647" s="52"/>
      <c r="FP647" s="52"/>
      <c r="FQ647" s="52"/>
      <c r="FR647" s="52"/>
      <c r="FS647" s="52"/>
      <c r="FT647" s="52"/>
    </row>
    <row r="648" spans="1:179" x14ac:dyDescent="0.15">
      <c r="A648" s="104">
        <f t="shared" si="134"/>
        <v>43357</v>
      </c>
      <c r="B648" s="35">
        <f t="shared" ca="1" si="140"/>
        <v>1019.14305</v>
      </c>
      <c r="C648" s="35">
        <f t="shared" si="135"/>
        <v>1000</v>
      </c>
      <c r="D648" s="36">
        <f ca="1">IF(A648&lt;$B$1,VLOOKUP(A648,[1]DI!$A$4:$B$15000,2,FALSE),0)</f>
        <v>6.3899999999999998E-2</v>
      </c>
      <c r="E648" s="35">
        <f t="shared" ca="1" si="129"/>
        <v>2.4583E-4</v>
      </c>
      <c r="F648" s="54">
        <f t="shared" si="136"/>
        <v>1.0425</v>
      </c>
      <c r="G648" s="38">
        <f t="shared" ca="1" si="130"/>
        <v>1.0002562777749999</v>
      </c>
      <c r="H648" s="35">
        <f ca="1">TRUNC(PRODUCT(G$10:G647),15)</f>
        <v>1.16316836938404</v>
      </c>
      <c r="I648" s="35">
        <f t="shared" ca="1" si="137"/>
        <v>1.1413200247681099</v>
      </c>
      <c r="J648" s="35">
        <f t="shared" ca="1" si="131"/>
        <v>1.0191430500000001</v>
      </c>
      <c r="K648" s="35">
        <f t="shared" ca="1" si="132"/>
        <v>19.143049999999999</v>
      </c>
      <c r="L648" s="55">
        <f>IF(VLOOKUP(A648,$U$12:$AD$125,8)=VLOOKUP(A647,$U$12:$AD$125,8),0,VLOOKUP(A648,U$12:$AD$125,8))</f>
        <v>0</v>
      </c>
      <c r="M648" s="40">
        <f>IF(L648&gt;0,VLOOKUP(L648,T$12:$AC$125,7),0)</f>
        <v>0</v>
      </c>
      <c r="N648" s="41">
        <f t="shared" si="141"/>
        <v>0</v>
      </c>
      <c r="O648" s="41">
        <f t="shared" ca="1" si="133"/>
        <v>19.143049999999999</v>
      </c>
      <c r="P648" s="56" t="str">
        <f t="shared" si="138"/>
        <v>A+J=</v>
      </c>
      <c r="Q648" s="43">
        <f t="shared" si="139"/>
        <v>43437</v>
      </c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  <c r="CB648" s="52"/>
      <c r="CC648" s="52"/>
      <c r="CD648" s="52"/>
      <c r="CE648" s="52"/>
      <c r="CF648" s="52"/>
      <c r="CG648" s="52"/>
      <c r="CH648" s="52"/>
      <c r="CI648" s="52"/>
      <c r="CJ648" s="52"/>
      <c r="CK648" s="52"/>
      <c r="CL648" s="52"/>
      <c r="CM648" s="52"/>
      <c r="CN648" s="52"/>
      <c r="CO648" s="52"/>
      <c r="CP648" s="52"/>
      <c r="CQ648" s="52"/>
      <c r="CR648" s="52"/>
      <c r="CS648" s="52"/>
      <c r="CT648" s="52"/>
      <c r="CU648" s="52"/>
      <c r="CV648" s="52"/>
      <c r="CW648" s="52"/>
      <c r="CX648" s="52"/>
      <c r="CY648" s="52"/>
      <c r="CZ648" s="52"/>
      <c r="DA648" s="52"/>
      <c r="DB648" s="52"/>
      <c r="DC648" s="52"/>
      <c r="DD648" s="52"/>
      <c r="DE648" s="52"/>
      <c r="DF648" s="52"/>
      <c r="DG648" s="52"/>
      <c r="DH648" s="52"/>
      <c r="DI648" s="52"/>
      <c r="DJ648" s="52"/>
      <c r="DK648" s="52"/>
      <c r="DL648" s="52"/>
      <c r="DM648" s="52"/>
      <c r="DN648" s="52"/>
      <c r="DO648" s="52"/>
      <c r="DP648" s="52"/>
      <c r="DQ648" s="52"/>
      <c r="DR648" s="52"/>
      <c r="DS648" s="52"/>
      <c r="DT648" s="52"/>
      <c r="DU648" s="52"/>
      <c r="DV648" s="52"/>
      <c r="DW648" s="52"/>
      <c r="DX648" s="52"/>
      <c r="DY648" s="52"/>
      <c r="DZ648" s="52"/>
      <c r="EA648" s="52"/>
      <c r="EB648" s="52"/>
      <c r="EC648" s="52"/>
      <c r="ED648" s="52"/>
      <c r="EE648" s="52"/>
      <c r="EF648" s="52"/>
      <c r="EG648" s="52"/>
      <c r="EH648" s="52"/>
      <c r="EI648" s="52"/>
      <c r="EJ648" s="52"/>
      <c r="EK648" s="52"/>
      <c r="EL648" s="52"/>
      <c r="EM648" s="52"/>
      <c r="EN648" s="52"/>
      <c r="EO648" s="52"/>
      <c r="EP648" s="52"/>
      <c r="EQ648" s="52"/>
      <c r="ER648" s="52"/>
      <c r="ES648" s="52"/>
      <c r="ET648" s="52"/>
      <c r="EU648" s="52"/>
      <c r="EV648" s="52"/>
      <c r="EW648" s="52"/>
      <c r="EX648" s="52"/>
      <c r="EY648" s="52"/>
      <c r="EZ648" s="52"/>
      <c r="FA648" s="52"/>
      <c r="FB648" s="52"/>
      <c r="FC648" s="52"/>
      <c r="FD648" s="52"/>
      <c r="FE648" s="52"/>
      <c r="FF648" s="52"/>
      <c r="FG648" s="52"/>
      <c r="FH648" s="52"/>
      <c r="FI648" s="52"/>
      <c r="FJ648" s="52"/>
      <c r="FK648" s="52"/>
      <c r="FL648" s="52"/>
      <c r="FM648" s="52"/>
      <c r="FN648" s="52"/>
      <c r="FO648" s="52"/>
      <c r="FP648" s="52"/>
      <c r="FQ648" s="52"/>
      <c r="FR648" s="52"/>
      <c r="FS648" s="52"/>
      <c r="FT648" s="52"/>
    </row>
    <row r="649" spans="1:179" x14ac:dyDescent="0.15">
      <c r="A649" s="104">
        <f t="shared" si="134"/>
        <v>43358</v>
      </c>
      <c r="B649" s="35">
        <f t="shared" ca="1" si="140"/>
        <v>1019.40422999</v>
      </c>
      <c r="C649" s="35">
        <f t="shared" si="135"/>
        <v>1000</v>
      </c>
      <c r="D649" s="36">
        <f ca="1">IF(A649&lt;$B$1,VLOOKUP(A649,[1]DI!$A$4:$B$15000,2,FALSE),0)</f>
        <v>0</v>
      </c>
      <c r="E649" s="35">
        <f t="shared" ca="1" si="129"/>
        <v>0</v>
      </c>
      <c r="F649" s="54">
        <f t="shared" si="136"/>
        <v>1.0425</v>
      </c>
      <c r="G649" s="38">
        <f t="shared" ca="1" si="130"/>
        <v>1</v>
      </c>
      <c r="H649" s="35">
        <f ca="1">TRUNC(PRODUCT(G$10:G648),15)</f>
        <v>1.1634664635856999</v>
      </c>
      <c r="I649" s="35">
        <f t="shared" ca="1" si="137"/>
        <v>1.1413200247681099</v>
      </c>
      <c r="J649" s="35">
        <f t="shared" ca="1" si="131"/>
        <v>1.0194042299999999</v>
      </c>
      <c r="K649" s="35">
        <f t="shared" ca="1" si="132"/>
        <v>19.404229990000001</v>
      </c>
      <c r="L649" s="55">
        <f>IF(VLOOKUP(A649,$U$12:$AD$125,8)=VLOOKUP(A648,$U$12:$AD$125,8),0,VLOOKUP(A649,U$12:$AD$125,8))</f>
        <v>0</v>
      </c>
      <c r="M649" s="40">
        <f>IF(L649&gt;0,VLOOKUP(L649,T$12:$AC$125,7),0)</f>
        <v>0</v>
      </c>
      <c r="N649" s="41">
        <f t="shared" si="141"/>
        <v>0</v>
      </c>
      <c r="O649" s="41">
        <f t="shared" ca="1" si="133"/>
        <v>19.404229990000001</v>
      </c>
      <c r="P649" s="56" t="str">
        <f t="shared" si="138"/>
        <v>A+J=</v>
      </c>
      <c r="Q649" s="43">
        <f t="shared" si="139"/>
        <v>43437</v>
      </c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  <c r="CB649" s="52"/>
      <c r="CC649" s="52"/>
      <c r="CD649" s="52"/>
      <c r="CE649" s="52"/>
      <c r="CF649" s="52"/>
      <c r="CG649" s="52"/>
      <c r="CH649" s="52"/>
      <c r="CI649" s="52"/>
      <c r="CJ649" s="52"/>
      <c r="CK649" s="52"/>
      <c r="CL649" s="52"/>
      <c r="CM649" s="52"/>
      <c r="CN649" s="52"/>
      <c r="CO649" s="52"/>
      <c r="CP649" s="52"/>
      <c r="CQ649" s="52"/>
      <c r="CR649" s="52"/>
      <c r="CS649" s="52"/>
      <c r="CT649" s="52"/>
      <c r="CU649" s="52"/>
      <c r="CV649" s="52"/>
      <c r="CW649" s="52"/>
      <c r="CX649" s="52"/>
      <c r="CY649" s="52"/>
      <c r="CZ649" s="52"/>
      <c r="DA649" s="52"/>
      <c r="DB649" s="52"/>
      <c r="DC649" s="52"/>
      <c r="DD649" s="52"/>
      <c r="DE649" s="52"/>
      <c r="DF649" s="52"/>
      <c r="DG649" s="52"/>
      <c r="DH649" s="52"/>
      <c r="DI649" s="52"/>
      <c r="DJ649" s="52"/>
      <c r="DK649" s="52"/>
      <c r="DL649" s="52"/>
      <c r="DM649" s="52"/>
      <c r="DN649" s="52"/>
      <c r="DO649" s="52"/>
      <c r="DP649" s="52"/>
      <c r="DQ649" s="52"/>
      <c r="DR649" s="52"/>
      <c r="DS649" s="52"/>
      <c r="DT649" s="52"/>
      <c r="DU649" s="52"/>
      <c r="DV649" s="52"/>
      <c r="DW649" s="52"/>
      <c r="DX649" s="52"/>
      <c r="DY649" s="52"/>
      <c r="DZ649" s="52"/>
      <c r="EA649" s="52"/>
      <c r="EB649" s="52"/>
      <c r="EC649" s="52"/>
      <c r="ED649" s="52"/>
      <c r="EE649" s="52"/>
      <c r="EF649" s="52"/>
      <c r="EG649" s="52"/>
      <c r="EH649" s="52"/>
      <c r="EI649" s="52"/>
      <c r="EJ649" s="52"/>
      <c r="EK649" s="52"/>
      <c r="EL649" s="52"/>
      <c r="EM649" s="52"/>
      <c r="EN649" s="52"/>
      <c r="EO649" s="52"/>
      <c r="EP649" s="52"/>
      <c r="EQ649" s="52"/>
      <c r="ER649" s="52"/>
      <c r="ES649" s="52"/>
      <c r="ET649" s="52"/>
      <c r="EU649" s="52"/>
      <c r="EV649" s="52"/>
      <c r="EW649" s="52"/>
      <c r="EX649" s="52"/>
      <c r="EY649" s="52"/>
      <c r="EZ649" s="52"/>
      <c r="FA649" s="52"/>
      <c r="FB649" s="52"/>
      <c r="FC649" s="52"/>
      <c r="FD649" s="52"/>
      <c r="FE649" s="52"/>
      <c r="FF649" s="52"/>
      <c r="FG649" s="52"/>
      <c r="FH649" s="52"/>
      <c r="FI649" s="52"/>
      <c r="FJ649" s="52"/>
      <c r="FK649" s="52"/>
      <c r="FL649" s="52"/>
      <c r="FM649" s="52"/>
      <c r="FN649" s="52"/>
      <c r="FO649" s="52"/>
      <c r="FP649" s="52"/>
      <c r="FQ649" s="52"/>
      <c r="FR649" s="52"/>
      <c r="FS649" s="52"/>
      <c r="FT649" s="52"/>
    </row>
    <row r="650" spans="1:179" x14ac:dyDescent="0.15">
      <c r="A650" s="104">
        <f t="shared" si="134"/>
        <v>43359</v>
      </c>
      <c r="B650" s="35">
        <f t="shared" ca="1" si="140"/>
        <v>1019.40422999</v>
      </c>
      <c r="C650" s="35">
        <f t="shared" si="135"/>
        <v>1000</v>
      </c>
      <c r="D650" s="36">
        <f ca="1">IF(A650&lt;$B$1,VLOOKUP(A650,[1]DI!$A$4:$B$15000,2,FALSE),0)</f>
        <v>0</v>
      </c>
      <c r="E650" s="35">
        <f t="shared" ref="E650:E713" ca="1" si="142">ROUND((((1+D650)^(1/252)-1)),8)</f>
        <v>0</v>
      </c>
      <c r="F650" s="54">
        <f t="shared" si="136"/>
        <v>1.0425</v>
      </c>
      <c r="G650" s="38">
        <f t="shared" ref="G650:G713" ca="1" si="143">TRUNC((1+(E650*F650)),15)</f>
        <v>1</v>
      </c>
      <c r="H650" s="35">
        <f ca="1">TRUNC(PRODUCT(G$10:G649),15)</f>
        <v>1.1634664635856999</v>
      </c>
      <c r="I650" s="35">
        <f t="shared" ca="1" si="137"/>
        <v>1.1413200247681099</v>
      </c>
      <c r="J650" s="35">
        <f t="shared" ref="J650:J713" ca="1" si="144">ROUND(TRUNC(H650/I650,15),8)</f>
        <v>1.0194042299999999</v>
      </c>
      <c r="K650" s="35">
        <f t="shared" ref="K650:K713" ca="1" si="145">TRUNC((C650*(J650-1)),8)</f>
        <v>19.404229990000001</v>
      </c>
      <c r="L650" s="55">
        <f>IF(VLOOKUP(A650,$U$12:$AD$125,8)=VLOOKUP(A649,$U$12:$AD$125,8),0,VLOOKUP(A650,U$12:$AD$125,8))</f>
        <v>0</v>
      </c>
      <c r="M650" s="40">
        <f>IF(L650&gt;0,VLOOKUP(L650,T$12:$AC$125,7),0)</f>
        <v>0</v>
      </c>
      <c r="N650" s="41">
        <f t="shared" si="141"/>
        <v>0</v>
      </c>
      <c r="O650" s="41">
        <f t="shared" ref="O650:O713" ca="1" si="146">(K650+N650)</f>
        <v>19.404229990000001</v>
      </c>
      <c r="P650" s="56" t="str">
        <f t="shared" si="138"/>
        <v>A+J=</v>
      </c>
      <c r="Q650" s="43">
        <f t="shared" si="139"/>
        <v>43437</v>
      </c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2"/>
      <c r="CH650" s="52"/>
      <c r="CI650" s="52"/>
      <c r="CJ650" s="52"/>
      <c r="CK650" s="52"/>
      <c r="CL650" s="52"/>
      <c r="CM650" s="52"/>
      <c r="CN650" s="52"/>
      <c r="CO650" s="52"/>
      <c r="CP650" s="52"/>
      <c r="CQ650" s="52"/>
      <c r="CR650" s="52"/>
      <c r="CS650" s="52"/>
      <c r="CT650" s="52"/>
      <c r="CU650" s="52"/>
      <c r="CV650" s="52"/>
      <c r="CW650" s="52"/>
      <c r="CX650" s="52"/>
      <c r="CY650" s="52"/>
      <c r="CZ650" s="52"/>
      <c r="DA650" s="52"/>
      <c r="DB650" s="52"/>
      <c r="DC650" s="52"/>
      <c r="DD650" s="52"/>
      <c r="DE650" s="52"/>
      <c r="DF650" s="52"/>
      <c r="DG650" s="52"/>
      <c r="DH650" s="52"/>
      <c r="DI650" s="52"/>
      <c r="DJ650" s="52"/>
      <c r="DK650" s="52"/>
      <c r="DL650" s="52"/>
      <c r="DM650" s="52"/>
      <c r="DN650" s="52"/>
      <c r="DO650" s="52"/>
      <c r="DP650" s="52"/>
      <c r="DQ650" s="52"/>
      <c r="DR650" s="52"/>
      <c r="DS650" s="52"/>
      <c r="DT650" s="52"/>
      <c r="DU650" s="52"/>
      <c r="DV650" s="52"/>
      <c r="DW650" s="52"/>
      <c r="DX650" s="52"/>
      <c r="DY650" s="52"/>
      <c r="DZ650" s="52"/>
      <c r="EA650" s="52"/>
      <c r="EB650" s="52"/>
      <c r="EC650" s="52"/>
      <c r="ED650" s="52"/>
      <c r="EE650" s="52"/>
      <c r="EF650" s="52"/>
      <c r="EG650" s="52"/>
      <c r="EH650" s="52"/>
      <c r="EI650" s="52"/>
      <c r="EJ650" s="52"/>
      <c r="EK650" s="52"/>
      <c r="EL650" s="52"/>
      <c r="EM650" s="52"/>
      <c r="EN650" s="52"/>
      <c r="EO650" s="52"/>
      <c r="EP650" s="52"/>
      <c r="EQ650" s="52"/>
      <c r="ER650" s="52"/>
      <c r="ES650" s="52"/>
      <c r="ET650" s="52"/>
      <c r="EU650" s="52"/>
      <c r="EV650" s="52"/>
      <c r="EW650" s="52"/>
      <c r="EX650" s="52"/>
      <c r="EY650" s="52"/>
      <c r="EZ650" s="52"/>
      <c r="FA650" s="52"/>
      <c r="FB650" s="52"/>
      <c r="FC650" s="52"/>
      <c r="FD650" s="52"/>
      <c r="FE650" s="52"/>
      <c r="FF650" s="52"/>
      <c r="FG650" s="52"/>
      <c r="FH650" s="52"/>
      <c r="FI650" s="52"/>
      <c r="FJ650" s="52"/>
      <c r="FK650" s="52"/>
      <c r="FL650" s="52"/>
      <c r="FM650" s="52"/>
      <c r="FN650" s="52"/>
      <c r="FO650" s="52"/>
      <c r="FP650" s="52"/>
      <c r="FQ650" s="52"/>
      <c r="FR650" s="52"/>
      <c r="FS650" s="52"/>
      <c r="FT650" s="52"/>
    </row>
    <row r="651" spans="1:179" x14ac:dyDescent="0.15">
      <c r="A651" s="104">
        <f t="shared" ref="A651:A714" si="147">(A650+1)</f>
        <v>43360</v>
      </c>
      <c r="B651" s="35">
        <f t="shared" ca="1" si="140"/>
        <v>1019.40422999</v>
      </c>
      <c r="C651" s="35">
        <f t="shared" ref="C651:C714" si="148">TRUNC(C650-N650,6)</f>
        <v>1000</v>
      </c>
      <c r="D651" s="36">
        <f ca="1">IF(A651&lt;$B$1,VLOOKUP(A651,[1]DI!$A$4:$B$15000,2,FALSE),0)</f>
        <v>6.3899999999999998E-2</v>
      </c>
      <c r="E651" s="35">
        <f t="shared" ca="1" si="142"/>
        <v>2.4583E-4</v>
      </c>
      <c r="F651" s="54">
        <f t="shared" ref="F651:F714" si="149">F650</f>
        <v>1.0425</v>
      </c>
      <c r="G651" s="38">
        <f t="shared" ca="1" si="143"/>
        <v>1.0002562777749999</v>
      </c>
      <c r="H651" s="35">
        <f ca="1">TRUNC(PRODUCT(G$10:G650),15)</f>
        <v>1.1634664635856999</v>
      </c>
      <c r="I651" s="35">
        <f t="shared" ref="I651:I714" ca="1" si="150">IF(OR(L650&gt;0,L650="E"),H650,I650)</f>
        <v>1.1413200247681099</v>
      </c>
      <c r="J651" s="35">
        <f t="shared" ca="1" si="144"/>
        <v>1.0194042299999999</v>
      </c>
      <c r="K651" s="35">
        <f t="shared" ca="1" si="145"/>
        <v>19.404229990000001</v>
      </c>
      <c r="L651" s="55">
        <f>IF(VLOOKUP(A651,$U$12:$AD$125,8)=VLOOKUP(A650,$U$12:$AD$125,8),0,VLOOKUP(A651,U$12:$AD$125,8))</f>
        <v>0</v>
      </c>
      <c r="M651" s="40">
        <f>IF(L651&gt;0,VLOOKUP(L651,T$12:$AC$125,7),0)</f>
        <v>0</v>
      </c>
      <c r="N651" s="41">
        <f t="shared" si="141"/>
        <v>0</v>
      </c>
      <c r="O651" s="41">
        <f t="shared" ca="1" si="146"/>
        <v>19.404229990000001</v>
      </c>
      <c r="P651" s="56" t="str">
        <f t="shared" ref="P651:P714" si="151">IF(L650&gt;0,VLOOKUP(A650,$U$12:$AD$125,9),P650)</f>
        <v>A+J=</v>
      </c>
      <c r="Q651" s="43">
        <f t="shared" ref="Q651:Q714" si="152">IF(L650&gt;0,VLOOKUP(A650,$U$12:$AD$125,10),Q650)</f>
        <v>43437</v>
      </c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  <c r="CB651" s="52"/>
      <c r="CC651" s="52"/>
      <c r="CD651" s="52"/>
      <c r="CE651" s="52"/>
      <c r="CF651" s="52"/>
      <c r="CG651" s="52"/>
      <c r="CH651" s="52"/>
      <c r="CI651" s="52"/>
      <c r="CJ651" s="52"/>
      <c r="CK651" s="52"/>
      <c r="CL651" s="52"/>
      <c r="CM651" s="52"/>
      <c r="CN651" s="52"/>
      <c r="CO651" s="52"/>
      <c r="CP651" s="52"/>
      <c r="CQ651" s="52"/>
      <c r="CR651" s="52"/>
      <c r="CS651" s="52"/>
      <c r="CT651" s="52"/>
      <c r="CU651" s="52"/>
      <c r="CV651" s="52"/>
      <c r="CW651" s="52"/>
      <c r="CX651" s="52"/>
      <c r="CY651" s="52"/>
      <c r="CZ651" s="52"/>
      <c r="DA651" s="52"/>
      <c r="DB651" s="52"/>
      <c r="DC651" s="52"/>
      <c r="DD651" s="52"/>
      <c r="DE651" s="52"/>
      <c r="DF651" s="52"/>
      <c r="DG651" s="52"/>
      <c r="DH651" s="52"/>
      <c r="DI651" s="52"/>
      <c r="DJ651" s="52"/>
      <c r="DK651" s="52"/>
      <c r="DL651" s="52"/>
      <c r="DM651" s="52"/>
      <c r="DN651" s="52"/>
      <c r="DO651" s="52"/>
      <c r="DP651" s="52"/>
      <c r="DQ651" s="52"/>
      <c r="DR651" s="52"/>
      <c r="DS651" s="52"/>
      <c r="DT651" s="52"/>
      <c r="DU651" s="52"/>
      <c r="DV651" s="52"/>
      <c r="DW651" s="52"/>
      <c r="DX651" s="52"/>
      <c r="DY651" s="52"/>
      <c r="DZ651" s="52"/>
      <c r="EA651" s="52"/>
      <c r="EB651" s="52"/>
      <c r="EC651" s="52"/>
      <c r="ED651" s="52"/>
      <c r="EE651" s="52"/>
      <c r="EF651" s="52"/>
      <c r="EG651" s="52"/>
      <c r="EH651" s="52"/>
      <c r="EI651" s="52"/>
      <c r="EJ651" s="52"/>
      <c r="EK651" s="52"/>
      <c r="EL651" s="52"/>
      <c r="EM651" s="52"/>
      <c r="EN651" s="52"/>
      <c r="EO651" s="52"/>
      <c r="EP651" s="52"/>
      <c r="EQ651" s="52"/>
      <c r="ER651" s="52"/>
      <c r="ES651" s="52"/>
      <c r="ET651" s="52"/>
      <c r="EU651" s="52"/>
      <c r="EV651" s="52"/>
      <c r="EW651" s="52"/>
      <c r="EX651" s="52"/>
      <c r="EY651" s="52"/>
      <c r="EZ651" s="52"/>
      <c r="FA651" s="52"/>
      <c r="FB651" s="52"/>
      <c r="FC651" s="52"/>
      <c r="FD651" s="52"/>
      <c r="FE651" s="52"/>
      <c r="FF651" s="52"/>
      <c r="FG651" s="52"/>
      <c r="FH651" s="52"/>
      <c r="FI651" s="52"/>
      <c r="FJ651" s="52"/>
      <c r="FK651" s="52"/>
      <c r="FL651" s="52"/>
      <c r="FM651" s="52"/>
      <c r="FN651" s="52"/>
      <c r="FO651" s="52"/>
      <c r="FP651" s="52"/>
      <c r="FQ651" s="52"/>
      <c r="FR651" s="52"/>
      <c r="FS651" s="52"/>
      <c r="FT651" s="52"/>
    </row>
    <row r="652" spans="1:179" x14ac:dyDescent="0.15">
      <c r="A652" s="104">
        <f t="shared" si="147"/>
        <v>43361</v>
      </c>
      <c r="B652" s="35">
        <f t="shared" ref="B652:B715" ca="1" si="153">IF(A652&lt;=TODAY(),C652+K652,IF(AND(A652&gt;TODAY(),A652&lt;=$B$1),IF(VLOOKUP(TODAY(),$A$10:$D$10000,4,FALSE)=0,"n.d",C652+K652),"n.d"))</f>
        <v>1019.66548</v>
      </c>
      <c r="C652" s="35">
        <f t="shared" si="148"/>
        <v>1000</v>
      </c>
      <c r="D652" s="36">
        <f ca="1">IF(A652&lt;$B$1,VLOOKUP(A652,[1]DI!$A$4:$B$15000,2,FALSE),0)</f>
        <v>6.3899999999999998E-2</v>
      </c>
      <c r="E652" s="35">
        <f t="shared" ca="1" si="142"/>
        <v>2.4583E-4</v>
      </c>
      <c r="F652" s="54">
        <f t="shared" si="149"/>
        <v>1.0425</v>
      </c>
      <c r="G652" s="38">
        <f t="shared" ca="1" si="143"/>
        <v>1.0002562777749999</v>
      </c>
      <c r="H652" s="35">
        <f ca="1">TRUNC(PRODUCT(G$10:G651),15)</f>
        <v>1.16376463418228</v>
      </c>
      <c r="I652" s="35">
        <f t="shared" ca="1" si="150"/>
        <v>1.1413200247681099</v>
      </c>
      <c r="J652" s="35">
        <f t="shared" ca="1" si="144"/>
        <v>1.01966548</v>
      </c>
      <c r="K652" s="35">
        <f t="shared" ca="1" si="145"/>
        <v>19.665479999999999</v>
      </c>
      <c r="L652" s="55">
        <f>IF(VLOOKUP(A652,$U$12:$AD$125,8)=VLOOKUP(A651,$U$12:$AD$125,8),0,VLOOKUP(A652,U$12:$AD$125,8))</f>
        <v>0</v>
      </c>
      <c r="M652" s="40">
        <f>IF(L652&gt;0,VLOOKUP(L652,T$12:$AC$125,7),0)</f>
        <v>0</v>
      </c>
      <c r="N652" s="41">
        <f t="shared" ref="N652:N715" si="154">IF(M652&gt;0,(C$10*M652),0)</f>
        <v>0</v>
      </c>
      <c r="O652" s="41">
        <f t="shared" ca="1" si="146"/>
        <v>19.665479999999999</v>
      </c>
      <c r="P652" s="56" t="str">
        <f t="shared" si="151"/>
        <v>A+J=</v>
      </c>
      <c r="Q652" s="43">
        <f t="shared" si="152"/>
        <v>43437</v>
      </c>
      <c r="R652" s="44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  <c r="BZ652" s="68"/>
      <c r="CA652" s="68"/>
      <c r="CB652" s="68"/>
      <c r="CC652" s="68"/>
      <c r="CD652" s="68"/>
      <c r="CE652" s="68"/>
      <c r="CF652" s="68"/>
      <c r="CG652" s="68"/>
      <c r="CH652" s="68"/>
      <c r="CI652" s="68"/>
      <c r="CJ652" s="68"/>
      <c r="CK652" s="68"/>
      <c r="CL652" s="68"/>
      <c r="CM652" s="68"/>
      <c r="CN652" s="68"/>
      <c r="CO652" s="68"/>
      <c r="CP652" s="68"/>
      <c r="CQ652" s="68"/>
      <c r="CR652" s="68"/>
      <c r="CS652" s="68"/>
      <c r="CT652" s="68"/>
      <c r="CU652" s="68"/>
      <c r="CV652" s="68"/>
      <c r="CW652" s="68"/>
      <c r="CX652" s="68"/>
      <c r="CY652" s="68"/>
      <c r="CZ652" s="68"/>
      <c r="DA652" s="68"/>
      <c r="DB652" s="68"/>
      <c r="DC652" s="68"/>
      <c r="DD652" s="68"/>
      <c r="DE652" s="68"/>
      <c r="DF652" s="68"/>
      <c r="DG652" s="68"/>
      <c r="DH652" s="68"/>
      <c r="DI652" s="68"/>
      <c r="DJ652" s="68"/>
      <c r="DK652" s="68"/>
      <c r="DL652" s="68"/>
      <c r="DM652" s="68"/>
      <c r="DN652" s="68"/>
      <c r="DO652" s="68"/>
      <c r="DP652" s="68"/>
      <c r="DQ652" s="68"/>
      <c r="DR652" s="68"/>
      <c r="DS652" s="68"/>
      <c r="DT652" s="68"/>
      <c r="DU652" s="68"/>
      <c r="DV652" s="68"/>
      <c r="DW652" s="68"/>
      <c r="DX652" s="68"/>
      <c r="DY652" s="68"/>
      <c r="DZ652" s="68"/>
      <c r="EA652" s="68"/>
      <c r="EB652" s="68"/>
      <c r="EC652" s="68"/>
      <c r="ED652" s="68"/>
      <c r="EE652" s="68"/>
      <c r="EF652" s="68"/>
      <c r="EG652" s="68"/>
      <c r="EH652" s="68"/>
      <c r="EI652" s="68"/>
      <c r="EJ652" s="68"/>
      <c r="EK652" s="68"/>
      <c r="EL652" s="68"/>
      <c r="EM652" s="68"/>
      <c r="EN652" s="68"/>
      <c r="EO652" s="68"/>
      <c r="EP652" s="68"/>
      <c r="EQ652" s="68"/>
      <c r="ER652" s="68"/>
      <c r="ES652" s="68"/>
      <c r="ET652" s="68"/>
      <c r="EU652" s="68"/>
      <c r="EV652" s="68"/>
      <c r="EW652" s="68"/>
      <c r="EX652" s="68"/>
      <c r="EY652" s="68"/>
      <c r="EZ652" s="68"/>
      <c r="FA652" s="68"/>
      <c r="FB652" s="68"/>
      <c r="FC652" s="68"/>
      <c r="FD652" s="68"/>
      <c r="FE652" s="68"/>
      <c r="FF652" s="68"/>
      <c r="FG652" s="68"/>
      <c r="FH652" s="68"/>
      <c r="FI652" s="68"/>
      <c r="FJ652" s="68"/>
      <c r="FK652" s="68"/>
      <c r="FL652" s="68"/>
      <c r="FM652" s="68"/>
      <c r="FN652" s="68"/>
      <c r="FO652" s="68"/>
      <c r="FP652" s="68"/>
      <c r="FQ652" s="68"/>
      <c r="FR652" s="68"/>
      <c r="FS652" s="68"/>
      <c r="FT652" s="68"/>
      <c r="FU652" s="68"/>
      <c r="FV652" s="68"/>
      <c r="FW652" s="68"/>
    </row>
    <row r="653" spans="1:179" x14ac:dyDescent="0.15">
      <c r="A653" s="104">
        <f t="shared" si="147"/>
        <v>43362</v>
      </c>
      <c r="B653" s="35">
        <f t="shared" ca="1" si="153"/>
        <v>1019.9267999899999</v>
      </c>
      <c r="C653" s="35">
        <f t="shared" si="148"/>
        <v>1000</v>
      </c>
      <c r="D653" s="36">
        <f ca="1">IF(A653&lt;$B$1,VLOOKUP(A653,[1]DI!$A$4:$B$15000,2,FALSE),0)</f>
        <v>6.3899999999999998E-2</v>
      </c>
      <c r="E653" s="35">
        <f t="shared" ca="1" si="142"/>
        <v>2.4583E-4</v>
      </c>
      <c r="F653" s="54">
        <f t="shared" si="149"/>
        <v>1.0425</v>
      </c>
      <c r="G653" s="38">
        <f t="shared" ca="1" si="143"/>
        <v>1.0002562777749999</v>
      </c>
      <c r="H653" s="35">
        <f ca="1">TRUNC(PRODUCT(G$10:G652),15)</f>
        <v>1.16406288119335</v>
      </c>
      <c r="I653" s="35">
        <f t="shared" ca="1" si="150"/>
        <v>1.1413200247681099</v>
      </c>
      <c r="J653" s="35">
        <f t="shared" ca="1" si="144"/>
        <v>1.0199267999999999</v>
      </c>
      <c r="K653" s="35">
        <f t="shared" ca="1" si="145"/>
        <v>19.926799989999999</v>
      </c>
      <c r="L653" s="55">
        <f>IF(VLOOKUP(A653,$U$12:$AD$125,8)=VLOOKUP(A652,$U$12:$AD$125,8),0,VLOOKUP(A653,U$12:$AD$125,8))</f>
        <v>0</v>
      </c>
      <c r="M653" s="40">
        <f>IF(L653&gt;0,VLOOKUP(L653,T$12:$AC$125,7),0)</f>
        <v>0</v>
      </c>
      <c r="N653" s="41">
        <f t="shared" si="154"/>
        <v>0</v>
      </c>
      <c r="O653" s="41">
        <f t="shared" ca="1" si="146"/>
        <v>19.926799989999999</v>
      </c>
      <c r="P653" s="56" t="str">
        <f t="shared" si="151"/>
        <v>A+J=</v>
      </c>
      <c r="Q653" s="43">
        <f t="shared" si="152"/>
        <v>43437</v>
      </c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  <c r="CB653" s="52"/>
      <c r="CC653" s="52"/>
      <c r="CD653" s="52"/>
      <c r="CE653" s="52"/>
      <c r="CF653" s="52"/>
      <c r="CG653" s="52"/>
      <c r="CH653" s="52"/>
      <c r="CI653" s="52"/>
      <c r="CJ653" s="52"/>
      <c r="CK653" s="52"/>
      <c r="CL653" s="52"/>
      <c r="CM653" s="52"/>
      <c r="CN653" s="52"/>
      <c r="CO653" s="52"/>
      <c r="CP653" s="52"/>
      <c r="CQ653" s="52"/>
      <c r="CR653" s="52"/>
      <c r="CS653" s="52"/>
      <c r="CT653" s="52"/>
      <c r="CU653" s="52"/>
      <c r="CV653" s="52"/>
      <c r="CW653" s="52"/>
      <c r="CX653" s="52"/>
      <c r="CY653" s="52"/>
      <c r="CZ653" s="52"/>
      <c r="DA653" s="52"/>
      <c r="DB653" s="52"/>
      <c r="DC653" s="52"/>
      <c r="DD653" s="52"/>
      <c r="DE653" s="52"/>
      <c r="DF653" s="52"/>
      <c r="DG653" s="52"/>
      <c r="DH653" s="52"/>
      <c r="DI653" s="52"/>
      <c r="DJ653" s="52"/>
      <c r="DK653" s="52"/>
      <c r="DL653" s="52"/>
      <c r="DM653" s="52"/>
      <c r="DN653" s="52"/>
      <c r="DO653" s="52"/>
      <c r="DP653" s="52"/>
      <c r="DQ653" s="52"/>
      <c r="DR653" s="52"/>
      <c r="DS653" s="52"/>
      <c r="DT653" s="52"/>
      <c r="DU653" s="52"/>
      <c r="DV653" s="52"/>
      <c r="DW653" s="52"/>
      <c r="DX653" s="52"/>
      <c r="DY653" s="52"/>
      <c r="DZ653" s="52"/>
      <c r="EA653" s="52"/>
      <c r="EB653" s="52"/>
      <c r="EC653" s="52"/>
      <c r="ED653" s="52"/>
      <c r="EE653" s="52"/>
      <c r="EF653" s="52"/>
      <c r="EG653" s="52"/>
      <c r="EH653" s="52"/>
      <c r="EI653" s="52"/>
      <c r="EJ653" s="52"/>
      <c r="EK653" s="52"/>
      <c r="EL653" s="52"/>
      <c r="EM653" s="52"/>
      <c r="EN653" s="52"/>
      <c r="EO653" s="52"/>
      <c r="EP653" s="52"/>
      <c r="EQ653" s="52"/>
      <c r="ER653" s="52"/>
      <c r="ES653" s="52"/>
      <c r="ET653" s="52"/>
      <c r="EU653" s="52"/>
      <c r="EV653" s="52"/>
      <c r="EW653" s="52"/>
      <c r="EX653" s="52"/>
      <c r="EY653" s="52"/>
      <c r="EZ653" s="52"/>
      <c r="FA653" s="52"/>
      <c r="FB653" s="52"/>
      <c r="FC653" s="52"/>
      <c r="FD653" s="52"/>
      <c r="FE653" s="52"/>
      <c r="FF653" s="52"/>
      <c r="FG653" s="52"/>
      <c r="FH653" s="52"/>
      <c r="FI653" s="52"/>
      <c r="FJ653" s="52"/>
      <c r="FK653" s="52"/>
      <c r="FL653" s="52"/>
      <c r="FM653" s="52"/>
      <c r="FN653" s="52"/>
      <c r="FO653" s="52"/>
      <c r="FP653" s="52"/>
      <c r="FQ653" s="52"/>
      <c r="FR653" s="52"/>
      <c r="FS653" s="52"/>
      <c r="FT653" s="52"/>
    </row>
    <row r="654" spans="1:179" x14ac:dyDescent="0.15">
      <c r="A654" s="104">
        <f t="shared" si="147"/>
        <v>43363</v>
      </c>
      <c r="B654" s="35">
        <f t="shared" ca="1" si="153"/>
        <v>1020.18819</v>
      </c>
      <c r="C654" s="35">
        <f t="shared" si="148"/>
        <v>1000</v>
      </c>
      <c r="D654" s="36">
        <f ca="1">IF(A654&lt;$B$1,VLOOKUP(A654,[1]DI!$A$4:$B$15000,2,FALSE),0)</f>
        <v>6.3899999999999998E-2</v>
      </c>
      <c r="E654" s="35">
        <f t="shared" ca="1" si="142"/>
        <v>2.4583E-4</v>
      </c>
      <c r="F654" s="54">
        <f t="shared" si="149"/>
        <v>1.0425</v>
      </c>
      <c r="G654" s="38">
        <f t="shared" ca="1" si="143"/>
        <v>1.0002562777749999</v>
      </c>
      <c r="H654" s="35">
        <f ca="1">TRUNC(PRODUCT(G$10:G653),15)</f>
        <v>1.1643612046384999</v>
      </c>
      <c r="I654" s="35">
        <f t="shared" ca="1" si="150"/>
        <v>1.1413200247681099</v>
      </c>
      <c r="J654" s="35">
        <f t="shared" ca="1" si="144"/>
        <v>1.0201881900000001</v>
      </c>
      <c r="K654" s="35">
        <f t="shared" ca="1" si="145"/>
        <v>20.188189999999999</v>
      </c>
      <c r="L654" s="55">
        <f>IF(VLOOKUP(A654,$U$12:$AD$125,8)=VLOOKUP(A653,$U$12:$AD$125,8),0,VLOOKUP(A654,U$12:$AD$125,8))</f>
        <v>0</v>
      </c>
      <c r="M654" s="40">
        <f>IF(L654&gt;0,VLOOKUP(L654,T$12:$AC$125,7),0)</f>
        <v>0</v>
      </c>
      <c r="N654" s="41">
        <f t="shared" si="154"/>
        <v>0</v>
      </c>
      <c r="O654" s="41">
        <f t="shared" ca="1" si="146"/>
        <v>20.188189999999999</v>
      </c>
      <c r="P654" s="56" t="str">
        <f t="shared" si="151"/>
        <v>A+J=</v>
      </c>
      <c r="Q654" s="43">
        <f t="shared" si="152"/>
        <v>43437</v>
      </c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  <c r="CJ654" s="52"/>
      <c r="CK654" s="52"/>
      <c r="CL654" s="52"/>
      <c r="CM654" s="52"/>
      <c r="CN654" s="52"/>
      <c r="CO654" s="52"/>
      <c r="CP654" s="52"/>
      <c r="CQ654" s="52"/>
      <c r="CR654" s="52"/>
      <c r="CS654" s="52"/>
      <c r="CT654" s="52"/>
      <c r="CU654" s="52"/>
      <c r="CV654" s="52"/>
      <c r="CW654" s="52"/>
      <c r="CX654" s="52"/>
      <c r="CY654" s="52"/>
      <c r="CZ654" s="52"/>
      <c r="DA654" s="52"/>
      <c r="DB654" s="52"/>
      <c r="DC654" s="52"/>
      <c r="DD654" s="52"/>
      <c r="DE654" s="52"/>
      <c r="DF654" s="52"/>
      <c r="DG654" s="52"/>
      <c r="DH654" s="52"/>
      <c r="DI654" s="52"/>
      <c r="DJ654" s="52"/>
      <c r="DK654" s="52"/>
      <c r="DL654" s="52"/>
      <c r="DM654" s="52"/>
      <c r="DN654" s="52"/>
      <c r="DO654" s="52"/>
      <c r="DP654" s="52"/>
      <c r="DQ654" s="52"/>
      <c r="DR654" s="52"/>
      <c r="DS654" s="52"/>
      <c r="DT654" s="52"/>
      <c r="DU654" s="52"/>
      <c r="DV654" s="52"/>
      <c r="DW654" s="52"/>
      <c r="DX654" s="52"/>
      <c r="DY654" s="52"/>
      <c r="DZ654" s="52"/>
      <c r="EA654" s="52"/>
      <c r="EB654" s="52"/>
      <c r="EC654" s="52"/>
      <c r="ED654" s="52"/>
      <c r="EE654" s="52"/>
      <c r="EF654" s="52"/>
      <c r="EG654" s="52"/>
      <c r="EH654" s="52"/>
      <c r="EI654" s="52"/>
      <c r="EJ654" s="52"/>
      <c r="EK654" s="52"/>
      <c r="EL654" s="52"/>
      <c r="EM654" s="52"/>
      <c r="EN654" s="52"/>
      <c r="EO654" s="52"/>
      <c r="EP654" s="52"/>
      <c r="EQ654" s="52"/>
      <c r="ER654" s="52"/>
      <c r="ES654" s="52"/>
      <c r="ET654" s="52"/>
      <c r="EU654" s="52"/>
      <c r="EV654" s="52"/>
      <c r="EW654" s="52"/>
      <c r="EX654" s="52"/>
      <c r="EY654" s="52"/>
      <c r="EZ654" s="52"/>
      <c r="FA654" s="52"/>
      <c r="FB654" s="52"/>
      <c r="FC654" s="52"/>
      <c r="FD654" s="52"/>
      <c r="FE654" s="52"/>
      <c r="FF654" s="52"/>
      <c r="FG654" s="52"/>
      <c r="FH654" s="52"/>
      <c r="FI654" s="52"/>
      <c r="FJ654" s="52"/>
      <c r="FK654" s="52"/>
      <c r="FL654" s="52"/>
      <c r="FM654" s="52"/>
      <c r="FN654" s="52"/>
      <c r="FO654" s="52"/>
      <c r="FP654" s="52"/>
      <c r="FQ654" s="52"/>
      <c r="FR654" s="52"/>
      <c r="FS654" s="52"/>
      <c r="FT654" s="52"/>
    </row>
    <row r="655" spans="1:179" x14ac:dyDescent="0.15">
      <c r="A655" s="104">
        <f t="shared" si="147"/>
        <v>43364</v>
      </c>
      <c r="B655" s="35">
        <f t="shared" ca="1" si="153"/>
        <v>1020.44964</v>
      </c>
      <c r="C655" s="35">
        <f t="shared" si="148"/>
        <v>1000</v>
      </c>
      <c r="D655" s="36">
        <f ca="1">IF(A655&lt;$B$1,VLOOKUP(A655,[1]DI!$A$4:$B$15000,2,FALSE),0)</f>
        <v>6.3899999999999998E-2</v>
      </c>
      <c r="E655" s="35">
        <f t="shared" ca="1" si="142"/>
        <v>2.4583E-4</v>
      </c>
      <c r="F655" s="54">
        <f t="shared" si="149"/>
        <v>1.0425</v>
      </c>
      <c r="G655" s="38">
        <f t="shared" ca="1" si="143"/>
        <v>1.0002562777749999</v>
      </c>
      <c r="H655" s="35">
        <f ca="1">TRUNC(PRODUCT(G$10:G654),15)</f>
        <v>1.1646596045373201</v>
      </c>
      <c r="I655" s="35">
        <f t="shared" ca="1" si="150"/>
        <v>1.1413200247681099</v>
      </c>
      <c r="J655" s="35">
        <f t="shared" ca="1" si="144"/>
        <v>1.02044964</v>
      </c>
      <c r="K655" s="35">
        <f t="shared" ca="1" si="145"/>
        <v>20.449639999999999</v>
      </c>
      <c r="L655" s="55">
        <f>IF(VLOOKUP(A655,$U$12:$AD$125,8)=VLOOKUP(A654,$U$12:$AD$125,8),0,VLOOKUP(A655,U$12:$AD$125,8))</f>
        <v>0</v>
      </c>
      <c r="M655" s="40">
        <f>IF(L655&gt;0,VLOOKUP(L655,T$12:$AC$125,7),0)</f>
        <v>0</v>
      </c>
      <c r="N655" s="41">
        <f t="shared" si="154"/>
        <v>0</v>
      </c>
      <c r="O655" s="41">
        <f t="shared" ca="1" si="146"/>
        <v>20.449639999999999</v>
      </c>
      <c r="P655" s="56" t="str">
        <f t="shared" si="151"/>
        <v>A+J=</v>
      </c>
      <c r="Q655" s="43">
        <f t="shared" si="152"/>
        <v>43437</v>
      </c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  <c r="CB655" s="52"/>
      <c r="CC655" s="52"/>
      <c r="CD655" s="52"/>
      <c r="CE655" s="52"/>
      <c r="CF655" s="52"/>
      <c r="CG655" s="52"/>
      <c r="CH655" s="52"/>
      <c r="CI655" s="52"/>
      <c r="CJ655" s="52"/>
      <c r="CK655" s="52"/>
      <c r="CL655" s="52"/>
      <c r="CM655" s="52"/>
      <c r="CN655" s="52"/>
      <c r="CO655" s="52"/>
      <c r="CP655" s="52"/>
      <c r="CQ655" s="52"/>
      <c r="CR655" s="52"/>
      <c r="CS655" s="52"/>
      <c r="CT655" s="52"/>
      <c r="CU655" s="52"/>
      <c r="CV655" s="52"/>
      <c r="CW655" s="52"/>
      <c r="CX655" s="52"/>
      <c r="CY655" s="52"/>
      <c r="CZ655" s="52"/>
      <c r="DA655" s="52"/>
      <c r="DB655" s="52"/>
      <c r="DC655" s="52"/>
      <c r="DD655" s="52"/>
      <c r="DE655" s="52"/>
      <c r="DF655" s="52"/>
      <c r="DG655" s="52"/>
      <c r="DH655" s="52"/>
      <c r="DI655" s="52"/>
      <c r="DJ655" s="52"/>
      <c r="DK655" s="52"/>
      <c r="DL655" s="52"/>
      <c r="DM655" s="52"/>
      <c r="DN655" s="52"/>
      <c r="DO655" s="52"/>
      <c r="DP655" s="52"/>
      <c r="DQ655" s="52"/>
      <c r="DR655" s="52"/>
      <c r="DS655" s="52"/>
      <c r="DT655" s="52"/>
      <c r="DU655" s="52"/>
      <c r="DV655" s="52"/>
      <c r="DW655" s="52"/>
      <c r="DX655" s="52"/>
      <c r="DY655" s="52"/>
      <c r="DZ655" s="52"/>
      <c r="EA655" s="52"/>
      <c r="EB655" s="52"/>
      <c r="EC655" s="52"/>
      <c r="ED655" s="52"/>
      <c r="EE655" s="52"/>
      <c r="EF655" s="52"/>
      <c r="EG655" s="52"/>
      <c r="EH655" s="52"/>
      <c r="EI655" s="52"/>
      <c r="EJ655" s="52"/>
      <c r="EK655" s="52"/>
      <c r="EL655" s="52"/>
      <c r="EM655" s="52"/>
      <c r="EN655" s="52"/>
      <c r="EO655" s="52"/>
      <c r="EP655" s="52"/>
      <c r="EQ655" s="52"/>
      <c r="ER655" s="52"/>
      <c r="ES655" s="52"/>
      <c r="ET655" s="52"/>
      <c r="EU655" s="52"/>
      <c r="EV655" s="52"/>
      <c r="EW655" s="52"/>
      <c r="EX655" s="52"/>
      <c r="EY655" s="52"/>
      <c r="EZ655" s="52"/>
      <c r="FA655" s="52"/>
      <c r="FB655" s="52"/>
      <c r="FC655" s="52"/>
      <c r="FD655" s="52"/>
      <c r="FE655" s="52"/>
      <c r="FF655" s="52"/>
      <c r="FG655" s="52"/>
      <c r="FH655" s="52"/>
      <c r="FI655" s="52"/>
      <c r="FJ655" s="52"/>
      <c r="FK655" s="52"/>
      <c r="FL655" s="52"/>
      <c r="FM655" s="52"/>
      <c r="FN655" s="52"/>
      <c r="FO655" s="52"/>
      <c r="FP655" s="52"/>
      <c r="FQ655" s="52"/>
      <c r="FR655" s="52"/>
      <c r="FS655" s="52"/>
      <c r="FT655" s="52"/>
    </row>
    <row r="656" spans="1:179" x14ac:dyDescent="0.15">
      <c r="A656" s="104">
        <f t="shared" si="147"/>
        <v>43365</v>
      </c>
      <c r="B656" s="35">
        <f t="shared" ca="1" si="153"/>
        <v>1020.7111599999999</v>
      </c>
      <c r="C656" s="35">
        <f t="shared" si="148"/>
        <v>1000</v>
      </c>
      <c r="D656" s="36">
        <f ca="1">IF(A656&lt;$B$1,VLOOKUP(A656,[1]DI!$A$4:$B$15000,2,FALSE),0)</f>
        <v>0</v>
      </c>
      <c r="E656" s="35">
        <f t="shared" ca="1" si="142"/>
        <v>0</v>
      </c>
      <c r="F656" s="54">
        <f t="shared" si="149"/>
        <v>1.0425</v>
      </c>
      <c r="G656" s="38">
        <f t="shared" ca="1" si="143"/>
        <v>1</v>
      </c>
      <c r="H656" s="35">
        <f ca="1">TRUNC(PRODUCT(G$10:G655),15)</f>
        <v>1.1649580809094</v>
      </c>
      <c r="I656" s="35">
        <f t="shared" ca="1" si="150"/>
        <v>1.1413200247681099</v>
      </c>
      <c r="J656" s="35">
        <f t="shared" ca="1" si="144"/>
        <v>1.0207111600000001</v>
      </c>
      <c r="K656" s="35">
        <f t="shared" ca="1" si="145"/>
        <v>20.71116</v>
      </c>
      <c r="L656" s="55">
        <f>IF(VLOOKUP(A656,$U$12:$AD$125,8)=VLOOKUP(A655,$U$12:$AD$125,8),0,VLOOKUP(A656,U$12:$AD$125,8))</f>
        <v>0</v>
      </c>
      <c r="M656" s="40">
        <f>IF(L656&gt;0,VLOOKUP(L656,T$12:$AC$125,7),0)</f>
        <v>0</v>
      </c>
      <c r="N656" s="41">
        <f t="shared" si="154"/>
        <v>0</v>
      </c>
      <c r="O656" s="41">
        <f t="shared" ca="1" si="146"/>
        <v>20.71116</v>
      </c>
      <c r="P656" s="56" t="str">
        <f t="shared" si="151"/>
        <v>A+J=</v>
      </c>
      <c r="Q656" s="43">
        <f t="shared" si="152"/>
        <v>43437</v>
      </c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  <c r="CB656" s="52"/>
      <c r="CC656" s="52"/>
      <c r="CD656" s="52"/>
      <c r="CE656" s="52"/>
      <c r="CF656" s="52"/>
      <c r="CG656" s="52"/>
      <c r="CH656" s="52"/>
      <c r="CI656" s="52"/>
      <c r="CJ656" s="52"/>
      <c r="CK656" s="52"/>
      <c r="CL656" s="52"/>
      <c r="CM656" s="52"/>
      <c r="CN656" s="52"/>
      <c r="CO656" s="52"/>
      <c r="CP656" s="52"/>
      <c r="CQ656" s="52"/>
      <c r="CR656" s="52"/>
      <c r="CS656" s="52"/>
      <c r="CT656" s="52"/>
      <c r="CU656" s="52"/>
      <c r="CV656" s="52"/>
      <c r="CW656" s="52"/>
      <c r="CX656" s="52"/>
      <c r="CY656" s="52"/>
      <c r="CZ656" s="52"/>
      <c r="DA656" s="52"/>
      <c r="DB656" s="52"/>
      <c r="DC656" s="52"/>
      <c r="DD656" s="52"/>
      <c r="DE656" s="52"/>
      <c r="DF656" s="52"/>
      <c r="DG656" s="52"/>
      <c r="DH656" s="52"/>
      <c r="DI656" s="52"/>
      <c r="DJ656" s="52"/>
      <c r="DK656" s="52"/>
      <c r="DL656" s="52"/>
      <c r="DM656" s="52"/>
      <c r="DN656" s="52"/>
      <c r="DO656" s="52"/>
      <c r="DP656" s="52"/>
      <c r="DQ656" s="52"/>
      <c r="DR656" s="52"/>
      <c r="DS656" s="52"/>
      <c r="DT656" s="52"/>
      <c r="DU656" s="52"/>
      <c r="DV656" s="52"/>
      <c r="DW656" s="52"/>
      <c r="DX656" s="52"/>
      <c r="DY656" s="52"/>
      <c r="DZ656" s="52"/>
      <c r="EA656" s="52"/>
      <c r="EB656" s="52"/>
      <c r="EC656" s="52"/>
      <c r="ED656" s="52"/>
      <c r="EE656" s="52"/>
      <c r="EF656" s="52"/>
      <c r="EG656" s="52"/>
      <c r="EH656" s="52"/>
      <c r="EI656" s="52"/>
      <c r="EJ656" s="52"/>
      <c r="EK656" s="52"/>
      <c r="EL656" s="52"/>
      <c r="EM656" s="52"/>
      <c r="EN656" s="52"/>
      <c r="EO656" s="52"/>
      <c r="EP656" s="52"/>
      <c r="EQ656" s="52"/>
      <c r="ER656" s="52"/>
      <c r="ES656" s="52"/>
      <c r="ET656" s="52"/>
      <c r="EU656" s="52"/>
      <c r="EV656" s="52"/>
      <c r="EW656" s="52"/>
      <c r="EX656" s="52"/>
      <c r="EY656" s="52"/>
      <c r="EZ656" s="52"/>
      <c r="FA656" s="52"/>
      <c r="FB656" s="52"/>
      <c r="FC656" s="52"/>
      <c r="FD656" s="52"/>
      <c r="FE656" s="52"/>
      <c r="FF656" s="52"/>
      <c r="FG656" s="52"/>
      <c r="FH656" s="52"/>
      <c r="FI656" s="52"/>
      <c r="FJ656" s="52"/>
      <c r="FK656" s="52"/>
      <c r="FL656" s="52"/>
      <c r="FM656" s="52"/>
      <c r="FN656" s="52"/>
      <c r="FO656" s="52"/>
      <c r="FP656" s="52"/>
      <c r="FQ656" s="52"/>
      <c r="FR656" s="52"/>
      <c r="FS656" s="52"/>
      <c r="FT656" s="52"/>
    </row>
    <row r="657" spans="1:176" x14ac:dyDescent="0.15">
      <c r="A657" s="104">
        <f t="shared" si="147"/>
        <v>43366</v>
      </c>
      <c r="B657" s="35">
        <f t="shared" ca="1" si="153"/>
        <v>1020.7111599999999</v>
      </c>
      <c r="C657" s="35">
        <f t="shared" si="148"/>
        <v>1000</v>
      </c>
      <c r="D657" s="36">
        <f ca="1">IF(A657&lt;$B$1,VLOOKUP(A657,[1]DI!$A$4:$B$15000,2,FALSE),0)</f>
        <v>0</v>
      </c>
      <c r="E657" s="35">
        <f t="shared" ca="1" si="142"/>
        <v>0</v>
      </c>
      <c r="F657" s="54">
        <f t="shared" si="149"/>
        <v>1.0425</v>
      </c>
      <c r="G657" s="38">
        <f t="shared" ca="1" si="143"/>
        <v>1</v>
      </c>
      <c r="H657" s="35">
        <f ca="1">TRUNC(PRODUCT(G$10:G656),15)</f>
        <v>1.1649580809094</v>
      </c>
      <c r="I657" s="35">
        <f t="shared" ca="1" si="150"/>
        <v>1.1413200247681099</v>
      </c>
      <c r="J657" s="35">
        <f t="shared" ca="1" si="144"/>
        <v>1.0207111600000001</v>
      </c>
      <c r="K657" s="35">
        <f t="shared" ca="1" si="145"/>
        <v>20.71116</v>
      </c>
      <c r="L657" s="55">
        <f>IF(VLOOKUP(A657,$U$12:$AD$125,8)=VLOOKUP(A656,$U$12:$AD$125,8),0,VLOOKUP(A657,U$12:$AD$125,8))</f>
        <v>0</v>
      </c>
      <c r="M657" s="40">
        <f>IF(L657&gt;0,VLOOKUP(L657,T$12:$AC$125,7),0)</f>
        <v>0</v>
      </c>
      <c r="N657" s="41">
        <f t="shared" si="154"/>
        <v>0</v>
      </c>
      <c r="O657" s="41">
        <f t="shared" ca="1" si="146"/>
        <v>20.71116</v>
      </c>
      <c r="P657" s="56" t="str">
        <f t="shared" si="151"/>
        <v>A+J=</v>
      </c>
      <c r="Q657" s="43">
        <f t="shared" si="152"/>
        <v>43437</v>
      </c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  <c r="CB657" s="52"/>
      <c r="CC657" s="52"/>
      <c r="CD657" s="52"/>
      <c r="CE657" s="52"/>
      <c r="CF657" s="52"/>
      <c r="CG657" s="52"/>
      <c r="CH657" s="52"/>
      <c r="CI657" s="52"/>
      <c r="CJ657" s="52"/>
      <c r="CK657" s="52"/>
      <c r="CL657" s="52"/>
      <c r="CM657" s="52"/>
      <c r="CN657" s="52"/>
      <c r="CO657" s="52"/>
      <c r="CP657" s="52"/>
      <c r="CQ657" s="52"/>
      <c r="CR657" s="52"/>
      <c r="CS657" s="52"/>
      <c r="CT657" s="52"/>
      <c r="CU657" s="52"/>
      <c r="CV657" s="52"/>
      <c r="CW657" s="52"/>
      <c r="CX657" s="52"/>
      <c r="CY657" s="52"/>
      <c r="CZ657" s="52"/>
      <c r="DA657" s="52"/>
      <c r="DB657" s="52"/>
      <c r="DC657" s="52"/>
      <c r="DD657" s="52"/>
      <c r="DE657" s="52"/>
      <c r="DF657" s="52"/>
      <c r="DG657" s="52"/>
      <c r="DH657" s="52"/>
      <c r="DI657" s="52"/>
      <c r="DJ657" s="52"/>
      <c r="DK657" s="52"/>
      <c r="DL657" s="52"/>
      <c r="DM657" s="52"/>
      <c r="DN657" s="52"/>
      <c r="DO657" s="52"/>
      <c r="DP657" s="52"/>
      <c r="DQ657" s="52"/>
      <c r="DR657" s="52"/>
      <c r="DS657" s="52"/>
      <c r="DT657" s="52"/>
      <c r="DU657" s="52"/>
      <c r="DV657" s="52"/>
      <c r="DW657" s="52"/>
      <c r="DX657" s="52"/>
      <c r="DY657" s="52"/>
      <c r="DZ657" s="52"/>
      <c r="EA657" s="52"/>
      <c r="EB657" s="52"/>
      <c r="EC657" s="52"/>
      <c r="ED657" s="52"/>
      <c r="EE657" s="52"/>
      <c r="EF657" s="52"/>
      <c r="EG657" s="52"/>
      <c r="EH657" s="52"/>
      <c r="EI657" s="52"/>
      <c r="EJ657" s="52"/>
      <c r="EK657" s="52"/>
      <c r="EL657" s="52"/>
      <c r="EM657" s="52"/>
      <c r="EN657" s="52"/>
      <c r="EO657" s="52"/>
      <c r="EP657" s="52"/>
      <c r="EQ657" s="52"/>
      <c r="ER657" s="52"/>
      <c r="ES657" s="52"/>
      <c r="ET657" s="52"/>
      <c r="EU657" s="52"/>
      <c r="EV657" s="52"/>
      <c r="EW657" s="52"/>
      <c r="EX657" s="52"/>
      <c r="EY657" s="52"/>
      <c r="EZ657" s="52"/>
      <c r="FA657" s="52"/>
      <c r="FB657" s="52"/>
      <c r="FC657" s="52"/>
      <c r="FD657" s="52"/>
      <c r="FE657" s="52"/>
      <c r="FF657" s="52"/>
      <c r="FG657" s="52"/>
      <c r="FH657" s="52"/>
      <c r="FI657" s="52"/>
      <c r="FJ657" s="52"/>
      <c r="FK657" s="52"/>
      <c r="FL657" s="52"/>
      <c r="FM657" s="52"/>
      <c r="FN657" s="52"/>
      <c r="FO657" s="52"/>
      <c r="FP657" s="52"/>
      <c r="FQ657" s="52"/>
      <c r="FR657" s="52"/>
      <c r="FS657" s="52"/>
      <c r="FT657" s="52"/>
    </row>
    <row r="658" spans="1:176" x14ac:dyDescent="0.15">
      <c r="A658" s="104">
        <f t="shared" si="147"/>
        <v>43367</v>
      </c>
      <c r="B658" s="35">
        <f t="shared" ca="1" si="153"/>
        <v>1020.7111599999999</v>
      </c>
      <c r="C658" s="35">
        <f t="shared" si="148"/>
        <v>1000</v>
      </c>
      <c r="D658" s="36">
        <f ca="1">IF(A658&lt;$B$1,VLOOKUP(A658,[1]DI!$A$4:$B$15000,2,FALSE),0)</f>
        <v>6.3899999999999998E-2</v>
      </c>
      <c r="E658" s="35">
        <f t="shared" ca="1" si="142"/>
        <v>2.4583E-4</v>
      </c>
      <c r="F658" s="54">
        <f t="shared" si="149"/>
        <v>1.0425</v>
      </c>
      <c r="G658" s="38">
        <f t="shared" ca="1" si="143"/>
        <v>1.0002562777749999</v>
      </c>
      <c r="H658" s="35">
        <f ca="1">TRUNC(PRODUCT(G$10:G657),15)</f>
        <v>1.1649580809094</v>
      </c>
      <c r="I658" s="35">
        <f t="shared" ca="1" si="150"/>
        <v>1.1413200247681099</v>
      </c>
      <c r="J658" s="35">
        <f t="shared" ca="1" si="144"/>
        <v>1.0207111600000001</v>
      </c>
      <c r="K658" s="35">
        <f t="shared" ca="1" si="145"/>
        <v>20.71116</v>
      </c>
      <c r="L658" s="55">
        <f>IF(VLOOKUP(A658,$U$12:$AD$125,8)=VLOOKUP(A657,$U$12:$AD$125,8),0,VLOOKUP(A658,U$12:$AD$125,8))</f>
        <v>0</v>
      </c>
      <c r="M658" s="40">
        <f>IF(L658&gt;0,VLOOKUP(L658,T$12:$AC$125,7),0)</f>
        <v>0</v>
      </c>
      <c r="N658" s="41">
        <f t="shared" si="154"/>
        <v>0</v>
      </c>
      <c r="O658" s="41">
        <f t="shared" ca="1" si="146"/>
        <v>20.71116</v>
      </c>
      <c r="P658" s="56" t="str">
        <f t="shared" si="151"/>
        <v>A+J=</v>
      </c>
      <c r="Q658" s="43">
        <f t="shared" si="152"/>
        <v>43437</v>
      </c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  <c r="CB658" s="52"/>
      <c r="CC658" s="52"/>
      <c r="CD658" s="52"/>
      <c r="CE658" s="52"/>
      <c r="CF658" s="52"/>
      <c r="CG658" s="52"/>
      <c r="CH658" s="52"/>
      <c r="CI658" s="52"/>
      <c r="CJ658" s="52"/>
      <c r="CK658" s="52"/>
      <c r="CL658" s="52"/>
      <c r="CM658" s="52"/>
      <c r="CN658" s="52"/>
      <c r="CO658" s="52"/>
      <c r="CP658" s="52"/>
      <c r="CQ658" s="52"/>
      <c r="CR658" s="52"/>
      <c r="CS658" s="52"/>
      <c r="CT658" s="52"/>
      <c r="CU658" s="52"/>
      <c r="CV658" s="52"/>
      <c r="CW658" s="52"/>
      <c r="CX658" s="52"/>
      <c r="CY658" s="52"/>
      <c r="CZ658" s="52"/>
      <c r="DA658" s="52"/>
      <c r="DB658" s="52"/>
      <c r="DC658" s="52"/>
      <c r="DD658" s="52"/>
      <c r="DE658" s="52"/>
      <c r="DF658" s="52"/>
      <c r="DG658" s="52"/>
      <c r="DH658" s="52"/>
      <c r="DI658" s="52"/>
      <c r="DJ658" s="52"/>
      <c r="DK658" s="52"/>
      <c r="DL658" s="52"/>
      <c r="DM658" s="52"/>
      <c r="DN658" s="52"/>
      <c r="DO658" s="52"/>
      <c r="DP658" s="52"/>
      <c r="DQ658" s="52"/>
      <c r="DR658" s="52"/>
      <c r="DS658" s="52"/>
      <c r="DT658" s="52"/>
      <c r="DU658" s="52"/>
      <c r="DV658" s="52"/>
      <c r="DW658" s="52"/>
      <c r="DX658" s="52"/>
      <c r="DY658" s="52"/>
      <c r="DZ658" s="52"/>
      <c r="EA658" s="52"/>
      <c r="EB658" s="52"/>
      <c r="EC658" s="52"/>
      <c r="ED658" s="52"/>
      <c r="EE658" s="52"/>
      <c r="EF658" s="52"/>
      <c r="EG658" s="52"/>
      <c r="EH658" s="52"/>
      <c r="EI658" s="52"/>
      <c r="EJ658" s="52"/>
      <c r="EK658" s="52"/>
      <c r="EL658" s="52"/>
      <c r="EM658" s="52"/>
      <c r="EN658" s="52"/>
      <c r="EO658" s="52"/>
      <c r="EP658" s="52"/>
      <c r="EQ658" s="52"/>
      <c r="ER658" s="52"/>
      <c r="ES658" s="52"/>
      <c r="ET658" s="52"/>
      <c r="EU658" s="52"/>
      <c r="EV658" s="52"/>
      <c r="EW658" s="52"/>
      <c r="EX658" s="52"/>
      <c r="EY658" s="52"/>
      <c r="EZ658" s="52"/>
      <c r="FA658" s="52"/>
      <c r="FB658" s="52"/>
      <c r="FC658" s="52"/>
      <c r="FD658" s="52"/>
      <c r="FE658" s="52"/>
      <c r="FF658" s="52"/>
      <c r="FG658" s="52"/>
      <c r="FH658" s="52"/>
      <c r="FI658" s="52"/>
      <c r="FJ658" s="52"/>
      <c r="FK658" s="52"/>
      <c r="FL658" s="52"/>
      <c r="FM658" s="52"/>
      <c r="FN658" s="52"/>
      <c r="FO658" s="52"/>
      <c r="FP658" s="52"/>
      <c r="FQ658" s="52"/>
      <c r="FR658" s="52"/>
      <c r="FS658" s="52"/>
      <c r="FT658" s="52"/>
    </row>
    <row r="659" spans="1:176" x14ac:dyDescent="0.15">
      <c r="A659" s="104">
        <f t="shared" si="147"/>
        <v>43368</v>
      </c>
      <c r="B659" s="35">
        <f t="shared" ca="1" si="153"/>
        <v>1020.97273999</v>
      </c>
      <c r="C659" s="35">
        <f t="shared" si="148"/>
        <v>1000</v>
      </c>
      <c r="D659" s="36">
        <f ca="1">IF(A659&lt;$B$1,VLOOKUP(A659,[1]DI!$A$4:$B$15000,2,FALSE),0)</f>
        <v>6.3899999999999998E-2</v>
      </c>
      <c r="E659" s="35">
        <f t="shared" ca="1" si="142"/>
        <v>2.4583E-4</v>
      </c>
      <c r="F659" s="54">
        <f t="shared" si="149"/>
        <v>1.0425</v>
      </c>
      <c r="G659" s="38">
        <f t="shared" ca="1" si="143"/>
        <v>1.0002562777749999</v>
      </c>
      <c r="H659" s="35">
        <f ca="1">TRUNC(PRODUCT(G$10:G658),15)</f>
        <v>1.16525663377435</v>
      </c>
      <c r="I659" s="35">
        <f t="shared" ca="1" si="150"/>
        <v>1.1413200247681099</v>
      </c>
      <c r="J659" s="35">
        <f t="shared" ca="1" si="144"/>
        <v>1.0209727399999999</v>
      </c>
      <c r="K659" s="35">
        <f t="shared" ca="1" si="145"/>
        <v>20.972739990000001</v>
      </c>
      <c r="L659" s="55">
        <f>IF(VLOOKUP(A659,$U$12:$AD$125,8)=VLOOKUP(A658,$U$12:$AD$125,8),0,VLOOKUP(A659,U$12:$AD$125,8))</f>
        <v>0</v>
      </c>
      <c r="M659" s="40">
        <f>IF(L659&gt;0,VLOOKUP(L659,T$12:$AC$125,7),0)</f>
        <v>0</v>
      </c>
      <c r="N659" s="41">
        <f t="shared" si="154"/>
        <v>0</v>
      </c>
      <c r="O659" s="41">
        <f t="shared" ca="1" si="146"/>
        <v>20.972739990000001</v>
      </c>
      <c r="P659" s="56" t="str">
        <f t="shared" si="151"/>
        <v>A+J=</v>
      </c>
      <c r="Q659" s="43">
        <f t="shared" si="152"/>
        <v>43437</v>
      </c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  <c r="CB659" s="52"/>
      <c r="CC659" s="52"/>
      <c r="CD659" s="52"/>
      <c r="CE659" s="52"/>
      <c r="CF659" s="52"/>
      <c r="CG659" s="52"/>
      <c r="CH659" s="52"/>
      <c r="CI659" s="52"/>
      <c r="CJ659" s="52"/>
      <c r="CK659" s="52"/>
      <c r="CL659" s="52"/>
      <c r="CM659" s="52"/>
      <c r="CN659" s="52"/>
      <c r="CO659" s="52"/>
      <c r="CP659" s="52"/>
      <c r="CQ659" s="52"/>
      <c r="CR659" s="52"/>
      <c r="CS659" s="52"/>
      <c r="CT659" s="52"/>
      <c r="CU659" s="52"/>
      <c r="CV659" s="52"/>
      <c r="CW659" s="52"/>
      <c r="CX659" s="52"/>
      <c r="CY659" s="52"/>
      <c r="CZ659" s="52"/>
      <c r="DA659" s="52"/>
      <c r="DB659" s="52"/>
      <c r="DC659" s="52"/>
      <c r="DD659" s="52"/>
      <c r="DE659" s="52"/>
      <c r="DF659" s="52"/>
      <c r="DG659" s="52"/>
      <c r="DH659" s="52"/>
      <c r="DI659" s="52"/>
      <c r="DJ659" s="52"/>
      <c r="DK659" s="52"/>
      <c r="DL659" s="52"/>
      <c r="DM659" s="52"/>
      <c r="DN659" s="52"/>
      <c r="DO659" s="52"/>
      <c r="DP659" s="52"/>
      <c r="DQ659" s="52"/>
      <c r="DR659" s="52"/>
      <c r="DS659" s="52"/>
      <c r="DT659" s="52"/>
      <c r="DU659" s="52"/>
      <c r="DV659" s="52"/>
      <c r="DW659" s="52"/>
      <c r="DX659" s="52"/>
      <c r="DY659" s="52"/>
      <c r="DZ659" s="52"/>
      <c r="EA659" s="52"/>
      <c r="EB659" s="52"/>
      <c r="EC659" s="52"/>
      <c r="ED659" s="52"/>
      <c r="EE659" s="52"/>
      <c r="EF659" s="52"/>
      <c r="EG659" s="52"/>
      <c r="EH659" s="52"/>
      <c r="EI659" s="52"/>
      <c r="EJ659" s="52"/>
      <c r="EK659" s="52"/>
      <c r="EL659" s="52"/>
      <c r="EM659" s="52"/>
      <c r="EN659" s="52"/>
      <c r="EO659" s="52"/>
      <c r="EP659" s="52"/>
      <c r="EQ659" s="52"/>
      <c r="ER659" s="52"/>
      <c r="ES659" s="52"/>
      <c r="ET659" s="52"/>
      <c r="EU659" s="52"/>
      <c r="EV659" s="52"/>
      <c r="EW659" s="52"/>
      <c r="EX659" s="52"/>
      <c r="EY659" s="52"/>
      <c r="EZ659" s="52"/>
      <c r="FA659" s="52"/>
      <c r="FB659" s="52"/>
      <c r="FC659" s="52"/>
      <c r="FD659" s="52"/>
      <c r="FE659" s="52"/>
      <c r="FF659" s="52"/>
      <c r="FG659" s="52"/>
      <c r="FH659" s="52"/>
      <c r="FI659" s="52"/>
      <c r="FJ659" s="52"/>
      <c r="FK659" s="52"/>
      <c r="FL659" s="52"/>
      <c r="FM659" s="52"/>
      <c r="FN659" s="52"/>
      <c r="FO659" s="52"/>
      <c r="FP659" s="52"/>
      <c r="FQ659" s="52"/>
      <c r="FR659" s="52"/>
      <c r="FS659" s="52"/>
      <c r="FT659" s="52"/>
    </row>
    <row r="660" spans="1:176" x14ac:dyDescent="0.15">
      <c r="A660" s="104">
        <f t="shared" si="147"/>
        <v>43369</v>
      </c>
      <c r="B660" s="35">
        <f t="shared" ca="1" si="153"/>
        <v>1021.23439</v>
      </c>
      <c r="C660" s="35">
        <f t="shared" si="148"/>
        <v>1000</v>
      </c>
      <c r="D660" s="36">
        <f ca="1">IF(A660&lt;$B$1,VLOOKUP(A660,[1]DI!$A$4:$B$15000,2,FALSE),0)</f>
        <v>6.3899999999999998E-2</v>
      </c>
      <c r="E660" s="35">
        <f t="shared" ca="1" si="142"/>
        <v>2.4583E-4</v>
      </c>
      <c r="F660" s="54">
        <f t="shared" si="149"/>
        <v>1.0425</v>
      </c>
      <c r="G660" s="38">
        <f t="shared" ca="1" si="143"/>
        <v>1.0002562777749999</v>
      </c>
      <c r="H660" s="35">
        <f ca="1">TRUNC(PRODUCT(G$10:G659),15)</f>
        <v>1.1655552631517501</v>
      </c>
      <c r="I660" s="35">
        <f t="shared" ca="1" si="150"/>
        <v>1.1413200247681099</v>
      </c>
      <c r="J660" s="35">
        <f t="shared" ca="1" si="144"/>
        <v>1.02123439</v>
      </c>
      <c r="K660" s="35">
        <f t="shared" ca="1" si="145"/>
        <v>21.234390000000001</v>
      </c>
      <c r="L660" s="55">
        <f>IF(VLOOKUP(A660,$U$12:$AD$125,8)=VLOOKUP(A659,$U$12:$AD$125,8),0,VLOOKUP(A660,U$12:$AD$125,8))</f>
        <v>0</v>
      </c>
      <c r="M660" s="40">
        <f>IF(L660&gt;0,VLOOKUP(L660,T$12:$AC$125,7),0)</f>
        <v>0</v>
      </c>
      <c r="N660" s="41">
        <f t="shared" si="154"/>
        <v>0</v>
      </c>
      <c r="O660" s="41">
        <f t="shared" ca="1" si="146"/>
        <v>21.234390000000001</v>
      </c>
      <c r="P660" s="56" t="str">
        <f t="shared" si="151"/>
        <v>A+J=</v>
      </c>
      <c r="Q660" s="43">
        <f t="shared" si="152"/>
        <v>43437</v>
      </c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  <c r="CB660" s="52"/>
      <c r="CC660" s="52"/>
      <c r="CD660" s="52"/>
      <c r="CE660" s="52"/>
      <c r="CF660" s="52"/>
      <c r="CG660" s="52"/>
      <c r="CH660" s="52"/>
      <c r="CI660" s="52"/>
      <c r="CJ660" s="52"/>
      <c r="CK660" s="52"/>
      <c r="CL660" s="52"/>
      <c r="CM660" s="52"/>
      <c r="CN660" s="52"/>
      <c r="CO660" s="52"/>
      <c r="CP660" s="52"/>
      <c r="CQ660" s="52"/>
      <c r="CR660" s="52"/>
      <c r="CS660" s="52"/>
      <c r="CT660" s="52"/>
      <c r="CU660" s="52"/>
      <c r="CV660" s="52"/>
      <c r="CW660" s="52"/>
      <c r="CX660" s="52"/>
      <c r="CY660" s="52"/>
      <c r="CZ660" s="52"/>
      <c r="DA660" s="52"/>
      <c r="DB660" s="52"/>
      <c r="DC660" s="52"/>
      <c r="DD660" s="52"/>
      <c r="DE660" s="52"/>
      <c r="DF660" s="52"/>
      <c r="DG660" s="52"/>
      <c r="DH660" s="52"/>
      <c r="DI660" s="52"/>
      <c r="DJ660" s="52"/>
      <c r="DK660" s="52"/>
      <c r="DL660" s="52"/>
      <c r="DM660" s="52"/>
      <c r="DN660" s="52"/>
      <c r="DO660" s="52"/>
      <c r="DP660" s="52"/>
      <c r="DQ660" s="52"/>
      <c r="DR660" s="52"/>
      <c r="DS660" s="52"/>
      <c r="DT660" s="52"/>
      <c r="DU660" s="52"/>
      <c r="DV660" s="52"/>
      <c r="DW660" s="52"/>
      <c r="DX660" s="52"/>
      <c r="DY660" s="52"/>
      <c r="DZ660" s="52"/>
      <c r="EA660" s="52"/>
      <c r="EB660" s="52"/>
      <c r="EC660" s="52"/>
      <c r="ED660" s="52"/>
      <c r="EE660" s="52"/>
      <c r="EF660" s="52"/>
      <c r="EG660" s="52"/>
      <c r="EH660" s="52"/>
      <c r="EI660" s="52"/>
      <c r="EJ660" s="52"/>
      <c r="EK660" s="52"/>
      <c r="EL660" s="52"/>
      <c r="EM660" s="52"/>
      <c r="EN660" s="52"/>
      <c r="EO660" s="52"/>
      <c r="EP660" s="52"/>
      <c r="EQ660" s="52"/>
      <c r="ER660" s="52"/>
      <c r="ES660" s="52"/>
      <c r="ET660" s="52"/>
      <c r="EU660" s="52"/>
      <c r="EV660" s="52"/>
      <c r="EW660" s="52"/>
      <c r="EX660" s="52"/>
      <c r="EY660" s="52"/>
      <c r="EZ660" s="52"/>
      <c r="FA660" s="52"/>
      <c r="FB660" s="52"/>
      <c r="FC660" s="52"/>
      <c r="FD660" s="52"/>
      <c r="FE660" s="52"/>
      <c r="FF660" s="52"/>
      <c r="FG660" s="52"/>
      <c r="FH660" s="52"/>
      <c r="FI660" s="52"/>
      <c r="FJ660" s="52"/>
      <c r="FK660" s="52"/>
      <c r="FL660" s="52"/>
      <c r="FM660" s="52"/>
      <c r="FN660" s="52"/>
      <c r="FO660" s="52"/>
      <c r="FP660" s="52"/>
      <c r="FQ660" s="52"/>
      <c r="FR660" s="52"/>
      <c r="FS660" s="52"/>
      <c r="FT660" s="52"/>
    </row>
    <row r="661" spans="1:176" x14ac:dyDescent="0.15">
      <c r="A661" s="104">
        <f t="shared" si="147"/>
        <v>43370</v>
      </c>
      <c r="B661" s="35">
        <f t="shared" ca="1" si="153"/>
        <v>1021.49611</v>
      </c>
      <c r="C661" s="35">
        <f t="shared" si="148"/>
        <v>1000</v>
      </c>
      <c r="D661" s="36">
        <f ca="1">IF(A661&lt;$B$1,VLOOKUP(A661,[1]DI!$A$4:$B$15000,2,FALSE),0)</f>
        <v>6.3899999999999998E-2</v>
      </c>
      <c r="E661" s="35">
        <f t="shared" ca="1" si="142"/>
        <v>2.4583E-4</v>
      </c>
      <c r="F661" s="54">
        <f t="shared" si="149"/>
        <v>1.0425</v>
      </c>
      <c r="G661" s="38">
        <f t="shared" ca="1" si="143"/>
        <v>1.0002562777749999</v>
      </c>
      <c r="H661" s="35">
        <f ca="1">TRUNC(PRODUCT(G$10:G660),15)</f>
        <v>1.16585396906123</v>
      </c>
      <c r="I661" s="35">
        <f t="shared" ca="1" si="150"/>
        <v>1.1413200247681099</v>
      </c>
      <c r="J661" s="35">
        <f t="shared" ca="1" si="144"/>
        <v>1.02149611</v>
      </c>
      <c r="K661" s="35">
        <f t="shared" ca="1" si="145"/>
        <v>21.496110000000002</v>
      </c>
      <c r="L661" s="55">
        <f>IF(VLOOKUP(A661,$U$12:$AD$125,8)=VLOOKUP(A660,$U$12:$AD$125,8),0,VLOOKUP(A661,U$12:$AD$125,8))</f>
        <v>0</v>
      </c>
      <c r="M661" s="40">
        <f>IF(L661&gt;0,VLOOKUP(L661,T$12:$AC$125,7),0)</f>
        <v>0</v>
      </c>
      <c r="N661" s="41">
        <f t="shared" si="154"/>
        <v>0</v>
      </c>
      <c r="O661" s="41">
        <f t="shared" ca="1" si="146"/>
        <v>21.496110000000002</v>
      </c>
      <c r="P661" s="56" t="str">
        <f t="shared" si="151"/>
        <v>A+J=</v>
      </c>
      <c r="Q661" s="43">
        <f t="shared" si="152"/>
        <v>43437</v>
      </c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  <c r="CB661" s="52"/>
      <c r="CC661" s="52"/>
      <c r="CD661" s="52"/>
      <c r="CE661" s="52"/>
      <c r="CF661" s="52"/>
      <c r="CG661" s="52"/>
      <c r="CH661" s="52"/>
      <c r="CI661" s="52"/>
      <c r="CJ661" s="52"/>
      <c r="CK661" s="52"/>
      <c r="CL661" s="52"/>
      <c r="CM661" s="52"/>
      <c r="CN661" s="52"/>
      <c r="CO661" s="52"/>
      <c r="CP661" s="52"/>
      <c r="CQ661" s="52"/>
      <c r="CR661" s="52"/>
      <c r="CS661" s="52"/>
      <c r="CT661" s="52"/>
      <c r="CU661" s="52"/>
      <c r="CV661" s="52"/>
      <c r="CW661" s="52"/>
      <c r="CX661" s="52"/>
      <c r="CY661" s="52"/>
      <c r="CZ661" s="52"/>
      <c r="DA661" s="52"/>
      <c r="DB661" s="52"/>
      <c r="DC661" s="52"/>
      <c r="DD661" s="52"/>
      <c r="DE661" s="52"/>
      <c r="DF661" s="52"/>
      <c r="DG661" s="52"/>
      <c r="DH661" s="52"/>
      <c r="DI661" s="52"/>
      <c r="DJ661" s="52"/>
      <c r="DK661" s="52"/>
      <c r="DL661" s="52"/>
      <c r="DM661" s="52"/>
      <c r="DN661" s="52"/>
      <c r="DO661" s="52"/>
      <c r="DP661" s="52"/>
      <c r="DQ661" s="52"/>
      <c r="DR661" s="52"/>
      <c r="DS661" s="52"/>
      <c r="DT661" s="52"/>
      <c r="DU661" s="52"/>
      <c r="DV661" s="52"/>
      <c r="DW661" s="52"/>
      <c r="DX661" s="52"/>
      <c r="DY661" s="52"/>
      <c r="DZ661" s="52"/>
      <c r="EA661" s="52"/>
      <c r="EB661" s="52"/>
      <c r="EC661" s="52"/>
      <c r="ED661" s="52"/>
      <c r="EE661" s="52"/>
      <c r="EF661" s="52"/>
      <c r="EG661" s="52"/>
      <c r="EH661" s="52"/>
      <c r="EI661" s="52"/>
      <c r="EJ661" s="52"/>
      <c r="EK661" s="52"/>
      <c r="EL661" s="52"/>
      <c r="EM661" s="52"/>
      <c r="EN661" s="52"/>
      <c r="EO661" s="52"/>
      <c r="EP661" s="52"/>
      <c r="EQ661" s="52"/>
      <c r="ER661" s="52"/>
      <c r="ES661" s="52"/>
      <c r="ET661" s="52"/>
      <c r="EU661" s="52"/>
      <c r="EV661" s="52"/>
      <c r="EW661" s="52"/>
      <c r="EX661" s="52"/>
      <c r="EY661" s="52"/>
      <c r="EZ661" s="52"/>
      <c r="FA661" s="52"/>
      <c r="FB661" s="52"/>
      <c r="FC661" s="52"/>
      <c r="FD661" s="52"/>
      <c r="FE661" s="52"/>
      <c r="FF661" s="52"/>
      <c r="FG661" s="52"/>
      <c r="FH661" s="52"/>
      <c r="FI661" s="52"/>
      <c r="FJ661" s="52"/>
      <c r="FK661" s="52"/>
      <c r="FL661" s="52"/>
      <c r="FM661" s="52"/>
      <c r="FN661" s="52"/>
      <c r="FO661" s="52"/>
      <c r="FP661" s="52"/>
      <c r="FQ661" s="52"/>
      <c r="FR661" s="52"/>
      <c r="FS661" s="52"/>
      <c r="FT661" s="52"/>
    </row>
    <row r="662" spans="1:176" x14ac:dyDescent="0.15">
      <c r="A662" s="104">
        <f t="shared" si="147"/>
        <v>43371</v>
      </c>
      <c r="B662" s="35">
        <f t="shared" ca="1" si="153"/>
        <v>1021.7578999999999</v>
      </c>
      <c r="C662" s="35">
        <f t="shared" si="148"/>
        <v>1000</v>
      </c>
      <c r="D662" s="36">
        <f ca="1">IF(A662&lt;$B$1,VLOOKUP(A662,[1]DI!$A$4:$B$15000,2,FALSE),0)</f>
        <v>6.3899999999999998E-2</v>
      </c>
      <c r="E662" s="35">
        <f t="shared" ca="1" si="142"/>
        <v>2.4583E-4</v>
      </c>
      <c r="F662" s="54">
        <f t="shared" si="149"/>
        <v>1.0425</v>
      </c>
      <c r="G662" s="38">
        <f t="shared" ca="1" si="143"/>
        <v>1.0002562777749999</v>
      </c>
      <c r="H662" s="35">
        <f ca="1">TRUNC(PRODUCT(G$10:G661),15)</f>
        <v>1.1661527515223999</v>
      </c>
      <c r="I662" s="35">
        <f t="shared" ca="1" si="150"/>
        <v>1.1413200247681099</v>
      </c>
      <c r="J662" s="35">
        <f t="shared" ca="1" si="144"/>
        <v>1.0217579000000001</v>
      </c>
      <c r="K662" s="35">
        <f t="shared" ca="1" si="145"/>
        <v>21.757899999999999</v>
      </c>
      <c r="L662" s="55">
        <f>IF(VLOOKUP(A662,$U$12:$AD$125,8)=VLOOKUP(A661,$U$12:$AD$125,8),0,VLOOKUP(A662,U$12:$AD$125,8))</f>
        <v>0</v>
      </c>
      <c r="M662" s="40">
        <f>IF(L662&gt;0,VLOOKUP(L662,T$12:$AC$125,7),0)</f>
        <v>0</v>
      </c>
      <c r="N662" s="41">
        <f t="shared" si="154"/>
        <v>0</v>
      </c>
      <c r="O662" s="41">
        <f t="shared" ca="1" si="146"/>
        <v>21.757899999999999</v>
      </c>
      <c r="P662" s="56" t="str">
        <f t="shared" si="151"/>
        <v>A+J=</v>
      </c>
      <c r="Q662" s="43">
        <f t="shared" si="152"/>
        <v>43437</v>
      </c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  <c r="CB662" s="52"/>
      <c r="CC662" s="52"/>
      <c r="CD662" s="52"/>
      <c r="CE662" s="52"/>
      <c r="CF662" s="52"/>
      <c r="CG662" s="52"/>
      <c r="CH662" s="52"/>
      <c r="CI662" s="52"/>
      <c r="CJ662" s="52"/>
      <c r="CK662" s="52"/>
      <c r="CL662" s="52"/>
      <c r="CM662" s="52"/>
      <c r="CN662" s="52"/>
      <c r="CO662" s="52"/>
      <c r="CP662" s="52"/>
      <c r="CQ662" s="52"/>
      <c r="CR662" s="52"/>
      <c r="CS662" s="52"/>
      <c r="CT662" s="52"/>
      <c r="CU662" s="52"/>
      <c r="CV662" s="52"/>
      <c r="CW662" s="52"/>
      <c r="CX662" s="52"/>
      <c r="CY662" s="52"/>
      <c r="CZ662" s="52"/>
      <c r="DA662" s="52"/>
      <c r="DB662" s="52"/>
      <c r="DC662" s="52"/>
      <c r="DD662" s="52"/>
      <c r="DE662" s="52"/>
      <c r="DF662" s="52"/>
      <c r="DG662" s="52"/>
      <c r="DH662" s="52"/>
      <c r="DI662" s="52"/>
      <c r="DJ662" s="52"/>
      <c r="DK662" s="52"/>
      <c r="DL662" s="52"/>
      <c r="DM662" s="52"/>
      <c r="DN662" s="52"/>
      <c r="DO662" s="52"/>
      <c r="DP662" s="52"/>
      <c r="DQ662" s="52"/>
      <c r="DR662" s="52"/>
      <c r="DS662" s="52"/>
      <c r="DT662" s="52"/>
      <c r="DU662" s="52"/>
      <c r="DV662" s="52"/>
      <c r="DW662" s="52"/>
      <c r="DX662" s="52"/>
      <c r="DY662" s="52"/>
      <c r="DZ662" s="52"/>
      <c r="EA662" s="52"/>
      <c r="EB662" s="52"/>
      <c r="EC662" s="52"/>
      <c r="ED662" s="52"/>
      <c r="EE662" s="52"/>
      <c r="EF662" s="52"/>
      <c r="EG662" s="52"/>
      <c r="EH662" s="52"/>
      <c r="EI662" s="52"/>
      <c r="EJ662" s="52"/>
      <c r="EK662" s="52"/>
      <c r="EL662" s="52"/>
      <c r="EM662" s="52"/>
      <c r="EN662" s="52"/>
      <c r="EO662" s="52"/>
      <c r="EP662" s="52"/>
      <c r="EQ662" s="52"/>
      <c r="ER662" s="52"/>
      <c r="ES662" s="52"/>
      <c r="ET662" s="52"/>
      <c r="EU662" s="52"/>
      <c r="EV662" s="52"/>
      <c r="EW662" s="52"/>
      <c r="EX662" s="52"/>
      <c r="EY662" s="52"/>
      <c r="EZ662" s="52"/>
      <c r="FA662" s="52"/>
      <c r="FB662" s="52"/>
      <c r="FC662" s="52"/>
      <c r="FD662" s="52"/>
      <c r="FE662" s="52"/>
      <c r="FF662" s="52"/>
      <c r="FG662" s="52"/>
      <c r="FH662" s="52"/>
      <c r="FI662" s="52"/>
      <c r="FJ662" s="52"/>
      <c r="FK662" s="52"/>
      <c r="FL662" s="52"/>
      <c r="FM662" s="52"/>
      <c r="FN662" s="52"/>
      <c r="FO662" s="52"/>
      <c r="FP662" s="52"/>
      <c r="FQ662" s="52"/>
      <c r="FR662" s="52"/>
      <c r="FS662" s="52"/>
      <c r="FT662" s="52"/>
    </row>
    <row r="663" spans="1:176" x14ac:dyDescent="0.15">
      <c r="A663" s="104">
        <f t="shared" si="147"/>
        <v>43372</v>
      </c>
      <c r="B663" s="35">
        <f t="shared" ca="1" si="153"/>
        <v>1022.01974999</v>
      </c>
      <c r="C663" s="35">
        <f t="shared" si="148"/>
        <v>1000</v>
      </c>
      <c r="D663" s="36">
        <f ca="1">IF(A663&lt;$B$1,VLOOKUP(A663,[1]DI!$A$4:$B$15000,2,FALSE),0)</f>
        <v>0</v>
      </c>
      <c r="E663" s="35">
        <f t="shared" ca="1" si="142"/>
        <v>0</v>
      </c>
      <c r="F663" s="54">
        <f t="shared" si="149"/>
        <v>1.0425</v>
      </c>
      <c r="G663" s="38">
        <f t="shared" ca="1" si="143"/>
        <v>1</v>
      </c>
      <c r="H663" s="35">
        <f ca="1">TRUNC(PRODUCT(G$10:G662),15)</f>
        <v>1.1664516105548699</v>
      </c>
      <c r="I663" s="35">
        <f t="shared" ca="1" si="150"/>
        <v>1.1413200247681099</v>
      </c>
      <c r="J663" s="35">
        <f t="shared" ca="1" si="144"/>
        <v>1.0220197499999999</v>
      </c>
      <c r="K663" s="35">
        <f t="shared" ca="1" si="145"/>
        <v>22.019749990000001</v>
      </c>
      <c r="L663" s="55">
        <f>IF(VLOOKUP(A663,$U$12:$AD$125,8)=VLOOKUP(A662,$U$12:$AD$125,8),0,VLOOKUP(A663,U$12:$AD$125,8))</f>
        <v>0</v>
      </c>
      <c r="M663" s="40">
        <f>IF(L663&gt;0,VLOOKUP(L663,T$12:$AC$125,7),0)</f>
        <v>0</v>
      </c>
      <c r="N663" s="41">
        <f t="shared" si="154"/>
        <v>0</v>
      </c>
      <c r="O663" s="41">
        <f t="shared" ca="1" si="146"/>
        <v>22.019749990000001</v>
      </c>
      <c r="P663" s="56" t="str">
        <f t="shared" si="151"/>
        <v>A+J=</v>
      </c>
      <c r="Q663" s="43">
        <f t="shared" si="152"/>
        <v>43437</v>
      </c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  <c r="CJ663" s="52"/>
      <c r="CK663" s="52"/>
      <c r="CL663" s="52"/>
      <c r="CM663" s="52"/>
      <c r="CN663" s="52"/>
      <c r="CO663" s="52"/>
      <c r="CP663" s="52"/>
      <c r="CQ663" s="52"/>
      <c r="CR663" s="52"/>
      <c r="CS663" s="52"/>
      <c r="CT663" s="52"/>
      <c r="CU663" s="52"/>
      <c r="CV663" s="52"/>
      <c r="CW663" s="52"/>
      <c r="CX663" s="52"/>
      <c r="CY663" s="52"/>
      <c r="CZ663" s="52"/>
      <c r="DA663" s="52"/>
      <c r="DB663" s="52"/>
      <c r="DC663" s="52"/>
      <c r="DD663" s="52"/>
      <c r="DE663" s="52"/>
      <c r="DF663" s="52"/>
      <c r="DG663" s="52"/>
      <c r="DH663" s="52"/>
      <c r="DI663" s="52"/>
      <c r="DJ663" s="52"/>
      <c r="DK663" s="52"/>
      <c r="DL663" s="52"/>
      <c r="DM663" s="52"/>
      <c r="DN663" s="52"/>
      <c r="DO663" s="52"/>
      <c r="DP663" s="52"/>
      <c r="DQ663" s="52"/>
      <c r="DR663" s="52"/>
      <c r="DS663" s="52"/>
      <c r="DT663" s="52"/>
      <c r="DU663" s="52"/>
      <c r="DV663" s="52"/>
      <c r="DW663" s="52"/>
      <c r="DX663" s="52"/>
      <c r="DY663" s="52"/>
      <c r="DZ663" s="52"/>
      <c r="EA663" s="52"/>
      <c r="EB663" s="52"/>
      <c r="EC663" s="52"/>
      <c r="ED663" s="52"/>
      <c r="EE663" s="52"/>
      <c r="EF663" s="52"/>
      <c r="EG663" s="52"/>
      <c r="EH663" s="52"/>
      <c r="EI663" s="52"/>
      <c r="EJ663" s="52"/>
      <c r="EK663" s="52"/>
      <c r="EL663" s="52"/>
      <c r="EM663" s="52"/>
      <c r="EN663" s="52"/>
      <c r="EO663" s="52"/>
      <c r="EP663" s="52"/>
      <c r="EQ663" s="52"/>
      <c r="ER663" s="52"/>
      <c r="ES663" s="52"/>
      <c r="ET663" s="52"/>
      <c r="EU663" s="52"/>
      <c r="EV663" s="52"/>
      <c r="EW663" s="52"/>
      <c r="EX663" s="52"/>
      <c r="EY663" s="52"/>
      <c r="EZ663" s="52"/>
      <c r="FA663" s="52"/>
      <c r="FB663" s="52"/>
      <c r="FC663" s="52"/>
      <c r="FD663" s="52"/>
      <c r="FE663" s="52"/>
      <c r="FF663" s="52"/>
      <c r="FG663" s="52"/>
      <c r="FH663" s="52"/>
      <c r="FI663" s="52"/>
      <c r="FJ663" s="52"/>
      <c r="FK663" s="52"/>
      <c r="FL663" s="52"/>
      <c r="FM663" s="52"/>
      <c r="FN663" s="52"/>
      <c r="FO663" s="52"/>
      <c r="FP663" s="52"/>
      <c r="FQ663" s="52"/>
      <c r="FR663" s="52"/>
      <c r="FS663" s="52"/>
      <c r="FT663" s="52"/>
    </row>
    <row r="664" spans="1:176" x14ac:dyDescent="0.15">
      <c r="A664" s="104">
        <f t="shared" si="147"/>
        <v>43373</v>
      </c>
      <c r="B664" s="35">
        <f t="shared" ca="1" si="153"/>
        <v>1022.01974999</v>
      </c>
      <c r="C664" s="35">
        <f t="shared" si="148"/>
        <v>1000</v>
      </c>
      <c r="D664" s="36">
        <f ca="1">IF(A664&lt;$B$1,VLOOKUP(A664,[1]DI!$A$4:$B$15000,2,FALSE),0)</f>
        <v>0</v>
      </c>
      <c r="E664" s="35">
        <f t="shared" ca="1" si="142"/>
        <v>0</v>
      </c>
      <c r="F664" s="54">
        <f t="shared" si="149"/>
        <v>1.0425</v>
      </c>
      <c r="G664" s="38">
        <f t="shared" ca="1" si="143"/>
        <v>1</v>
      </c>
      <c r="H664" s="35">
        <f ca="1">TRUNC(PRODUCT(G$10:G663),15)</f>
        <v>1.1664516105548699</v>
      </c>
      <c r="I664" s="35">
        <f t="shared" ca="1" si="150"/>
        <v>1.1413200247681099</v>
      </c>
      <c r="J664" s="35">
        <f t="shared" ca="1" si="144"/>
        <v>1.0220197499999999</v>
      </c>
      <c r="K664" s="35">
        <f t="shared" ca="1" si="145"/>
        <v>22.019749990000001</v>
      </c>
      <c r="L664" s="55">
        <f>IF(VLOOKUP(A664,$U$12:$AD$125,8)=VLOOKUP(A663,$U$12:$AD$125,8),0,VLOOKUP(A664,U$12:$AD$125,8))</f>
        <v>0</v>
      </c>
      <c r="M664" s="40">
        <f>IF(L664&gt;0,VLOOKUP(L664,T$12:$AC$125,7),0)</f>
        <v>0</v>
      </c>
      <c r="N664" s="41">
        <f t="shared" si="154"/>
        <v>0</v>
      </c>
      <c r="O664" s="41">
        <f t="shared" ca="1" si="146"/>
        <v>22.019749990000001</v>
      </c>
      <c r="P664" s="56" t="str">
        <f t="shared" si="151"/>
        <v>A+J=</v>
      </c>
      <c r="Q664" s="43">
        <f t="shared" si="152"/>
        <v>43437</v>
      </c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  <c r="CB664" s="52"/>
      <c r="CC664" s="52"/>
      <c r="CD664" s="52"/>
      <c r="CE664" s="52"/>
      <c r="CF664" s="52"/>
      <c r="CG664" s="52"/>
      <c r="CH664" s="52"/>
      <c r="CI664" s="52"/>
      <c r="CJ664" s="52"/>
      <c r="CK664" s="52"/>
      <c r="CL664" s="52"/>
      <c r="CM664" s="52"/>
      <c r="CN664" s="52"/>
      <c r="CO664" s="52"/>
      <c r="CP664" s="52"/>
      <c r="CQ664" s="52"/>
      <c r="CR664" s="52"/>
      <c r="CS664" s="52"/>
      <c r="CT664" s="52"/>
      <c r="CU664" s="52"/>
      <c r="CV664" s="52"/>
      <c r="CW664" s="52"/>
      <c r="CX664" s="52"/>
      <c r="CY664" s="52"/>
      <c r="CZ664" s="52"/>
      <c r="DA664" s="52"/>
      <c r="DB664" s="52"/>
      <c r="DC664" s="52"/>
      <c r="DD664" s="52"/>
      <c r="DE664" s="52"/>
      <c r="DF664" s="52"/>
      <c r="DG664" s="52"/>
      <c r="DH664" s="52"/>
      <c r="DI664" s="52"/>
      <c r="DJ664" s="52"/>
      <c r="DK664" s="52"/>
      <c r="DL664" s="52"/>
      <c r="DM664" s="52"/>
      <c r="DN664" s="52"/>
      <c r="DO664" s="52"/>
      <c r="DP664" s="52"/>
      <c r="DQ664" s="52"/>
      <c r="DR664" s="52"/>
      <c r="DS664" s="52"/>
      <c r="DT664" s="52"/>
      <c r="DU664" s="52"/>
      <c r="DV664" s="52"/>
      <c r="DW664" s="52"/>
      <c r="DX664" s="52"/>
      <c r="DY664" s="52"/>
      <c r="DZ664" s="52"/>
      <c r="EA664" s="52"/>
      <c r="EB664" s="52"/>
      <c r="EC664" s="52"/>
      <c r="ED664" s="52"/>
      <c r="EE664" s="52"/>
      <c r="EF664" s="52"/>
      <c r="EG664" s="52"/>
      <c r="EH664" s="52"/>
      <c r="EI664" s="52"/>
      <c r="EJ664" s="52"/>
      <c r="EK664" s="52"/>
      <c r="EL664" s="52"/>
      <c r="EM664" s="52"/>
      <c r="EN664" s="52"/>
      <c r="EO664" s="52"/>
      <c r="EP664" s="52"/>
      <c r="EQ664" s="52"/>
      <c r="ER664" s="52"/>
      <c r="ES664" s="52"/>
      <c r="ET664" s="52"/>
      <c r="EU664" s="52"/>
      <c r="EV664" s="52"/>
      <c r="EW664" s="52"/>
      <c r="EX664" s="52"/>
      <c r="EY664" s="52"/>
      <c r="EZ664" s="52"/>
      <c r="FA664" s="52"/>
      <c r="FB664" s="52"/>
      <c r="FC664" s="52"/>
      <c r="FD664" s="52"/>
      <c r="FE664" s="52"/>
      <c r="FF664" s="52"/>
      <c r="FG664" s="52"/>
      <c r="FH664" s="52"/>
      <c r="FI664" s="52"/>
      <c r="FJ664" s="52"/>
      <c r="FK664" s="52"/>
      <c r="FL664" s="52"/>
      <c r="FM664" s="52"/>
      <c r="FN664" s="52"/>
      <c r="FO664" s="52"/>
      <c r="FP664" s="52"/>
      <c r="FQ664" s="52"/>
      <c r="FR664" s="52"/>
      <c r="FS664" s="52"/>
      <c r="FT664" s="52"/>
    </row>
    <row r="665" spans="1:176" x14ac:dyDescent="0.15">
      <c r="A665" s="104">
        <f t="shared" si="147"/>
        <v>43374</v>
      </c>
      <c r="B665" s="35">
        <f t="shared" ca="1" si="153"/>
        <v>1022.01974999</v>
      </c>
      <c r="C665" s="35">
        <f t="shared" si="148"/>
        <v>1000</v>
      </c>
      <c r="D665" s="36">
        <f ca="1">IF(A665&lt;$B$1,VLOOKUP(A665,[1]DI!$A$4:$B$15000,2,FALSE),0)</f>
        <v>6.4000000000000001E-2</v>
      </c>
      <c r="E665" s="35">
        <f t="shared" ca="1" si="142"/>
        <v>2.4620000000000002E-4</v>
      </c>
      <c r="F665" s="54">
        <f t="shared" si="149"/>
        <v>1.0425</v>
      </c>
      <c r="G665" s="38">
        <f t="shared" ca="1" si="143"/>
        <v>1.0002566635000001</v>
      </c>
      <c r="H665" s="35">
        <f ca="1">TRUNC(PRODUCT(G$10:G664),15)</f>
        <v>1.1664516105548699</v>
      </c>
      <c r="I665" s="35">
        <f t="shared" ca="1" si="150"/>
        <v>1.1413200247681099</v>
      </c>
      <c r="J665" s="35">
        <f t="shared" ca="1" si="144"/>
        <v>1.0220197499999999</v>
      </c>
      <c r="K665" s="35">
        <f t="shared" ca="1" si="145"/>
        <v>22.019749990000001</v>
      </c>
      <c r="L665" s="55">
        <f>IF(VLOOKUP(A665,$U$12:$AD$125,8)=VLOOKUP(A664,$U$12:$AD$125,8),0,VLOOKUP(A665,U$12:$AD$125,8))</f>
        <v>0</v>
      </c>
      <c r="M665" s="40">
        <f>IF(L665&gt;0,VLOOKUP(L665,T$12:$AC$125,7),0)</f>
        <v>0</v>
      </c>
      <c r="N665" s="41">
        <f t="shared" si="154"/>
        <v>0</v>
      </c>
      <c r="O665" s="41">
        <f t="shared" ca="1" si="146"/>
        <v>22.019749990000001</v>
      </c>
      <c r="P665" s="56" t="str">
        <f t="shared" si="151"/>
        <v>A+J=</v>
      </c>
      <c r="Q665" s="43">
        <f t="shared" si="152"/>
        <v>43437</v>
      </c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  <c r="CB665" s="52"/>
      <c r="CC665" s="52"/>
      <c r="CD665" s="52"/>
      <c r="CE665" s="52"/>
      <c r="CF665" s="52"/>
      <c r="CG665" s="52"/>
      <c r="CH665" s="52"/>
      <c r="CI665" s="52"/>
      <c r="CJ665" s="52"/>
      <c r="CK665" s="52"/>
      <c r="CL665" s="52"/>
      <c r="CM665" s="52"/>
      <c r="CN665" s="52"/>
      <c r="CO665" s="52"/>
      <c r="CP665" s="52"/>
      <c r="CQ665" s="52"/>
      <c r="CR665" s="52"/>
      <c r="CS665" s="52"/>
      <c r="CT665" s="52"/>
      <c r="CU665" s="52"/>
      <c r="CV665" s="52"/>
      <c r="CW665" s="52"/>
      <c r="CX665" s="52"/>
      <c r="CY665" s="52"/>
      <c r="CZ665" s="52"/>
      <c r="DA665" s="52"/>
      <c r="DB665" s="52"/>
      <c r="DC665" s="52"/>
      <c r="DD665" s="52"/>
      <c r="DE665" s="52"/>
      <c r="DF665" s="52"/>
      <c r="DG665" s="52"/>
      <c r="DH665" s="52"/>
      <c r="DI665" s="52"/>
      <c r="DJ665" s="52"/>
      <c r="DK665" s="52"/>
      <c r="DL665" s="52"/>
      <c r="DM665" s="52"/>
      <c r="DN665" s="52"/>
      <c r="DO665" s="52"/>
      <c r="DP665" s="52"/>
      <c r="DQ665" s="52"/>
      <c r="DR665" s="52"/>
      <c r="DS665" s="52"/>
      <c r="DT665" s="52"/>
      <c r="DU665" s="52"/>
      <c r="DV665" s="52"/>
      <c r="DW665" s="52"/>
      <c r="DX665" s="52"/>
      <c r="DY665" s="52"/>
      <c r="DZ665" s="52"/>
      <c r="EA665" s="52"/>
      <c r="EB665" s="52"/>
      <c r="EC665" s="52"/>
      <c r="ED665" s="52"/>
      <c r="EE665" s="52"/>
      <c r="EF665" s="52"/>
      <c r="EG665" s="52"/>
      <c r="EH665" s="52"/>
      <c r="EI665" s="52"/>
      <c r="EJ665" s="52"/>
      <c r="EK665" s="52"/>
      <c r="EL665" s="52"/>
      <c r="EM665" s="52"/>
      <c r="EN665" s="52"/>
      <c r="EO665" s="52"/>
      <c r="EP665" s="52"/>
      <c r="EQ665" s="52"/>
      <c r="ER665" s="52"/>
      <c r="ES665" s="52"/>
      <c r="ET665" s="52"/>
      <c r="EU665" s="52"/>
      <c r="EV665" s="52"/>
      <c r="EW665" s="52"/>
      <c r="EX665" s="52"/>
      <c r="EY665" s="52"/>
      <c r="EZ665" s="52"/>
      <c r="FA665" s="52"/>
      <c r="FB665" s="52"/>
      <c r="FC665" s="52"/>
      <c r="FD665" s="52"/>
      <c r="FE665" s="52"/>
      <c r="FF665" s="52"/>
      <c r="FG665" s="52"/>
      <c r="FH665" s="52"/>
      <c r="FI665" s="52"/>
      <c r="FJ665" s="52"/>
      <c r="FK665" s="52"/>
      <c r="FL665" s="52"/>
      <c r="FM665" s="52"/>
      <c r="FN665" s="52"/>
      <c r="FO665" s="52"/>
      <c r="FP665" s="52"/>
      <c r="FQ665" s="52"/>
      <c r="FR665" s="52"/>
      <c r="FS665" s="52"/>
      <c r="FT665" s="52"/>
    </row>
    <row r="666" spans="1:176" x14ac:dyDescent="0.15">
      <c r="A666" s="104">
        <f t="shared" si="147"/>
        <v>43375</v>
      </c>
      <c r="B666" s="35">
        <f t="shared" ca="1" si="153"/>
        <v>1022.28206999</v>
      </c>
      <c r="C666" s="35">
        <f t="shared" si="148"/>
        <v>1000</v>
      </c>
      <c r="D666" s="36">
        <f ca="1">IF(A666&lt;$B$1,VLOOKUP(A666,[1]DI!$A$4:$B$15000,2,FALSE),0)</f>
        <v>6.4000000000000001E-2</v>
      </c>
      <c r="E666" s="35">
        <f t="shared" ca="1" si="142"/>
        <v>2.4620000000000002E-4</v>
      </c>
      <c r="F666" s="54">
        <f t="shared" si="149"/>
        <v>1.0425</v>
      </c>
      <c r="G666" s="38">
        <f t="shared" ca="1" si="143"/>
        <v>1.0002566635000001</v>
      </c>
      <c r="H666" s="35">
        <f ca="1">TRUNC(PRODUCT(G$10:G665),15)</f>
        <v>1.16675099610782</v>
      </c>
      <c r="I666" s="35">
        <f t="shared" ca="1" si="150"/>
        <v>1.1413200247681099</v>
      </c>
      <c r="J666" s="35">
        <f t="shared" ca="1" si="144"/>
        <v>1.0222820699999999</v>
      </c>
      <c r="K666" s="35">
        <f t="shared" ca="1" si="145"/>
        <v>22.28206999</v>
      </c>
      <c r="L666" s="55">
        <f>IF(VLOOKUP(A666,$U$12:$AD$125,8)=VLOOKUP(A665,$U$12:$AD$125,8),0,VLOOKUP(A666,U$12:$AD$125,8))</f>
        <v>0</v>
      </c>
      <c r="M666" s="40">
        <f>IF(L666&gt;0,VLOOKUP(L666,T$12:$AC$125,7),0)</f>
        <v>0</v>
      </c>
      <c r="N666" s="41">
        <f t="shared" si="154"/>
        <v>0</v>
      </c>
      <c r="O666" s="41">
        <f t="shared" ca="1" si="146"/>
        <v>22.28206999</v>
      </c>
      <c r="P666" s="56" t="str">
        <f t="shared" si="151"/>
        <v>A+J=</v>
      </c>
      <c r="Q666" s="43">
        <f t="shared" si="152"/>
        <v>43437</v>
      </c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  <c r="CB666" s="52"/>
      <c r="CC666" s="52"/>
      <c r="CD666" s="52"/>
      <c r="CE666" s="52"/>
      <c r="CF666" s="52"/>
      <c r="CG666" s="52"/>
      <c r="CH666" s="52"/>
      <c r="CI666" s="52"/>
      <c r="CJ666" s="52"/>
      <c r="CK666" s="52"/>
      <c r="CL666" s="52"/>
      <c r="CM666" s="52"/>
      <c r="CN666" s="52"/>
      <c r="CO666" s="52"/>
      <c r="CP666" s="52"/>
      <c r="CQ666" s="52"/>
      <c r="CR666" s="52"/>
      <c r="CS666" s="52"/>
      <c r="CT666" s="52"/>
      <c r="CU666" s="52"/>
      <c r="CV666" s="52"/>
      <c r="CW666" s="52"/>
      <c r="CX666" s="52"/>
      <c r="CY666" s="52"/>
      <c r="CZ666" s="52"/>
      <c r="DA666" s="52"/>
      <c r="DB666" s="52"/>
      <c r="DC666" s="52"/>
      <c r="DD666" s="52"/>
      <c r="DE666" s="52"/>
      <c r="DF666" s="52"/>
      <c r="DG666" s="52"/>
      <c r="DH666" s="52"/>
      <c r="DI666" s="52"/>
      <c r="DJ666" s="52"/>
      <c r="DK666" s="52"/>
      <c r="DL666" s="52"/>
      <c r="DM666" s="52"/>
      <c r="DN666" s="52"/>
      <c r="DO666" s="52"/>
      <c r="DP666" s="52"/>
      <c r="DQ666" s="52"/>
      <c r="DR666" s="52"/>
      <c r="DS666" s="52"/>
      <c r="DT666" s="52"/>
      <c r="DU666" s="52"/>
      <c r="DV666" s="52"/>
      <c r="DW666" s="52"/>
      <c r="DX666" s="52"/>
      <c r="DY666" s="52"/>
      <c r="DZ666" s="52"/>
      <c r="EA666" s="52"/>
      <c r="EB666" s="52"/>
      <c r="EC666" s="52"/>
      <c r="ED666" s="52"/>
      <c r="EE666" s="52"/>
      <c r="EF666" s="52"/>
      <c r="EG666" s="52"/>
      <c r="EH666" s="52"/>
      <c r="EI666" s="52"/>
      <c r="EJ666" s="52"/>
      <c r="EK666" s="52"/>
      <c r="EL666" s="52"/>
      <c r="EM666" s="52"/>
      <c r="EN666" s="52"/>
      <c r="EO666" s="52"/>
      <c r="EP666" s="52"/>
      <c r="EQ666" s="52"/>
      <c r="ER666" s="52"/>
      <c r="ES666" s="52"/>
      <c r="ET666" s="52"/>
      <c r="EU666" s="52"/>
      <c r="EV666" s="52"/>
      <c r="EW666" s="52"/>
      <c r="EX666" s="52"/>
      <c r="EY666" s="52"/>
      <c r="EZ666" s="52"/>
      <c r="FA666" s="52"/>
      <c r="FB666" s="52"/>
      <c r="FC666" s="52"/>
      <c r="FD666" s="52"/>
      <c r="FE666" s="52"/>
      <c r="FF666" s="52"/>
      <c r="FG666" s="52"/>
      <c r="FH666" s="52"/>
      <c r="FI666" s="52"/>
      <c r="FJ666" s="52"/>
      <c r="FK666" s="52"/>
      <c r="FL666" s="52"/>
      <c r="FM666" s="52"/>
      <c r="FN666" s="52"/>
      <c r="FO666" s="52"/>
      <c r="FP666" s="52"/>
      <c r="FQ666" s="52"/>
      <c r="FR666" s="52"/>
      <c r="FS666" s="52"/>
      <c r="FT666" s="52"/>
    </row>
    <row r="667" spans="1:176" x14ac:dyDescent="0.15">
      <c r="A667" s="104">
        <f t="shared" si="147"/>
        <v>43376</v>
      </c>
      <c r="B667" s="35">
        <f t="shared" ca="1" si="153"/>
        <v>1022.54445</v>
      </c>
      <c r="C667" s="35">
        <f t="shared" si="148"/>
        <v>1000</v>
      </c>
      <c r="D667" s="36">
        <f ca="1">IF(A667&lt;$B$1,VLOOKUP(A667,[1]DI!$A$4:$B$15000,2,FALSE),0)</f>
        <v>6.4000000000000001E-2</v>
      </c>
      <c r="E667" s="35">
        <f t="shared" ca="1" si="142"/>
        <v>2.4620000000000002E-4</v>
      </c>
      <c r="F667" s="54">
        <f t="shared" si="149"/>
        <v>1.0425</v>
      </c>
      <c r="G667" s="38">
        <f t="shared" ca="1" si="143"/>
        <v>1.0002566635000001</v>
      </c>
      <c r="H667" s="35">
        <f ca="1">TRUNC(PRODUCT(G$10:G666),15)</f>
        <v>1.16705045850211</v>
      </c>
      <c r="I667" s="35">
        <f t="shared" ca="1" si="150"/>
        <v>1.1413200247681099</v>
      </c>
      <c r="J667" s="35">
        <f t="shared" ca="1" si="144"/>
        <v>1.02254445</v>
      </c>
      <c r="K667" s="35">
        <f t="shared" ca="1" si="145"/>
        <v>22.544450000000001</v>
      </c>
      <c r="L667" s="55">
        <f>IF(VLOOKUP(A667,$U$12:$AD$125,8)=VLOOKUP(A666,$U$12:$AD$125,8),0,VLOOKUP(A667,U$12:$AD$125,8))</f>
        <v>0</v>
      </c>
      <c r="M667" s="40">
        <f>IF(L667&gt;0,VLOOKUP(L667,T$12:$AC$125,7),0)</f>
        <v>0</v>
      </c>
      <c r="N667" s="41">
        <f t="shared" si="154"/>
        <v>0</v>
      </c>
      <c r="O667" s="41">
        <f t="shared" ca="1" si="146"/>
        <v>22.544450000000001</v>
      </c>
      <c r="P667" s="56" t="str">
        <f t="shared" si="151"/>
        <v>A+J=</v>
      </c>
      <c r="Q667" s="43">
        <f t="shared" si="152"/>
        <v>43437</v>
      </c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  <c r="CB667" s="52"/>
      <c r="CC667" s="52"/>
      <c r="CD667" s="52"/>
      <c r="CE667" s="52"/>
      <c r="CF667" s="52"/>
      <c r="CG667" s="52"/>
      <c r="CH667" s="52"/>
      <c r="CI667" s="52"/>
      <c r="CJ667" s="52"/>
      <c r="CK667" s="52"/>
      <c r="CL667" s="52"/>
      <c r="CM667" s="52"/>
      <c r="CN667" s="52"/>
      <c r="CO667" s="52"/>
      <c r="CP667" s="52"/>
      <c r="CQ667" s="52"/>
      <c r="CR667" s="52"/>
      <c r="CS667" s="52"/>
      <c r="CT667" s="52"/>
      <c r="CU667" s="52"/>
      <c r="CV667" s="52"/>
      <c r="CW667" s="52"/>
      <c r="CX667" s="52"/>
      <c r="CY667" s="52"/>
      <c r="CZ667" s="52"/>
      <c r="DA667" s="52"/>
      <c r="DB667" s="52"/>
      <c r="DC667" s="52"/>
      <c r="DD667" s="52"/>
      <c r="DE667" s="52"/>
      <c r="DF667" s="52"/>
      <c r="DG667" s="52"/>
      <c r="DH667" s="52"/>
      <c r="DI667" s="52"/>
      <c r="DJ667" s="52"/>
      <c r="DK667" s="52"/>
      <c r="DL667" s="52"/>
      <c r="DM667" s="52"/>
      <c r="DN667" s="52"/>
      <c r="DO667" s="52"/>
      <c r="DP667" s="52"/>
      <c r="DQ667" s="52"/>
      <c r="DR667" s="52"/>
      <c r="DS667" s="52"/>
      <c r="DT667" s="52"/>
      <c r="DU667" s="52"/>
      <c r="DV667" s="52"/>
      <c r="DW667" s="52"/>
      <c r="DX667" s="52"/>
      <c r="DY667" s="52"/>
      <c r="DZ667" s="52"/>
      <c r="EA667" s="52"/>
      <c r="EB667" s="52"/>
      <c r="EC667" s="52"/>
      <c r="ED667" s="52"/>
      <c r="EE667" s="52"/>
      <c r="EF667" s="52"/>
      <c r="EG667" s="52"/>
      <c r="EH667" s="52"/>
      <c r="EI667" s="52"/>
      <c r="EJ667" s="52"/>
      <c r="EK667" s="52"/>
      <c r="EL667" s="52"/>
      <c r="EM667" s="52"/>
      <c r="EN667" s="52"/>
      <c r="EO667" s="52"/>
      <c r="EP667" s="52"/>
      <c r="EQ667" s="52"/>
      <c r="ER667" s="52"/>
      <c r="ES667" s="52"/>
      <c r="ET667" s="52"/>
      <c r="EU667" s="52"/>
      <c r="EV667" s="52"/>
      <c r="EW667" s="52"/>
      <c r="EX667" s="52"/>
      <c r="EY667" s="52"/>
      <c r="EZ667" s="52"/>
      <c r="FA667" s="52"/>
      <c r="FB667" s="52"/>
      <c r="FC667" s="52"/>
      <c r="FD667" s="52"/>
      <c r="FE667" s="52"/>
      <c r="FF667" s="52"/>
      <c r="FG667" s="52"/>
      <c r="FH667" s="52"/>
      <c r="FI667" s="52"/>
      <c r="FJ667" s="52"/>
      <c r="FK667" s="52"/>
      <c r="FL667" s="52"/>
      <c r="FM667" s="52"/>
      <c r="FN667" s="52"/>
      <c r="FO667" s="52"/>
      <c r="FP667" s="52"/>
      <c r="FQ667" s="52"/>
      <c r="FR667" s="52"/>
      <c r="FS667" s="52"/>
      <c r="FT667" s="52"/>
    </row>
    <row r="668" spans="1:176" x14ac:dyDescent="0.15">
      <c r="A668" s="104">
        <f t="shared" si="147"/>
        <v>43377</v>
      </c>
      <c r="B668" s="35">
        <f t="shared" ca="1" si="153"/>
        <v>1022.8069</v>
      </c>
      <c r="C668" s="35">
        <f t="shared" si="148"/>
        <v>1000</v>
      </c>
      <c r="D668" s="36">
        <f ca="1">IF(A668&lt;$B$1,VLOOKUP(A668,[1]DI!$A$4:$B$15000,2,FALSE),0)</f>
        <v>6.4000000000000001E-2</v>
      </c>
      <c r="E668" s="35">
        <f t="shared" ca="1" si="142"/>
        <v>2.4620000000000002E-4</v>
      </c>
      <c r="F668" s="54">
        <f t="shared" si="149"/>
        <v>1.0425</v>
      </c>
      <c r="G668" s="38">
        <f t="shared" ca="1" si="143"/>
        <v>1.0002566635000001</v>
      </c>
      <c r="H668" s="35">
        <f ca="1">TRUNC(PRODUCT(G$10:G667),15)</f>
        <v>1.16734999775746</v>
      </c>
      <c r="I668" s="35">
        <f t="shared" ca="1" si="150"/>
        <v>1.1413200247681099</v>
      </c>
      <c r="J668" s="35">
        <f t="shared" ca="1" si="144"/>
        <v>1.0228069</v>
      </c>
      <c r="K668" s="35">
        <f t="shared" ca="1" si="145"/>
        <v>22.806899999999999</v>
      </c>
      <c r="L668" s="55">
        <f>IF(VLOOKUP(A668,$U$12:$AD$125,8)=VLOOKUP(A667,$U$12:$AD$125,8),0,VLOOKUP(A668,U$12:$AD$125,8))</f>
        <v>0</v>
      </c>
      <c r="M668" s="40">
        <f>IF(L668&gt;0,VLOOKUP(L668,T$12:$AC$125,7),0)</f>
        <v>0</v>
      </c>
      <c r="N668" s="41">
        <f t="shared" si="154"/>
        <v>0</v>
      </c>
      <c r="O668" s="41">
        <f t="shared" ca="1" si="146"/>
        <v>22.806899999999999</v>
      </c>
      <c r="P668" s="56" t="str">
        <f t="shared" si="151"/>
        <v>A+J=</v>
      </c>
      <c r="Q668" s="43">
        <f t="shared" si="152"/>
        <v>43437</v>
      </c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2"/>
      <c r="CH668" s="52"/>
      <c r="CI668" s="52"/>
      <c r="CJ668" s="52"/>
      <c r="CK668" s="52"/>
      <c r="CL668" s="52"/>
      <c r="CM668" s="52"/>
      <c r="CN668" s="52"/>
      <c r="CO668" s="52"/>
      <c r="CP668" s="52"/>
      <c r="CQ668" s="52"/>
      <c r="CR668" s="52"/>
      <c r="CS668" s="52"/>
      <c r="CT668" s="52"/>
      <c r="CU668" s="52"/>
      <c r="CV668" s="52"/>
      <c r="CW668" s="52"/>
      <c r="CX668" s="52"/>
      <c r="CY668" s="52"/>
      <c r="CZ668" s="52"/>
      <c r="DA668" s="52"/>
      <c r="DB668" s="52"/>
      <c r="DC668" s="52"/>
      <c r="DD668" s="52"/>
      <c r="DE668" s="52"/>
      <c r="DF668" s="52"/>
      <c r="DG668" s="52"/>
      <c r="DH668" s="52"/>
      <c r="DI668" s="52"/>
      <c r="DJ668" s="52"/>
      <c r="DK668" s="52"/>
      <c r="DL668" s="52"/>
      <c r="DM668" s="52"/>
      <c r="DN668" s="52"/>
      <c r="DO668" s="52"/>
      <c r="DP668" s="52"/>
      <c r="DQ668" s="52"/>
      <c r="DR668" s="52"/>
      <c r="DS668" s="52"/>
      <c r="DT668" s="52"/>
      <c r="DU668" s="52"/>
      <c r="DV668" s="52"/>
      <c r="DW668" s="52"/>
      <c r="DX668" s="52"/>
      <c r="DY668" s="52"/>
      <c r="DZ668" s="52"/>
      <c r="EA668" s="52"/>
      <c r="EB668" s="52"/>
      <c r="EC668" s="52"/>
      <c r="ED668" s="52"/>
      <c r="EE668" s="52"/>
      <c r="EF668" s="52"/>
      <c r="EG668" s="52"/>
      <c r="EH668" s="52"/>
      <c r="EI668" s="52"/>
      <c r="EJ668" s="52"/>
      <c r="EK668" s="52"/>
      <c r="EL668" s="52"/>
      <c r="EM668" s="52"/>
      <c r="EN668" s="52"/>
      <c r="EO668" s="52"/>
      <c r="EP668" s="52"/>
      <c r="EQ668" s="52"/>
      <c r="ER668" s="52"/>
      <c r="ES668" s="52"/>
      <c r="ET668" s="52"/>
      <c r="EU668" s="52"/>
      <c r="EV668" s="52"/>
      <c r="EW668" s="52"/>
      <c r="EX668" s="52"/>
      <c r="EY668" s="52"/>
      <c r="EZ668" s="52"/>
      <c r="FA668" s="52"/>
      <c r="FB668" s="52"/>
      <c r="FC668" s="52"/>
      <c r="FD668" s="52"/>
      <c r="FE668" s="52"/>
      <c r="FF668" s="52"/>
      <c r="FG668" s="52"/>
      <c r="FH668" s="52"/>
      <c r="FI668" s="52"/>
      <c r="FJ668" s="52"/>
      <c r="FK668" s="52"/>
      <c r="FL668" s="52"/>
      <c r="FM668" s="52"/>
      <c r="FN668" s="52"/>
      <c r="FO668" s="52"/>
      <c r="FP668" s="52"/>
      <c r="FQ668" s="52"/>
      <c r="FR668" s="52"/>
      <c r="FS668" s="52"/>
      <c r="FT668" s="52"/>
    </row>
    <row r="669" spans="1:176" x14ac:dyDescent="0.15">
      <c r="A669" s="104">
        <f t="shared" si="147"/>
        <v>43378</v>
      </c>
      <c r="B669" s="35">
        <f t="shared" ca="1" si="153"/>
        <v>1023.06941999</v>
      </c>
      <c r="C669" s="35">
        <f t="shared" si="148"/>
        <v>1000</v>
      </c>
      <c r="D669" s="36">
        <f ca="1">IF(A669&lt;$B$1,VLOOKUP(A669,[1]DI!$A$4:$B$15000,2,FALSE),0)</f>
        <v>6.4000000000000001E-2</v>
      </c>
      <c r="E669" s="35">
        <f t="shared" ca="1" si="142"/>
        <v>2.4620000000000002E-4</v>
      </c>
      <c r="F669" s="54">
        <f t="shared" si="149"/>
        <v>1.0425</v>
      </c>
      <c r="G669" s="38">
        <f t="shared" ca="1" si="143"/>
        <v>1.0002566635000001</v>
      </c>
      <c r="H669" s="35">
        <f ca="1">TRUNC(PRODUCT(G$10:G668),15)</f>
        <v>1.1676496138936101</v>
      </c>
      <c r="I669" s="35">
        <f t="shared" ca="1" si="150"/>
        <v>1.1413200247681099</v>
      </c>
      <c r="J669" s="35">
        <f t="shared" ca="1" si="144"/>
        <v>1.0230694199999999</v>
      </c>
      <c r="K669" s="35">
        <f t="shared" ca="1" si="145"/>
        <v>23.06941999</v>
      </c>
      <c r="L669" s="55">
        <f>IF(VLOOKUP(A669,$U$12:$AD$125,8)=VLOOKUP(A668,$U$12:$AD$125,8),0,VLOOKUP(A669,U$12:$AD$125,8))</f>
        <v>0</v>
      </c>
      <c r="M669" s="40">
        <f>IF(L669&gt;0,VLOOKUP(L669,T$12:$AC$125,7),0)</f>
        <v>0</v>
      </c>
      <c r="N669" s="41">
        <f t="shared" si="154"/>
        <v>0</v>
      </c>
      <c r="O669" s="41">
        <f t="shared" ca="1" si="146"/>
        <v>23.06941999</v>
      </c>
      <c r="P669" s="56" t="str">
        <f t="shared" si="151"/>
        <v>A+J=</v>
      </c>
      <c r="Q669" s="43">
        <f t="shared" si="152"/>
        <v>43437</v>
      </c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  <c r="CB669" s="52"/>
      <c r="CC669" s="52"/>
      <c r="CD669" s="52"/>
      <c r="CE669" s="52"/>
      <c r="CF669" s="52"/>
      <c r="CG669" s="52"/>
      <c r="CH669" s="52"/>
      <c r="CI669" s="52"/>
      <c r="CJ669" s="52"/>
      <c r="CK669" s="52"/>
      <c r="CL669" s="52"/>
      <c r="CM669" s="52"/>
      <c r="CN669" s="52"/>
      <c r="CO669" s="52"/>
      <c r="CP669" s="52"/>
      <c r="CQ669" s="52"/>
      <c r="CR669" s="52"/>
      <c r="CS669" s="52"/>
      <c r="CT669" s="52"/>
      <c r="CU669" s="52"/>
      <c r="CV669" s="52"/>
      <c r="CW669" s="52"/>
      <c r="CX669" s="52"/>
      <c r="CY669" s="52"/>
      <c r="CZ669" s="52"/>
      <c r="DA669" s="52"/>
      <c r="DB669" s="52"/>
      <c r="DC669" s="52"/>
      <c r="DD669" s="52"/>
      <c r="DE669" s="52"/>
      <c r="DF669" s="52"/>
      <c r="DG669" s="52"/>
      <c r="DH669" s="52"/>
      <c r="DI669" s="52"/>
      <c r="DJ669" s="52"/>
      <c r="DK669" s="52"/>
      <c r="DL669" s="52"/>
      <c r="DM669" s="52"/>
      <c r="DN669" s="52"/>
      <c r="DO669" s="52"/>
      <c r="DP669" s="52"/>
      <c r="DQ669" s="52"/>
      <c r="DR669" s="52"/>
      <c r="DS669" s="52"/>
      <c r="DT669" s="52"/>
      <c r="DU669" s="52"/>
      <c r="DV669" s="52"/>
      <c r="DW669" s="52"/>
      <c r="DX669" s="52"/>
      <c r="DY669" s="52"/>
      <c r="DZ669" s="52"/>
      <c r="EA669" s="52"/>
      <c r="EB669" s="52"/>
      <c r="EC669" s="52"/>
      <c r="ED669" s="52"/>
      <c r="EE669" s="52"/>
      <c r="EF669" s="52"/>
      <c r="EG669" s="52"/>
      <c r="EH669" s="52"/>
      <c r="EI669" s="52"/>
      <c r="EJ669" s="52"/>
      <c r="EK669" s="52"/>
      <c r="EL669" s="52"/>
      <c r="EM669" s="52"/>
      <c r="EN669" s="52"/>
      <c r="EO669" s="52"/>
      <c r="EP669" s="52"/>
      <c r="EQ669" s="52"/>
      <c r="ER669" s="52"/>
      <c r="ES669" s="52"/>
      <c r="ET669" s="52"/>
      <c r="EU669" s="52"/>
      <c r="EV669" s="52"/>
      <c r="EW669" s="52"/>
      <c r="EX669" s="52"/>
      <c r="EY669" s="52"/>
      <c r="EZ669" s="52"/>
      <c r="FA669" s="52"/>
      <c r="FB669" s="52"/>
      <c r="FC669" s="52"/>
      <c r="FD669" s="52"/>
      <c r="FE669" s="52"/>
      <c r="FF669" s="52"/>
      <c r="FG669" s="52"/>
      <c r="FH669" s="52"/>
      <c r="FI669" s="52"/>
      <c r="FJ669" s="52"/>
      <c r="FK669" s="52"/>
      <c r="FL669" s="52"/>
      <c r="FM669" s="52"/>
      <c r="FN669" s="52"/>
      <c r="FO669" s="52"/>
      <c r="FP669" s="52"/>
      <c r="FQ669" s="52"/>
      <c r="FR669" s="52"/>
      <c r="FS669" s="52"/>
      <c r="FT669" s="52"/>
    </row>
    <row r="670" spans="1:176" x14ac:dyDescent="0.15">
      <c r="A670" s="104">
        <f t="shared" si="147"/>
        <v>43379</v>
      </c>
      <c r="B670" s="35">
        <f t="shared" ca="1" si="153"/>
        <v>1023.33199999</v>
      </c>
      <c r="C670" s="35">
        <f t="shared" si="148"/>
        <v>1000</v>
      </c>
      <c r="D670" s="36">
        <f ca="1">IF(A670&lt;$B$1,VLOOKUP(A670,[1]DI!$A$4:$B$15000,2,FALSE),0)</f>
        <v>0</v>
      </c>
      <c r="E670" s="35">
        <f t="shared" ca="1" si="142"/>
        <v>0</v>
      </c>
      <c r="F670" s="54">
        <f t="shared" si="149"/>
        <v>1.0425</v>
      </c>
      <c r="G670" s="38">
        <f t="shared" ca="1" si="143"/>
        <v>1</v>
      </c>
      <c r="H670" s="35">
        <f ca="1">TRUNC(PRODUCT(G$10:G669),15)</f>
        <v>1.16794930693029</v>
      </c>
      <c r="I670" s="35">
        <f t="shared" ca="1" si="150"/>
        <v>1.1413200247681099</v>
      </c>
      <c r="J670" s="35">
        <f t="shared" ca="1" si="144"/>
        <v>1.0233319999999999</v>
      </c>
      <c r="K670" s="35">
        <f t="shared" ca="1" si="145"/>
        <v>23.33199999</v>
      </c>
      <c r="L670" s="55">
        <f>IF(VLOOKUP(A670,$U$12:$AD$125,8)=VLOOKUP(A669,$U$12:$AD$125,8),0,VLOOKUP(A670,U$12:$AD$125,8))</f>
        <v>0</v>
      </c>
      <c r="M670" s="40">
        <f>IF(L670&gt;0,VLOOKUP(L670,T$12:$AC$125,7),0)</f>
        <v>0</v>
      </c>
      <c r="N670" s="41">
        <f t="shared" si="154"/>
        <v>0</v>
      </c>
      <c r="O670" s="41">
        <f t="shared" ca="1" si="146"/>
        <v>23.33199999</v>
      </c>
      <c r="P670" s="56" t="str">
        <f t="shared" si="151"/>
        <v>A+J=</v>
      </c>
      <c r="Q670" s="43">
        <f t="shared" si="152"/>
        <v>43437</v>
      </c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  <c r="CB670" s="52"/>
      <c r="CC670" s="52"/>
      <c r="CD670" s="52"/>
      <c r="CE670" s="52"/>
      <c r="CF670" s="52"/>
      <c r="CG670" s="52"/>
      <c r="CH670" s="52"/>
      <c r="CI670" s="52"/>
      <c r="CJ670" s="52"/>
      <c r="CK670" s="52"/>
      <c r="CL670" s="52"/>
      <c r="CM670" s="52"/>
      <c r="CN670" s="52"/>
      <c r="CO670" s="52"/>
      <c r="CP670" s="52"/>
      <c r="CQ670" s="52"/>
      <c r="CR670" s="52"/>
      <c r="CS670" s="52"/>
      <c r="CT670" s="52"/>
      <c r="CU670" s="52"/>
      <c r="CV670" s="52"/>
      <c r="CW670" s="52"/>
      <c r="CX670" s="52"/>
      <c r="CY670" s="52"/>
      <c r="CZ670" s="52"/>
      <c r="DA670" s="52"/>
      <c r="DB670" s="52"/>
      <c r="DC670" s="52"/>
      <c r="DD670" s="52"/>
      <c r="DE670" s="52"/>
      <c r="DF670" s="52"/>
      <c r="DG670" s="52"/>
      <c r="DH670" s="52"/>
      <c r="DI670" s="52"/>
      <c r="DJ670" s="52"/>
      <c r="DK670" s="52"/>
      <c r="DL670" s="52"/>
      <c r="DM670" s="52"/>
      <c r="DN670" s="52"/>
      <c r="DO670" s="52"/>
      <c r="DP670" s="52"/>
      <c r="DQ670" s="52"/>
      <c r="DR670" s="52"/>
      <c r="DS670" s="52"/>
      <c r="DT670" s="52"/>
      <c r="DU670" s="52"/>
      <c r="DV670" s="52"/>
      <c r="DW670" s="52"/>
      <c r="DX670" s="52"/>
      <c r="DY670" s="52"/>
      <c r="DZ670" s="52"/>
      <c r="EA670" s="52"/>
      <c r="EB670" s="52"/>
      <c r="EC670" s="52"/>
      <c r="ED670" s="52"/>
      <c r="EE670" s="52"/>
      <c r="EF670" s="52"/>
      <c r="EG670" s="52"/>
      <c r="EH670" s="52"/>
      <c r="EI670" s="52"/>
      <c r="EJ670" s="52"/>
      <c r="EK670" s="52"/>
      <c r="EL670" s="52"/>
      <c r="EM670" s="52"/>
      <c r="EN670" s="52"/>
      <c r="EO670" s="52"/>
      <c r="EP670" s="52"/>
      <c r="EQ670" s="52"/>
      <c r="ER670" s="52"/>
      <c r="ES670" s="52"/>
      <c r="ET670" s="52"/>
      <c r="EU670" s="52"/>
      <c r="EV670" s="52"/>
      <c r="EW670" s="52"/>
      <c r="EX670" s="52"/>
      <c r="EY670" s="52"/>
      <c r="EZ670" s="52"/>
      <c r="FA670" s="52"/>
      <c r="FB670" s="52"/>
      <c r="FC670" s="52"/>
      <c r="FD670" s="52"/>
      <c r="FE670" s="52"/>
      <c r="FF670" s="52"/>
      <c r="FG670" s="52"/>
      <c r="FH670" s="52"/>
      <c r="FI670" s="52"/>
      <c r="FJ670" s="52"/>
      <c r="FK670" s="52"/>
      <c r="FL670" s="52"/>
      <c r="FM670" s="52"/>
      <c r="FN670" s="52"/>
      <c r="FO670" s="52"/>
      <c r="FP670" s="52"/>
      <c r="FQ670" s="52"/>
      <c r="FR670" s="52"/>
      <c r="FS670" s="52"/>
      <c r="FT670" s="52"/>
    </row>
    <row r="671" spans="1:176" x14ac:dyDescent="0.15">
      <c r="A671" s="104">
        <f t="shared" si="147"/>
        <v>43380</v>
      </c>
      <c r="B671" s="35">
        <f t="shared" ca="1" si="153"/>
        <v>1023.33199999</v>
      </c>
      <c r="C671" s="35">
        <f t="shared" si="148"/>
        <v>1000</v>
      </c>
      <c r="D671" s="36">
        <f ca="1">IF(A671&lt;$B$1,VLOOKUP(A671,[1]DI!$A$4:$B$15000,2,FALSE),0)</f>
        <v>0</v>
      </c>
      <c r="E671" s="35">
        <f t="shared" ca="1" si="142"/>
        <v>0</v>
      </c>
      <c r="F671" s="54">
        <f t="shared" si="149"/>
        <v>1.0425</v>
      </c>
      <c r="G671" s="38">
        <f t="shared" ca="1" si="143"/>
        <v>1</v>
      </c>
      <c r="H671" s="35">
        <f ca="1">TRUNC(PRODUCT(G$10:G670),15)</f>
        <v>1.16794930693029</v>
      </c>
      <c r="I671" s="35">
        <f t="shared" ca="1" si="150"/>
        <v>1.1413200247681099</v>
      </c>
      <c r="J671" s="35">
        <f t="shared" ca="1" si="144"/>
        <v>1.0233319999999999</v>
      </c>
      <c r="K671" s="35">
        <f t="shared" ca="1" si="145"/>
        <v>23.33199999</v>
      </c>
      <c r="L671" s="55">
        <f>IF(VLOOKUP(A671,$U$12:$AD$125,8)=VLOOKUP(A670,$U$12:$AD$125,8),0,VLOOKUP(A671,U$12:$AD$125,8))</f>
        <v>0</v>
      </c>
      <c r="M671" s="40">
        <f>IF(L671&gt;0,VLOOKUP(L671,T$12:$AC$125,7),0)</f>
        <v>0</v>
      </c>
      <c r="N671" s="41">
        <f t="shared" si="154"/>
        <v>0</v>
      </c>
      <c r="O671" s="41">
        <f t="shared" ca="1" si="146"/>
        <v>23.33199999</v>
      </c>
      <c r="P671" s="56" t="str">
        <f t="shared" si="151"/>
        <v>A+J=</v>
      </c>
      <c r="Q671" s="43">
        <f t="shared" si="152"/>
        <v>43437</v>
      </c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  <c r="CB671" s="52"/>
      <c r="CC671" s="52"/>
      <c r="CD671" s="52"/>
      <c r="CE671" s="52"/>
      <c r="CF671" s="52"/>
      <c r="CG671" s="52"/>
      <c r="CH671" s="52"/>
      <c r="CI671" s="52"/>
      <c r="CJ671" s="52"/>
      <c r="CK671" s="52"/>
      <c r="CL671" s="52"/>
      <c r="CM671" s="52"/>
      <c r="CN671" s="52"/>
      <c r="CO671" s="52"/>
      <c r="CP671" s="52"/>
      <c r="CQ671" s="52"/>
      <c r="CR671" s="52"/>
      <c r="CS671" s="52"/>
      <c r="CT671" s="52"/>
      <c r="CU671" s="52"/>
      <c r="CV671" s="52"/>
      <c r="CW671" s="52"/>
      <c r="CX671" s="52"/>
      <c r="CY671" s="52"/>
      <c r="CZ671" s="52"/>
      <c r="DA671" s="52"/>
      <c r="DB671" s="52"/>
      <c r="DC671" s="52"/>
      <c r="DD671" s="52"/>
      <c r="DE671" s="52"/>
      <c r="DF671" s="52"/>
      <c r="DG671" s="52"/>
      <c r="DH671" s="52"/>
      <c r="DI671" s="52"/>
      <c r="DJ671" s="52"/>
      <c r="DK671" s="52"/>
      <c r="DL671" s="52"/>
      <c r="DM671" s="52"/>
      <c r="DN671" s="52"/>
      <c r="DO671" s="52"/>
      <c r="DP671" s="52"/>
      <c r="DQ671" s="52"/>
      <c r="DR671" s="52"/>
      <c r="DS671" s="52"/>
      <c r="DT671" s="52"/>
      <c r="DU671" s="52"/>
      <c r="DV671" s="52"/>
      <c r="DW671" s="52"/>
      <c r="DX671" s="52"/>
      <c r="DY671" s="52"/>
      <c r="DZ671" s="52"/>
      <c r="EA671" s="52"/>
      <c r="EB671" s="52"/>
      <c r="EC671" s="52"/>
      <c r="ED671" s="52"/>
      <c r="EE671" s="52"/>
      <c r="EF671" s="52"/>
      <c r="EG671" s="52"/>
      <c r="EH671" s="52"/>
      <c r="EI671" s="52"/>
      <c r="EJ671" s="52"/>
      <c r="EK671" s="52"/>
      <c r="EL671" s="52"/>
      <c r="EM671" s="52"/>
      <c r="EN671" s="52"/>
      <c r="EO671" s="52"/>
      <c r="EP671" s="52"/>
      <c r="EQ671" s="52"/>
      <c r="ER671" s="52"/>
      <c r="ES671" s="52"/>
      <c r="ET671" s="52"/>
      <c r="EU671" s="52"/>
      <c r="EV671" s="52"/>
      <c r="EW671" s="52"/>
      <c r="EX671" s="52"/>
      <c r="EY671" s="52"/>
      <c r="EZ671" s="52"/>
      <c r="FA671" s="52"/>
      <c r="FB671" s="52"/>
      <c r="FC671" s="52"/>
      <c r="FD671" s="52"/>
      <c r="FE671" s="52"/>
      <c r="FF671" s="52"/>
      <c r="FG671" s="52"/>
      <c r="FH671" s="52"/>
      <c r="FI671" s="52"/>
      <c r="FJ671" s="52"/>
      <c r="FK671" s="52"/>
      <c r="FL671" s="52"/>
      <c r="FM671" s="52"/>
      <c r="FN671" s="52"/>
      <c r="FO671" s="52"/>
      <c r="FP671" s="52"/>
      <c r="FQ671" s="52"/>
      <c r="FR671" s="52"/>
      <c r="FS671" s="52"/>
      <c r="FT671" s="52"/>
    </row>
    <row r="672" spans="1:176" x14ac:dyDescent="0.15">
      <c r="A672" s="104">
        <f t="shared" si="147"/>
        <v>43381</v>
      </c>
      <c r="B672" s="35">
        <f t="shared" ca="1" si="153"/>
        <v>1023.33199999</v>
      </c>
      <c r="C672" s="35">
        <f t="shared" si="148"/>
        <v>1000</v>
      </c>
      <c r="D672" s="36">
        <f ca="1">IF(A672&lt;$B$1,VLOOKUP(A672,[1]DI!$A$4:$B$15000,2,FALSE),0)</f>
        <v>6.4000000000000001E-2</v>
      </c>
      <c r="E672" s="35">
        <f t="shared" ca="1" si="142"/>
        <v>2.4620000000000002E-4</v>
      </c>
      <c r="F672" s="54">
        <f t="shared" si="149"/>
        <v>1.0425</v>
      </c>
      <c r="G672" s="38">
        <f t="shared" ca="1" si="143"/>
        <v>1.0002566635000001</v>
      </c>
      <c r="H672" s="35">
        <f ca="1">TRUNC(PRODUCT(G$10:G671),15)</f>
        <v>1.16794930693029</v>
      </c>
      <c r="I672" s="35">
        <f t="shared" ca="1" si="150"/>
        <v>1.1413200247681099</v>
      </c>
      <c r="J672" s="35">
        <f t="shared" ca="1" si="144"/>
        <v>1.0233319999999999</v>
      </c>
      <c r="K672" s="35">
        <f t="shared" ca="1" si="145"/>
        <v>23.33199999</v>
      </c>
      <c r="L672" s="55">
        <f>IF(VLOOKUP(A672,$U$12:$AD$125,8)=VLOOKUP(A671,$U$12:$AD$125,8),0,VLOOKUP(A672,U$12:$AD$125,8))</f>
        <v>0</v>
      </c>
      <c r="M672" s="40">
        <f>IF(L672&gt;0,VLOOKUP(L672,T$12:$AC$125,7),0)</f>
        <v>0</v>
      </c>
      <c r="N672" s="41">
        <f t="shared" si="154"/>
        <v>0</v>
      </c>
      <c r="O672" s="41">
        <f t="shared" ca="1" si="146"/>
        <v>23.33199999</v>
      </c>
      <c r="P672" s="56" t="str">
        <f t="shared" si="151"/>
        <v>A+J=</v>
      </c>
      <c r="Q672" s="43">
        <f t="shared" si="152"/>
        <v>43437</v>
      </c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  <c r="CB672" s="52"/>
      <c r="CC672" s="52"/>
      <c r="CD672" s="52"/>
      <c r="CE672" s="52"/>
      <c r="CF672" s="52"/>
      <c r="CG672" s="52"/>
      <c r="CH672" s="52"/>
      <c r="CI672" s="52"/>
      <c r="CJ672" s="52"/>
      <c r="CK672" s="52"/>
      <c r="CL672" s="52"/>
      <c r="CM672" s="52"/>
      <c r="CN672" s="52"/>
      <c r="CO672" s="52"/>
      <c r="CP672" s="52"/>
      <c r="CQ672" s="52"/>
      <c r="CR672" s="52"/>
      <c r="CS672" s="52"/>
      <c r="CT672" s="52"/>
      <c r="CU672" s="52"/>
      <c r="CV672" s="52"/>
      <c r="CW672" s="52"/>
      <c r="CX672" s="52"/>
      <c r="CY672" s="52"/>
      <c r="CZ672" s="52"/>
      <c r="DA672" s="52"/>
      <c r="DB672" s="52"/>
      <c r="DC672" s="52"/>
      <c r="DD672" s="52"/>
      <c r="DE672" s="52"/>
      <c r="DF672" s="52"/>
      <c r="DG672" s="52"/>
      <c r="DH672" s="52"/>
      <c r="DI672" s="52"/>
      <c r="DJ672" s="52"/>
      <c r="DK672" s="52"/>
      <c r="DL672" s="52"/>
      <c r="DM672" s="52"/>
      <c r="DN672" s="52"/>
      <c r="DO672" s="52"/>
      <c r="DP672" s="52"/>
      <c r="DQ672" s="52"/>
      <c r="DR672" s="52"/>
      <c r="DS672" s="52"/>
      <c r="DT672" s="52"/>
      <c r="DU672" s="52"/>
      <c r="DV672" s="52"/>
      <c r="DW672" s="52"/>
      <c r="DX672" s="52"/>
      <c r="DY672" s="52"/>
      <c r="DZ672" s="52"/>
      <c r="EA672" s="52"/>
      <c r="EB672" s="52"/>
      <c r="EC672" s="52"/>
      <c r="ED672" s="52"/>
      <c r="EE672" s="52"/>
      <c r="EF672" s="52"/>
      <c r="EG672" s="52"/>
      <c r="EH672" s="52"/>
      <c r="EI672" s="52"/>
      <c r="EJ672" s="52"/>
      <c r="EK672" s="52"/>
      <c r="EL672" s="52"/>
      <c r="EM672" s="52"/>
      <c r="EN672" s="52"/>
      <c r="EO672" s="52"/>
      <c r="EP672" s="52"/>
      <c r="EQ672" s="52"/>
      <c r="ER672" s="52"/>
      <c r="ES672" s="52"/>
      <c r="ET672" s="52"/>
      <c r="EU672" s="52"/>
      <c r="EV672" s="52"/>
      <c r="EW672" s="52"/>
      <c r="EX672" s="52"/>
      <c r="EY672" s="52"/>
      <c r="EZ672" s="52"/>
      <c r="FA672" s="52"/>
      <c r="FB672" s="52"/>
      <c r="FC672" s="52"/>
      <c r="FD672" s="52"/>
      <c r="FE672" s="52"/>
      <c r="FF672" s="52"/>
      <c r="FG672" s="52"/>
      <c r="FH672" s="52"/>
      <c r="FI672" s="52"/>
      <c r="FJ672" s="52"/>
      <c r="FK672" s="52"/>
      <c r="FL672" s="52"/>
      <c r="FM672" s="52"/>
      <c r="FN672" s="52"/>
      <c r="FO672" s="52"/>
      <c r="FP672" s="52"/>
      <c r="FQ672" s="52"/>
      <c r="FR672" s="52"/>
      <c r="FS672" s="52"/>
      <c r="FT672" s="52"/>
    </row>
    <row r="673" spans="1:176" x14ac:dyDescent="0.15">
      <c r="A673" s="104">
        <f t="shared" si="147"/>
        <v>43382</v>
      </c>
      <c r="B673" s="35">
        <f t="shared" ca="1" si="153"/>
        <v>1023.59464999</v>
      </c>
      <c r="C673" s="35">
        <f t="shared" si="148"/>
        <v>1000</v>
      </c>
      <c r="D673" s="36">
        <f ca="1">IF(A673&lt;$B$1,VLOOKUP(A673,[1]DI!$A$4:$B$15000,2,FALSE),0)</f>
        <v>6.4000000000000001E-2</v>
      </c>
      <c r="E673" s="35">
        <f t="shared" ca="1" si="142"/>
        <v>2.4620000000000002E-4</v>
      </c>
      <c r="F673" s="54">
        <f t="shared" si="149"/>
        <v>1.0425</v>
      </c>
      <c r="G673" s="38">
        <f t="shared" ca="1" si="143"/>
        <v>1.0002566635000001</v>
      </c>
      <c r="H673" s="35">
        <f ca="1">TRUNC(PRODUCT(G$10:G672),15)</f>
        <v>1.16824907688723</v>
      </c>
      <c r="I673" s="35">
        <f t="shared" ca="1" si="150"/>
        <v>1.1413200247681099</v>
      </c>
      <c r="J673" s="35">
        <f t="shared" ca="1" si="144"/>
        <v>1.0235946499999999</v>
      </c>
      <c r="K673" s="35">
        <f t="shared" ca="1" si="145"/>
        <v>23.594649990000001</v>
      </c>
      <c r="L673" s="55">
        <f>IF(VLOOKUP(A673,$U$12:$AD$125,8)=VLOOKUP(A672,$U$12:$AD$125,8),0,VLOOKUP(A673,U$12:$AD$125,8))</f>
        <v>0</v>
      </c>
      <c r="M673" s="40">
        <f>IF(L673&gt;0,VLOOKUP(L673,T$12:$AC$125,7),0)</f>
        <v>0</v>
      </c>
      <c r="N673" s="41">
        <f t="shared" si="154"/>
        <v>0</v>
      </c>
      <c r="O673" s="41">
        <f t="shared" ca="1" si="146"/>
        <v>23.594649990000001</v>
      </c>
      <c r="P673" s="56" t="str">
        <f t="shared" si="151"/>
        <v>A+J=</v>
      </c>
      <c r="Q673" s="43">
        <f t="shared" si="152"/>
        <v>43437</v>
      </c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  <c r="CB673" s="52"/>
      <c r="CC673" s="52"/>
      <c r="CD673" s="52"/>
      <c r="CE673" s="52"/>
      <c r="CF673" s="52"/>
      <c r="CG673" s="52"/>
      <c r="CH673" s="52"/>
      <c r="CI673" s="52"/>
      <c r="CJ673" s="52"/>
      <c r="CK673" s="52"/>
      <c r="CL673" s="52"/>
      <c r="CM673" s="52"/>
      <c r="CN673" s="52"/>
      <c r="CO673" s="52"/>
      <c r="CP673" s="52"/>
      <c r="CQ673" s="52"/>
      <c r="CR673" s="52"/>
      <c r="CS673" s="52"/>
      <c r="CT673" s="52"/>
      <c r="CU673" s="52"/>
      <c r="CV673" s="52"/>
      <c r="CW673" s="52"/>
      <c r="CX673" s="52"/>
      <c r="CY673" s="52"/>
      <c r="CZ673" s="52"/>
      <c r="DA673" s="52"/>
      <c r="DB673" s="52"/>
      <c r="DC673" s="52"/>
      <c r="DD673" s="52"/>
      <c r="DE673" s="52"/>
      <c r="DF673" s="52"/>
      <c r="DG673" s="52"/>
      <c r="DH673" s="52"/>
      <c r="DI673" s="52"/>
      <c r="DJ673" s="52"/>
      <c r="DK673" s="52"/>
      <c r="DL673" s="52"/>
      <c r="DM673" s="52"/>
      <c r="DN673" s="52"/>
      <c r="DO673" s="52"/>
      <c r="DP673" s="52"/>
      <c r="DQ673" s="52"/>
      <c r="DR673" s="52"/>
      <c r="DS673" s="52"/>
      <c r="DT673" s="52"/>
      <c r="DU673" s="52"/>
      <c r="DV673" s="52"/>
      <c r="DW673" s="52"/>
      <c r="DX673" s="52"/>
      <c r="DY673" s="52"/>
      <c r="DZ673" s="52"/>
      <c r="EA673" s="52"/>
      <c r="EB673" s="52"/>
      <c r="EC673" s="52"/>
      <c r="ED673" s="52"/>
      <c r="EE673" s="52"/>
      <c r="EF673" s="52"/>
      <c r="EG673" s="52"/>
      <c r="EH673" s="52"/>
      <c r="EI673" s="52"/>
      <c r="EJ673" s="52"/>
      <c r="EK673" s="52"/>
      <c r="EL673" s="52"/>
      <c r="EM673" s="52"/>
      <c r="EN673" s="52"/>
      <c r="EO673" s="52"/>
      <c r="EP673" s="52"/>
      <c r="EQ673" s="52"/>
      <c r="ER673" s="52"/>
      <c r="ES673" s="52"/>
      <c r="ET673" s="52"/>
      <c r="EU673" s="52"/>
      <c r="EV673" s="52"/>
      <c r="EW673" s="52"/>
      <c r="EX673" s="52"/>
      <c r="EY673" s="52"/>
      <c r="EZ673" s="52"/>
      <c r="FA673" s="52"/>
      <c r="FB673" s="52"/>
      <c r="FC673" s="52"/>
      <c r="FD673" s="52"/>
      <c r="FE673" s="52"/>
      <c r="FF673" s="52"/>
      <c r="FG673" s="52"/>
      <c r="FH673" s="52"/>
      <c r="FI673" s="52"/>
      <c r="FJ673" s="52"/>
      <c r="FK673" s="52"/>
      <c r="FL673" s="52"/>
      <c r="FM673" s="52"/>
      <c r="FN673" s="52"/>
      <c r="FO673" s="52"/>
      <c r="FP673" s="52"/>
      <c r="FQ673" s="52"/>
      <c r="FR673" s="52"/>
      <c r="FS673" s="52"/>
      <c r="FT673" s="52"/>
    </row>
    <row r="674" spans="1:176" x14ac:dyDescent="0.15">
      <c r="A674" s="104">
        <f t="shared" si="147"/>
        <v>43383</v>
      </c>
      <c r="B674" s="35">
        <f t="shared" ca="1" si="153"/>
        <v>1023.8573699999999</v>
      </c>
      <c r="C674" s="35">
        <f t="shared" si="148"/>
        <v>1000</v>
      </c>
      <c r="D674" s="36">
        <f ca="1">IF(A674&lt;$B$1,VLOOKUP(A674,[1]DI!$A$4:$B$15000,2,FALSE),0)</f>
        <v>6.4000000000000001E-2</v>
      </c>
      <c r="E674" s="35">
        <f t="shared" ca="1" si="142"/>
        <v>2.4620000000000002E-4</v>
      </c>
      <c r="F674" s="54">
        <f t="shared" si="149"/>
        <v>1.0425</v>
      </c>
      <c r="G674" s="38">
        <f t="shared" ca="1" si="143"/>
        <v>1.0002566635000001</v>
      </c>
      <c r="H674" s="35">
        <f ca="1">TRUNC(PRODUCT(G$10:G673),15)</f>
        <v>1.16854892378417</v>
      </c>
      <c r="I674" s="35">
        <f t="shared" ca="1" si="150"/>
        <v>1.1413200247681099</v>
      </c>
      <c r="J674" s="35">
        <f t="shared" ca="1" si="144"/>
        <v>1.02385737</v>
      </c>
      <c r="K674" s="35">
        <f t="shared" ca="1" si="145"/>
        <v>23.85737</v>
      </c>
      <c r="L674" s="55">
        <f>IF(VLOOKUP(A674,$U$12:$AD$125,8)=VLOOKUP(A673,$U$12:$AD$125,8),0,VLOOKUP(A674,U$12:$AD$125,8))</f>
        <v>0</v>
      </c>
      <c r="M674" s="40">
        <f>IF(L674&gt;0,VLOOKUP(L674,T$12:$AC$125,7),0)</f>
        <v>0</v>
      </c>
      <c r="N674" s="41">
        <f t="shared" si="154"/>
        <v>0</v>
      </c>
      <c r="O674" s="41">
        <f t="shared" ca="1" si="146"/>
        <v>23.85737</v>
      </c>
      <c r="P674" s="56" t="str">
        <f t="shared" si="151"/>
        <v>A+J=</v>
      </c>
      <c r="Q674" s="43">
        <f t="shared" si="152"/>
        <v>43437</v>
      </c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  <c r="CB674" s="52"/>
      <c r="CC674" s="52"/>
      <c r="CD674" s="52"/>
      <c r="CE674" s="52"/>
      <c r="CF674" s="52"/>
      <c r="CG674" s="52"/>
      <c r="CH674" s="52"/>
      <c r="CI674" s="52"/>
      <c r="CJ674" s="52"/>
      <c r="CK674" s="52"/>
      <c r="CL674" s="52"/>
      <c r="CM674" s="52"/>
      <c r="CN674" s="52"/>
      <c r="CO674" s="52"/>
      <c r="CP674" s="52"/>
      <c r="CQ674" s="52"/>
      <c r="CR674" s="52"/>
      <c r="CS674" s="52"/>
      <c r="CT674" s="52"/>
      <c r="CU674" s="52"/>
      <c r="CV674" s="52"/>
      <c r="CW674" s="52"/>
      <c r="CX674" s="52"/>
      <c r="CY674" s="52"/>
      <c r="CZ674" s="52"/>
      <c r="DA674" s="52"/>
      <c r="DB674" s="52"/>
      <c r="DC674" s="52"/>
      <c r="DD674" s="52"/>
      <c r="DE674" s="52"/>
      <c r="DF674" s="52"/>
      <c r="DG674" s="52"/>
      <c r="DH674" s="52"/>
      <c r="DI674" s="52"/>
      <c r="DJ674" s="52"/>
      <c r="DK674" s="52"/>
      <c r="DL674" s="52"/>
      <c r="DM674" s="52"/>
      <c r="DN674" s="52"/>
      <c r="DO674" s="52"/>
      <c r="DP674" s="52"/>
      <c r="DQ674" s="52"/>
      <c r="DR674" s="52"/>
      <c r="DS674" s="52"/>
      <c r="DT674" s="52"/>
      <c r="DU674" s="52"/>
      <c r="DV674" s="52"/>
      <c r="DW674" s="52"/>
      <c r="DX674" s="52"/>
      <c r="DY674" s="52"/>
      <c r="DZ674" s="52"/>
      <c r="EA674" s="52"/>
      <c r="EB674" s="52"/>
      <c r="EC674" s="52"/>
      <c r="ED674" s="52"/>
      <c r="EE674" s="52"/>
      <c r="EF674" s="52"/>
      <c r="EG674" s="52"/>
      <c r="EH674" s="52"/>
      <c r="EI674" s="52"/>
      <c r="EJ674" s="52"/>
      <c r="EK674" s="52"/>
      <c r="EL674" s="52"/>
      <c r="EM674" s="52"/>
      <c r="EN674" s="52"/>
      <c r="EO674" s="52"/>
      <c r="EP674" s="52"/>
      <c r="EQ674" s="52"/>
      <c r="ER674" s="52"/>
      <c r="ES674" s="52"/>
      <c r="ET674" s="52"/>
      <c r="EU674" s="52"/>
      <c r="EV674" s="52"/>
      <c r="EW674" s="52"/>
      <c r="EX674" s="52"/>
      <c r="EY674" s="52"/>
      <c r="EZ674" s="52"/>
      <c r="FA674" s="52"/>
      <c r="FB674" s="52"/>
      <c r="FC674" s="52"/>
      <c r="FD674" s="52"/>
      <c r="FE674" s="52"/>
      <c r="FF674" s="52"/>
      <c r="FG674" s="52"/>
      <c r="FH674" s="52"/>
      <c r="FI674" s="52"/>
      <c r="FJ674" s="52"/>
      <c r="FK674" s="52"/>
      <c r="FL674" s="52"/>
      <c r="FM674" s="52"/>
      <c r="FN674" s="52"/>
      <c r="FO674" s="52"/>
      <c r="FP674" s="52"/>
      <c r="FQ674" s="52"/>
      <c r="FR674" s="52"/>
      <c r="FS674" s="52"/>
      <c r="FT674" s="52"/>
    </row>
    <row r="675" spans="1:176" x14ac:dyDescent="0.15">
      <c r="A675" s="104">
        <f t="shared" si="147"/>
        <v>43384</v>
      </c>
      <c r="B675" s="35">
        <f t="shared" ca="1" si="153"/>
        <v>1024.1201599999999</v>
      </c>
      <c r="C675" s="35">
        <f t="shared" si="148"/>
        <v>1000</v>
      </c>
      <c r="D675" s="36">
        <f ca="1">IF(A675&lt;$B$1,VLOOKUP(A675,[1]DI!$A$4:$B$15000,2,FALSE),0)</f>
        <v>6.4000000000000001E-2</v>
      </c>
      <c r="E675" s="35">
        <f t="shared" ca="1" si="142"/>
        <v>2.4620000000000002E-4</v>
      </c>
      <c r="F675" s="54">
        <f t="shared" si="149"/>
        <v>1.0425</v>
      </c>
      <c r="G675" s="38">
        <f t="shared" ca="1" si="143"/>
        <v>1.0002566635000001</v>
      </c>
      <c r="H675" s="35">
        <f ca="1">TRUNC(PRODUCT(G$10:G674),15)</f>
        <v>1.16884884764087</v>
      </c>
      <c r="I675" s="35">
        <f t="shared" ca="1" si="150"/>
        <v>1.1413200247681099</v>
      </c>
      <c r="J675" s="35">
        <f t="shared" ca="1" si="144"/>
        <v>1.0241201600000001</v>
      </c>
      <c r="K675" s="35">
        <f t="shared" ca="1" si="145"/>
        <v>24.120159999999998</v>
      </c>
      <c r="L675" s="55">
        <f>IF(VLOOKUP(A675,$U$12:$AD$125,8)=VLOOKUP(A674,$U$12:$AD$125,8),0,VLOOKUP(A675,U$12:$AD$125,8))</f>
        <v>0</v>
      </c>
      <c r="M675" s="40">
        <f>IF(L675&gt;0,VLOOKUP(L675,T$12:$AC$125,7),0)</f>
        <v>0</v>
      </c>
      <c r="N675" s="41">
        <f t="shared" si="154"/>
        <v>0</v>
      </c>
      <c r="O675" s="41">
        <f t="shared" ca="1" si="146"/>
        <v>24.120159999999998</v>
      </c>
      <c r="P675" s="56" t="str">
        <f t="shared" si="151"/>
        <v>A+J=</v>
      </c>
      <c r="Q675" s="43">
        <f t="shared" si="152"/>
        <v>43437</v>
      </c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  <c r="CB675" s="52"/>
      <c r="CC675" s="52"/>
      <c r="CD675" s="52"/>
      <c r="CE675" s="52"/>
      <c r="CF675" s="52"/>
      <c r="CG675" s="52"/>
      <c r="CH675" s="52"/>
      <c r="CI675" s="52"/>
      <c r="CJ675" s="52"/>
      <c r="CK675" s="52"/>
      <c r="CL675" s="52"/>
      <c r="CM675" s="52"/>
      <c r="CN675" s="52"/>
      <c r="CO675" s="52"/>
      <c r="CP675" s="52"/>
      <c r="CQ675" s="52"/>
      <c r="CR675" s="52"/>
      <c r="CS675" s="52"/>
      <c r="CT675" s="52"/>
      <c r="CU675" s="52"/>
      <c r="CV675" s="52"/>
      <c r="CW675" s="52"/>
      <c r="CX675" s="52"/>
      <c r="CY675" s="52"/>
      <c r="CZ675" s="52"/>
      <c r="DA675" s="52"/>
      <c r="DB675" s="52"/>
      <c r="DC675" s="52"/>
      <c r="DD675" s="52"/>
      <c r="DE675" s="52"/>
      <c r="DF675" s="52"/>
      <c r="DG675" s="52"/>
      <c r="DH675" s="52"/>
      <c r="DI675" s="52"/>
      <c r="DJ675" s="52"/>
      <c r="DK675" s="52"/>
      <c r="DL675" s="52"/>
      <c r="DM675" s="52"/>
      <c r="DN675" s="52"/>
      <c r="DO675" s="52"/>
      <c r="DP675" s="52"/>
      <c r="DQ675" s="52"/>
      <c r="DR675" s="52"/>
      <c r="DS675" s="52"/>
      <c r="DT675" s="52"/>
      <c r="DU675" s="52"/>
      <c r="DV675" s="52"/>
      <c r="DW675" s="52"/>
      <c r="DX675" s="52"/>
      <c r="DY675" s="52"/>
      <c r="DZ675" s="52"/>
      <c r="EA675" s="52"/>
      <c r="EB675" s="52"/>
      <c r="EC675" s="52"/>
      <c r="ED675" s="52"/>
      <c r="EE675" s="52"/>
      <c r="EF675" s="52"/>
      <c r="EG675" s="52"/>
      <c r="EH675" s="52"/>
      <c r="EI675" s="52"/>
      <c r="EJ675" s="52"/>
      <c r="EK675" s="52"/>
      <c r="EL675" s="52"/>
      <c r="EM675" s="52"/>
      <c r="EN675" s="52"/>
      <c r="EO675" s="52"/>
      <c r="EP675" s="52"/>
      <c r="EQ675" s="52"/>
      <c r="ER675" s="52"/>
      <c r="ES675" s="52"/>
      <c r="ET675" s="52"/>
      <c r="EU675" s="52"/>
      <c r="EV675" s="52"/>
      <c r="EW675" s="52"/>
      <c r="EX675" s="52"/>
      <c r="EY675" s="52"/>
      <c r="EZ675" s="52"/>
      <c r="FA675" s="52"/>
      <c r="FB675" s="52"/>
      <c r="FC675" s="52"/>
      <c r="FD675" s="52"/>
      <c r="FE675" s="52"/>
      <c r="FF675" s="52"/>
      <c r="FG675" s="52"/>
      <c r="FH675" s="52"/>
      <c r="FI675" s="52"/>
      <c r="FJ675" s="52"/>
      <c r="FK675" s="52"/>
      <c r="FL675" s="52"/>
      <c r="FM675" s="52"/>
      <c r="FN675" s="52"/>
      <c r="FO675" s="52"/>
      <c r="FP675" s="52"/>
      <c r="FQ675" s="52"/>
      <c r="FR675" s="52"/>
      <c r="FS675" s="52"/>
      <c r="FT675" s="52"/>
    </row>
    <row r="676" spans="1:176" x14ac:dyDescent="0.15">
      <c r="A676" s="104">
        <f t="shared" si="147"/>
        <v>43385</v>
      </c>
      <c r="B676" s="35">
        <f t="shared" ca="1" si="153"/>
        <v>1024.3830199900001</v>
      </c>
      <c r="C676" s="35">
        <f t="shared" si="148"/>
        <v>1000</v>
      </c>
      <c r="D676" s="36">
        <f ca="1">IF(A676&lt;$B$1,VLOOKUP(A676,[1]DI!$A$4:$B$15000,2,FALSE),0)</f>
        <v>0</v>
      </c>
      <c r="E676" s="35">
        <f t="shared" ca="1" si="142"/>
        <v>0</v>
      </c>
      <c r="F676" s="54">
        <f t="shared" si="149"/>
        <v>1.0425</v>
      </c>
      <c r="G676" s="38">
        <f t="shared" ca="1" si="143"/>
        <v>1</v>
      </c>
      <c r="H676" s="35">
        <f ca="1">TRUNC(PRODUCT(G$10:G675),15)</f>
        <v>1.16914884847708</v>
      </c>
      <c r="I676" s="35">
        <f t="shared" ca="1" si="150"/>
        <v>1.1413200247681099</v>
      </c>
      <c r="J676" s="35">
        <f t="shared" ca="1" si="144"/>
        <v>1.0243830199999999</v>
      </c>
      <c r="K676" s="35">
        <f t="shared" ca="1" si="145"/>
        <v>24.383019990000001</v>
      </c>
      <c r="L676" s="55">
        <f>IF(VLOOKUP(A676,$U$12:$AD$125,8)=VLOOKUP(A675,$U$12:$AD$125,8),0,VLOOKUP(A676,U$12:$AD$125,8))</f>
        <v>0</v>
      </c>
      <c r="M676" s="40">
        <f>IF(L676&gt;0,VLOOKUP(L676,T$12:$AC$125,7),0)</f>
        <v>0</v>
      </c>
      <c r="N676" s="41">
        <f t="shared" si="154"/>
        <v>0</v>
      </c>
      <c r="O676" s="41">
        <f t="shared" ca="1" si="146"/>
        <v>24.383019990000001</v>
      </c>
      <c r="P676" s="56" t="str">
        <f t="shared" si="151"/>
        <v>A+J=</v>
      </c>
      <c r="Q676" s="43">
        <f t="shared" si="152"/>
        <v>43437</v>
      </c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  <c r="CB676" s="52"/>
      <c r="CC676" s="52"/>
      <c r="CD676" s="52"/>
      <c r="CE676" s="52"/>
      <c r="CF676" s="52"/>
      <c r="CG676" s="52"/>
      <c r="CH676" s="52"/>
      <c r="CI676" s="52"/>
      <c r="CJ676" s="52"/>
      <c r="CK676" s="52"/>
      <c r="CL676" s="52"/>
      <c r="CM676" s="52"/>
      <c r="CN676" s="52"/>
      <c r="CO676" s="52"/>
      <c r="CP676" s="52"/>
      <c r="CQ676" s="52"/>
      <c r="CR676" s="52"/>
      <c r="CS676" s="52"/>
      <c r="CT676" s="52"/>
      <c r="CU676" s="52"/>
      <c r="CV676" s="52"/>
      <c r="CW676" s="52"/>
      <c r="CX676" s="52"/>
      <c r="CY676" s="52"/>
      <c r="CZ676" s="52"/>
      <c r="DA676" s="52"/>
      <c r="DB676" s="52"/>
      <c r="DC676" s="52"/>
      <c r="DD676" s="52"/>
      <c r="DE676" s="52"/>
      <c r="DF676" s="52"/>
      <c r="DG676" s="52"/>
      <c r="DH676" s="52"/>
      <c r="DI676" s="52"/>
      <c r="DJ676" s="52"/>
      <c r="DK676" s="52"/>
      <c r="DL676" s="52"/>
      <c r="DM676" s="52"/>
      <c r="DN676" s="52"/>
      <c r="DO676" s="52"/>
      <c r="DP676" s="52"/>
      <c r="DQ676" s="52"/>
      <c r="DR676" s="52"/>
      <c r="DS676" s="52"/>
      <c r="DT676" s="52"/>
      <c r="DU676" s="52"/>
      <c r="DV676" s="52"/>
      <c r="DW676" s="52"/>
      <c r="DX676" s="52"/>
      <c r="DY676" s="52"/>
      <c r="DZ676" s="52"/>
      <c r="EA676" s="52"/>
      <c r="EB676" s="52"/>
      <c r="EC676" s="52"/>
      <c r="ED676" s="52"/>
      <c r="EE676" s="52"/>
      <c r="EF676" s="52"/>
      <c r="EG676" s="52"/>
      <c r="EH676" s="52"/>
      <c r="EI676" s="52"/>
      <c r="EJ676" s="52"/>
      <c r="EK676" s="52"/>
      <c r="EL676" s="52"/>
      <c r="EM676" s="52"/>
      <c r="EN676" s="52"/>
      <c r="EO676" s="52"/>
      <c r="EP676" s="52"/>
      <c r="EQ676" s="52"/>
      <c r="ER676" s="52"/>
      <c r="ES676" s="52"/>
      <c r="ET676" s="52"/>
      <c r="EU676" s="52"/>
      <c r="EV676" s="52"/>
      <c r="EW676" s="52"/>
      <c r="EX676" s="52"/>
      <c r="EY676" s="52"/>
      <c r="EZ676" s="52"/>
      <c r="FA676" s="52"/>
      <c r="FB676" s="52"/>
      <c r="FC676" s="52"/>
      <c r="FD676" s="52"/>
      <c r="FE676" s="52"/>
      <c r="FF676" s="52"/>
      <c r="FG676" s="52"/>
      <c r="FH676" s="52"/>
      <c r="FI676" s="52"/>
      <c r="FJ676" s="52"/>
      <c r="FK676" s="52"/>
      <c r="FL676" s="52"/>
      <c r="FM676" s="52"/>
      <c r="FN676" s="52"/>
      <c r="FO676" s="52"/>
      <c r="FP676" s="52"/>
      <c r="FQ676" s="52"/>
      <c r="FR676" s="52"/>
      <c r="FS676" s="52"/>
      <c r="FT676" s="52"/>
    </row>
    <row r="677" spans="1:176" x14ac:dyDescent="0.15">
      <c r="A677" s="104">
        <f t="shared" si="147"/>
        <v>43386</v>
      </c>
      <c r="B677" s="35">
        <f t="shared" ca="1" si="153"/>
        <v>1024.3830199900001</v>
      </c>
      <c r="C677" s="35">
        <f t="shared" si="148"/>
        <v>1000</v>
      </c>
      <c r="D677" s="36">
        <f ca="1">IF(A677&lt;$B$1,VLOOKUP(A677,[1]DI!$A$4:$B$15000,2,FALSE),0)</f>
        <v>0</v>
      </c>
      <c r="E677" s="35">
        <f t="shared" ca="1" si="142"/>
        <v>0</v>
      </c>
      <c r="F677" s="54">
        <f t="shared" si="149"/>
        <v>1.0425</v>
      </c>
      <c r="G677" s="38">
        <f t="shared" ca="1" si="143"/>
        <v>1</v>
      </c>
      <c r="H677" s="35">
        <f ca="1">TRUNC(PRODUCT(G$10:G676),15)</f>
        <v>1.16914884847708</v>
      </c>
      <c r="I677" s="35">
        <f t="shared" ca="1" si="150"/>
        <v>1.1413200247681099</v>
      </c>
      <c r="J677" s="35">
        <f t="shared" ca="1" si="144"/>
        <v>1.0243830199999999</v>
      </c>
      <c r="K677" s="35">
        <f t="shared" ca="1" si="145"/>
        <v>24.383019990000001</v>
      </c>
      <c r="L677" s="55">
        <f>IF(VLOOKUP(A677,$U$12:$AD$125,8)=VLOOKUP(A676,$U$12:$AD$125,8),0,VLOOKUP(A677,U$12:$AD$125,8))</f>
        <v>0</v>
      </c>
      <c r="M677" s="40">
        <f>IF(L677&gt;0,VLOOKUP(L677,T$12:$AC$125,7),0)</f>
        <v>0</v>
      </c>
      <c r="N677" s="41">
        <f t="shared" si="154"/>
        <v>0</v>
      </c>
      <c r="O677" s="41">
        <f t="shared" ca="1" si="146"/>
        <v>24.383019990000001</v>
      </c>
      <c r="P677" s="56" t="str">
        <f t="shared" si="151"/>
        <v>A+J=</v>
      </c>
      <c r="Q677" s="43">
        <f t="shared" si="152"/>
        <v>43437</v>
      </c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  <c r="CB677" s="52"/>
      <c r="CC677" s="52"/>
      <c r="CD677" s="52"/>
      <c r="CE677" s="52"/>
      <c r="CF677" s="52"/>
      <c r="CG677" s="52"/>
      <c r="CH677" s="52"/>
      <c r="CI677" s="52"/>
      <c r="CJ677" s="52"/>
      <c r="CK677" s="52"/>
      <c r="CL677" s="52"/>
      <c r="CM677" s="52"/>
      <c r="CN677" s="52"/>
      <c r="CO677" s="52"/>
      <c r="CP677" s="52"/>
      <c r="CQ677" s="52"/>
      <c r="CR677" s="52"/>
      <c r="CS677" s="52"/>
      <c r="CT677" s="52"/>
      <c r="CU677" s="52"/>
      <c r="CV677" s="52"/>
      <c r="CW677" s="52"/>
      <c r="CX677" s="52"/>
      <c r="CY677" s="52"/>
      <c r="CZ677" s="52"/>
      <c r="DA677" s="52"/>
      <c r="DB677" s="52"/>
      <c r="DC677" s="52"/>
      <c r="DD677" s="52"/>
      <c r="DE677" s="52"/>
      <c r="DF677" s="52"/>
      <c r="DG677" s="52"/>
      <c r="DH677" s="52"/>
      <c r="DI677" s="52"/>
      <c r="DJ677" s="52"/>
      <c r="DK677" s="52"/>
      <c r="DL677" s="52"/>
      <c r="DM677" s="52"/>
      <c r="DN677" s="52"/>
      <c r="DO677" s="52"/>
      <c r="DP677" s="52"/>
      <c r="DQ677" s="52"/>
      <c r="DR677" s="52"/>
      <c r="DS677" s="52"/>
      <c r="DT677" s="52"/>
      <c r="DU677" s="52"/>
      <c r="DV677" s="52"/>
      <c r="DW677" s="52"/>
      <c r="DX677" s="52"/>
      <c r="DY677" s="52"/>
      <c r="DZ677" s="52"/>
      <c r="EA677" s="52"/>
      <c r="EB677" s="52"/>
      <c r="EC677" s="52"/>
      <c r="ED677" s="52"/>
      <c r="EE677" s="52"/>
      <c r="EF677" s="52"/>
      <c r="EG677" s="52"/>
      <c r="EH677" s="52"/>
      <c r="EI677" s="52"/>
      <c r="EJ677" s="52"/>
      <c r="EK677" s="52"/>
      <c r="EL677" s="52"/>
      <c r="EM677" s="52"/>
      <c r="EN677" s="52"/>
      <c r="EO677" s="52"/>
      <c r="EP677" s="52"/>
      <c r="EQ677" s="52"/>
      <c r="ER677" s="52"/>
      <c r="ES677" s="52"/>
      <c r="ET677" s="52"/>
      <c r="EU677" s="52"/>
      <c r="EV677" s="52"/>
      <c r="EW677" s="52"/>
      <c r="EX677" s="52"/>
      <c r="EY677" s="52"/>
      <c r="EZ677" s="52"/>
      <c r="FA677" s="52"/>
      <c r="FB677" s="52"/>
      <c r="FC677" s="52"/>
      <c r="FD677" s="52"/>
      <c r="FE677" s="52"/>
      <c r="FF677" s="52"/>
      <c r="FG677" s="52"/>
      <c r="FH677" s="52"/>
      <c r="FI677" s="52"/>
      <c r="FJ677" s="52"/>
      <c r="FK677" s="52"/>
      <c r="FL677" s="52"/>
      <c r="FM677" s="52"/>
      <c r="FN677" s="52"/>
      <c r="FO677" s="52"/>
      <c r="FP677" s="52"/>
      <c r="FQ677" s="52"/>
      <c r="FR677" s="52"/>
      <c r="FS677" s="52"/>
      <c r="FT677" s="52"/>
    </row>
    <row r="678" spans="1:176" x14ac:dyDescent="0.15">
      <c r="A678" s="104">
        <f t="shared" si="147"/>
        <v>43387</v>
      </c>
      <c r="B678" s="35">
        <f t="shared" ca="1" si="153"/>
        <v>1024.3830199900001</v>
      </c>
      <c r="C678" s="35">
        <f t="shared" si="148"/>
        <v>1000</v>
      </c>
      <c r="D678" s="36">
        <f ca="1">IF(A678&lt;$B$1,VLOOKUP(A678,[1]DI!$A$4:$B$15000,2,FALSE),0)</f>
        <v>0</v>
      </c>
      <c r="E678" s="35">
        <f t="shared" ca="1" si="142"/>
        <v>0</v>
      </c>
      <c r="F678" s="54">
        <f t="shared" si="149"/>
        <v>1.0425</v>
      </c>
      <c r="G678" s="38">
        <f t="shared" ca="1" si="143"/>
        <v>1</v>
      </c>
      <c r="H678" s="35">
        <f ca="1">TRUNC(PRODUCT(G$10:G677),15)</f>
        <v>1.16914884847708</v>
      </c>
      <c r="I678" s="35">
        <f t="shared" ca="1" si="150"/>
        <v>1.1413200247681099</v>
      </c>
      <c r="J678" s="35">
        <f t="shared" ca="1" si="144"/>
        <v>1.0243830199999999</v>
      </c>
      <c r="K678" s="35">
        <f t="shared" ca="1" si="145"/>
        <v>24.383019990000001</v>
      </c>
      <c r="L678" s="55">
        <f>IF(VLOOKUP(A678,$U$12:$AD$125,8)=VLOOKUP(A677,$U$12:$AD$125,8),0,VLOOKUP(A678,U$12:$AD$125,8))</f>
        <v>0</v>
      </c>
      <c r="M678" s="40">
        <f>IF(L678&gt;0,VLOOKUP(L678,T$12:$AC$125,7),0)</f>
        <v>0</v>
      </c>
      <c r="N678" s="41">
        <f t="shared" si="154"/>
        <v>0</v>
      </c>
      <c r="O678" s="41">
        <f t="shared" ca="1" si="146"/>
        <v>24.383019990000001</v>
      </c>
      <c r="P678" s="56" t="str">
        <f t="shared" si="151"/>
        <v>A+J=</v>
      </c>
      <c r="Q678" s="43">
        <f t="shared" si="152"/>
        <v>43437</v>
      </c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  <c r="CB678" s="52"/>
      <c r="CC678" s="52"/>
      <c r="CD678" s="52"/>
      <c r="CE678" s="52"/>
      <c r="CF678" s="52"/>
      <c r="CG678" s="52"/>
      <c r="CH678" s="52"/>
      <c r="CI678" s="52"/>
      <c r="CJ678" s="52"/>
      <c r="CK678" s="52"/>
      <c r="CL678" s="52"/>
      <c r="CM678" s="52"/>
      <c r="CN678" s="52"/>
      <c r="CO678" s="52"/>
      <c r="CP678" s="52"/>
      <c r="CQ678" s="52"/>
      <c r="CR678" s="52"/>
      <c r="CS678" s="52"/>
      <c r="CT678" s="52"/>
      <c r="CU678" s="52"/>
      <c r="CV678" s="52"/>
      <c r="CW678" s="52"/>
      <c r="CX678" s="52"/>
      <c r="CY678" s="52"/>
      <c r="CZ678" s="52"/>
      <c r="DA678" s="52"/>
      <c r="DB678" s="52"/>
      <c r="DC678" s="52"/>
      <c r="DD678" s="52"/>
      <c r="DE678" s="52"/>
      <c r="DF678" s="52"/>
      <c r="DG678" s="52"/>
      <c r="DH678" s="52"/>
      <c r="DI678" s="52"/>
      <c r="DJ678" s="52"/>
      <c r="DK678" s="52"/>
      <c r="DL678" s="52"/>
      <c r="DM678" s="52"/>
      <c r="DN678" s="52"/>
      <c r="DO678" s="52"/>
      <c r="DP678" s="52"/>
      <c r="DQ678" s="52"/>
      <c r="DR678" s="52"/>
      <c r="DS678" s="52"/>
      <c r="DT678" s="52"/>
      <c r="DU678" s="52"/>
      <c r="DV678" s="52"/>
      <c r="DW678" s="52"/>
      <c r="DX678" s="52"/>
      <c r="DY678" s="52"/>
      <c r="DZ678" s="52"/>
      <c r="EA678" s="52"/>
      <c r="EB678" s="52"/>
      <c r="EC678" s="52"/>
      <c r="ED678" s="52"/>
      <c r="EE678" s="52"/>
      <c r="EF678" s="52"/>
      <c r="EG678" s="52"/>
      <c r="EH678" s="52"/>
      <c r="EI678" s="52"/>
      <c r="EJ678" s="52"/>
      <c r="EK678" s="52"/>
      <c r="EL678" s="52"/>
      <c r="EM678" s="52"/>
      <c r="EN678" s="52"/>
      <c r="EO678" s="52"/>
      <c r="EP678" s="52"/>
      <c r="EQ678" s="52"/>
      <c r="ER678" s="52"/>
      <c r="ES678" s="52"/>
      <c r="ET678" s="52"/>
      <c r="EU678" s="52"/>
      <c r="EV678" s="52"/>
      <c r="EW678" s="52"/>
      <c r="EX678" s="52"/>
      <c r="EY678" s="52"/>
      <c r="EZ678" s="52"/>
      <c r="FA678" s="52"/>
      <c r="FB678" s="52"/>
      <c r="FC678" s="52"/>
      <c r="FD678" s="52"/>
      <c r="FE678" s="52"/>
      <c r="FF678" s="52"/>
      <c r="FG678" s="52"/>
      <c r="FH678" s="52"/>
      <c r="FI678" s="52"/>
      <c r="FJ678" s="52"/>
      <c r="FK678" s="52"/>
      <c r="FL678" s="52"/>
      <c r="FM678" s="52"/>
      <c r="FN678" s="52"/>
      <c r="FO678" s="52"/>
      <c r="FP678" s="52"/>
      <c r="FQ678" s="52"/>
      <c r="FR678" s="52"/>
      <c r="FS678" s="52"/>
      <c r="FT678" s="52"/>
    </row>
    <row r="679" spans="1:176" x14ac:dyDescent="0.15">
      <c r="A679" s="104">
        <f t="shared" si="147"/>
        <v>43388</v>
      </c>
      <c r="B679" s="35">
        <f t="shared" ca="1" si="153"/>
        <v>1024.3830199900001</v>
      </c>
      <c r="C679" s="35">
        <f t="shared" si="148"/>
        <v>1000</v>
      </c>
      <c r="D679" s="36">
        <f ca="1">IF(A679&lt;$B$1,VLOOKUP(A679,[1]DI!$A$4:$B$15000,2,FALSE),0)</f>
        <v>6.4000000000000001E-2</v>
      </c>
      <c r="E679" s="35">
        <f t="shared" ca="1" si="142"/>
        <v>2.4620000000000002E-4</v>
      </c>
      <c r="F679" s="54">
        <f t="shared" si="149"/>
        <v>1.0425</v>
      </c>
      <c r="G679" s="38">
        <f t="shared" ca="1" si="143"/>
        <v>1.0002566635000001</v>
      </c>
      <c r="H679" s="35">
        <f ca="1">TRUNC(PRODUCT(G$10:G678),15)</f>
        <v>1.16914884847708</v>
      </c>
      <c r="I679" s="35">
        <f t="shared" ca="1" si="150"/>
        <v>1.1413200247681099</v>
      </c>
      <c r="J679" s="35">
        <f t="shared" ca="1" si="144"/>
        <v>1.0243830199999999</v>
      </c>
      <c r="K679" s="35">
        <f t="shared" ca="1" si="145"/>
        <v>24.383019990000001</v>
      </c>
      <c r="L679" s="55">
        <f>IF(VLOOKUP(A679,$U$12:$AD$125,8)=VLOOKUP(A678,$U$12:$AD$125,8),0,VLOOKUP(A679,U$12:$AD$125,8))</f>
        <v>0</v>
      </c>
      <c r="M679" s="40">
        <f>IF(L679&gt;0,VLOOKUP(L679,T$12:$AC$125,7),0)</f>
        <v>0</v>
      </c>
      <c r="N679" s="41">
        <f t="shared" si="154"/>
        <v>0</v>
      </c>
      <c r="O679" s="41">
        <f t="shared" ca="1" si="146"/>
        <v>24.383019990000001</v>
      </c>
      <c r="P679" s="56" t="str">
        <f t="shared" si="151"/>
        <v>A+J=</v>
      </c>
      <c r="Q679" s="43">
        <f t="shared" si="152"/>
        <v>43437</v>
      </c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  <c r="CB679" s="52"/>
      <c r="CC679" s="52"/>
      <c r="CD679" s="52"/>
      <c r="CE679" s="52"/>
      <c r="CF679" s="52"/>
      <c r="CG679" s="52"/>
      <c r="CH679" s="52"/>
      <c r="CI679" s="52"/>
      <c r="CJ679" s="52"/>
      <c r="CK679" s="52"/>
      <c r="CL679" s="52"/>
      <c r="CM679" s="52"/>
      <c r="CN679" s="52"/>
      <c r="CO679" s="52"/>
      <c r="CP679" s="52"/>
      <c r="CQ679" s="52"/>
      <c r="CR679" s="52"/>
      <c r="CS679" s="52"/>
      <c r="CT679" s="52"/>
      <c r="CU679" s="52"/>
      <c r="CV679" s="52"/>
      <c r="CW679" s="52"/>
      <c r="CX679" s="52"/>
      <c r="CY679" s="52"/>
      <c r="CZ679" s="52"/>
      <c r="DA679" s="52"/>
      <c r="DB679" s="52"/>
      <c r="DC679" s="52"/>
      <c r="DD679" s="52"/>
      <c r="DE679" s="52"/>
      <c r="DF679" s="52"/>
      <c r="DG679" s="52"/>
      <c r="DH679" s="52"/>
      <c r="DI679" s="52"/>
      <c r="DJ679" s="52"/>
      <c r="DK679" s="52"/>
      <c r="DL679" s="52"/>
      <c r="DM679" s="52"/>
      <c r="DN679" s="52"/>
      <c r="DO679" s="52"/>
      <c r="DP679" s="52"/>
      <c r="DQ679" s="52"/>
      <c r="DR679" s="52"/>
      <c r="DS679" s="52"/>
      <c r="DT679" s="52"/>
      <c r="DU679" s="52"/>
      <c r="DV679" s="52"/>
      <c r="DW679" s="52"/>
      <c r="DX679" s="52"/>
      <c r="DY679" s="52"/>
      <c r="DZ679" s="52"/>
      <c r="EA679" s="52"/>
      <c r="EB679" s="52"/>
      <c r="EC679" s="52"/>
      <c r="ED679" s="52"/>
      <c r="EE679" s="52"/>
      <c r="EF679" s="52"/>
      <c r="EG679" s="52"/>
      <c r="EH679" s="52"/>
      <c r="EI679" s="52"/>
      <c r="EJ679" s="52"/>
      <c r="EK679" s="52"/>
      <c r="EL679" s="52"/>
      <c r="EM679" s="52"/>
      <c r="EN679" s="52"/>
      <c r="EO679" s="52"/>
      <c r="EP679" s="52"/>
      <c r="EQ679" s="52"/>
      <c r="ER679" s="52"/>
      <c r="ES679" s="52"/>
      <c r="ET679" s="52"/>
      <c r="EU679" s="52"/>
      <c r="EV679" s="52"/>
      <c r="EW679" s="52"/>
      <c r="EX679" s="52"/>
      <c r="EY679" s="52"/>
      <c r="EZ679" s="52"/>
      <c r="FA679" s="52"/>
      <c r="FB679" s="52"/>
      <c r="FC679" s="52"/>
      <c r="FD679" s="52"/>
      <c r="FE679" s="52"/>
      <c r="FF679" s="52"/>
      <c r="FG679" s="52"/>
      <c r="FH679" s="52"/>
      <c r="FI679" s="52"/>
      <c r="FJ679" s="52"/>
      <c r="FK679" s="52"/>
      <c r="FL679" s="52"/>
      <c r="FM679" s="52"/>
      <c r="FN679" s="52"/>
      <c r="FO679" s="52"/>
      <c r="FP679" s="52"/>
      <c r="FQ679" s="52"/>
      <c r="FR679" s="52"/>
      <c r="FS679" s="52"/>
      <c r="FT679" s="52"/>
    </row>
    <row r="680" spans="1:176" x14ac:dyDescent="0.15">
      <c r="A680" s="104">
        <f t="shared" si="147"/>
        <v>43389</v>
      </c>
      <c r="B680" s="35">
        <f t="shared" ca="1" si="153"/>
        <v>1024.6459400000001</v>
      </c>
      <c r="C680" s="35">
        <f t="shared" si="148"/>
        <v>1000</v>
      </c>
      <c r="D680" s="36">
        <f ca="1">IF(A680&lt;$B$1,VLOOKUP(A680,[1]DI!$A$4:$B$15000,2,FALSE),0)</f>
        <v>6.4000000000000001E-2</v>
      </c>
      <c r="E680" s="35">
        <f t="shared" ca="1" si="142"/>
        <v>2.4620000000000002E-4</v>
      </c>
      <c r="F680" s="54">
        <f t="shared" si="149"/>
        <v>1.0425</v>
      </c>
      <c r="G680" s="38">
        <f t="shared" ca="1" si="143"/>
        <v>1.0002566635000001</v>
      </c>
      <c r="H680" s="35">
        <f ca="1">TRUNC(PRODUCT(G$10:G679),15)</f>
        <v>1.16944892631255</v>
      </c>
      <c r="I680" s="35">
        <f t="shared" ca="1" si="150"/>
        <v>1.1413200247681099</v>
      </c>
      <c r="J680" s="35">
        <f t="shared" ca="1" si="144"/>
        <v>1.0246459400000001</v>
      </c>
      <c r="K680" s="35">
        <f t="shared" ca="1" si="145"/>
        <v>24.64594</v>
      </c>
      <c r="L680" s="55">
        <f>IF(VLOOKUP(A680,$U$12:$AD$125,8)=VLOOKUP(A679,$U$12:$AD$125,8),0,VLOOKUP(A680,U$12:$AD$125,8))</f>
        <v>0</v>
      </c>
      <c r="M680" s="40">
        <f>IF(L680&gt;0,VLOOKUP(L680,T$12:$AC$125,7),0)</f>
        <v>0</v>
      </c>
      <c r="N680" s="41">
        <f t="shared" si="154"/>
        <v>0</v>
      </c>
      <c r="O680" s="41">
        <f t="shared" ca="1" si="146"/>
        <v>24.64594</v>
      </c>
      <c r="P680" s="56" t="str">
        <f t="shared" si="151"/>
        <v>A+J=</v>
      </c>
      <c r="Q680" s="43">
        <f t="shared" si="152"/>
        <v>43437</v>
      </c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  <c r="CB680" s="52"/>
      <c r="CC680" s="52"/>
      <c r="CD680" s="52"/>
      <c r="CE680" s="52"/>
      <c r="CF680" s="52"/>
      <c r="CG680" s="52"/>
      <c r="CH680" s="52"/>
      <c r="CI680" s="52"/>
      <c r="CJ680" s="52"/>
      <c r="CK680" s="52"/>
      <c r="CL680" s="52"/>
      <c r="CM680" s="52"/>
      <c r="CN680" s="52"/>
      <c r="CO680" s="52"/>
      <c r="CP680" s="52"/>
      <c r="CQ680" s="52"/>
      <c r="CR680" s="52"/>
      <c r="CS680" s="52"/>
      <c r="CT680" s="52"/>
      <c r="CU680" s="52"/>
      <c r="CV680" s="52"/>
      <c r="CW680" s="52"/>
      <c r="CX680" s="52"/>
      <c r="CY680" s="52"/>
      <c r="CZ680" s="52"/>
      <c r="DA680" s="52"/>
      <c r="DB680" s="52"/>
      <c r="DC680" s="52"/>
      <c r="DD680" s="52"/>
      <c r="DE680" s="52"/>
      <c r="DF680" s="52"/>
      <c r="DG680" s="52"/>
      <c r="DH680" s="52"/>
      <c r="DI680" s="52"/>
      <c r="DJ680" s="52"/>
      <c r="DK680" s="52"/>
      <c r="DL680" s="52"/>
      <c r="DM680" s="52"/>
      <c r="DN680" s="52"/>
      <c r="DO680" s="52"/>
      <c r="DP680" s="52"/>
      <c r="DQ680" s="52"/>
      <c r="DR680" s="52"/>
      <c r="DS680" s="52"/>
      <c r="DT680" s="52"/>
      <c r="DU680" s="52"/>
      <c r="DV680" s="52"/>
      <c r="DW680" s="52"/>
      <c r="DX680" s="52"/>
      <c r="DY680" s="52"/>
      <c r="DZ680" s="52"/>
      <c r="EA680" s="52"/>
      <c r="EB680" s="52"/>
      <c r="EC680" s="52"/>
      <c r="ED680" s="52"/>
      <c r="EE680" s="52"/>
      <c r="EF680" s="52"/>
      <c r="EG680" s="52"/>
      <c r="EH680" s="52"/>
      <c r="EI680" s="52"/>
      <c r="EJ680" s="52"/>
      <c r="EK680" s="52"/>
      <c r="EL680" s="52"/>
      <c r="EM680" s="52"/>
      <c r="EN680" s="52"/>
      <c r="EO680" s="52"/>
      <c r="EP680" s="52"/>
      <c r="EQ680" s="52"/>
      <c r="ER680" s="52"/>
      <c r="ES680" s="52"/>
      <c r="ET680" s="52"/>
      <c r="EU680" s="52"/>
      <c r="EV680" s="52"/>
      <c r="EW680" s="52"/>
      <c r="EX680" s="52"/>
      <c r="EY680" s="52"/>
      <c r="EZ680" s="52"/>
      <c r="FA680" s="52"/>
      <c r="FB680" s="52"/>
      <c r="FC680" s="52"/>
      <c r="FD680" s="52"/>
      <c r="FE680" s="52"/>
      <c r="FF680" s="52"/>
      <c r="FG680" s="52"/>
      <c r="FH680" s="52"/>
      <c r="FI680" s="52"/>
      <c r="FJ680" s="52"/>
      <c r="FK680" s="52"/>
      <c r="FL680" s="52"/>
      <c r="FM680" s="52"/>
      <c r="FN680" s="52"/>
      <c r="FO680" s="52"/>
      <c r="FP680" s="52"/>
      <c r="FQ680" s="52"/>
      <c r="FR680" s="52"/>
      <c r="FS680" s="52"/>
      <c r="FT680" s="52"/>
    </row>
    <row r="681" spans="1:176" x14ac:dyDescent="0.15">
      <c r="A681" s="104">
        <f t="shared" si="147"/>
        <v>43390</v>
      </c>
      <c r="B681" s="35">
        <f t="shared" ca="1" si="153"/>
        <v>1024.9089300000001</v>
      </c>
      <c r="C681" s="35">
        <f t="shared" si="148"/>
        <v>1000</v>
      </c>
      <c r="D681" s="36">
        <f ca="1">IF(A681&lt;$B$1,VLOOKUP(A681,[1]DI!$A$4:$B$15000,2,FALSE),0)</f>
        <v>6.4000000000000001E-2</v>
      </c>
      <c r="E681" s="35">
        <f t="shared" ca="1" si="142"/>
        <v>2.4620000000000002E-4</v>
      </c>
      <c r="F681" s="54">
        <f t="shared" si="149"/>
        <v>1.0425</v>
      </c>
      <c r="G681" s="38">
        <f t="shared" ca="1" si="143"/>
        <v>1.0002566635000001</v>
      </c>
      <c r="H681" s="35">
        <f ca="1">TRUNC(PRODUCT(G$10:G680),15)</f>
        <v>1.1697490811670499</v>
      </c>
      <c r="I681" s="35">
        <f t="shared" ca="1" si="150"/>
        <v>1.1413200247681099</v>
      </c>
      <c r="J681" s="35">
        <f t="shared" ca="1" si="144"/>
        <v>1.0249089300000001</v>
      </c>
      <c r="K681" s="35">
        <f t="shared" ca="1" si="145"/>
        <v>24.908930000000002</v>
      </c>
      <c r="L681" s="55">
        <f>IF(VLOOKUP(A681,$U$12:$AD$125,8)=VLOOKUP(A680,$U$12:$AD$125,8),0,VLOOKUP(A681,U$12:$AD$125,8))</f>
        <v>0</v>
      </c>
      <c r="M681" s="40">
        <f>IF(L681&gt;0,VLOOKUP(L681,T$12:$AC$125,7),0)</f>
        <v>0</v>
      </c>
      <c r="N681" s="41">
        <f t="shared" si="154"/>
        <v>0</v>
      </c>
      <c r="O681" s="41">
        <f t="shared" ca="1" si="146"/>
        <v>24.908930000000002</v>
      </c>
      <c r="P681" s="56" t="str">
        <f t="shared" si="151"/>
        <v>A+J=</v>
      </c>
      <c r="Q681" s="43">
        <f t="shared" si="152"/>
        <v>43437</v>
      </c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  <c r="CB681" s="52"/>
      <c r="CC681" s="52"/>
      <c r="CD681" s="52"/>
      <c r="CE681" s="52"/>
      <c r="CF681" s="52"/>
      <c r="CG681" s="52"/>
      <c r="CH681" s="52"/>
      <c r="CI681" s="52"/>
      <c r="CJ681" s="52"/>
      <c r="CK681" s="52"/>
      <c r="CL681" s="52"/>
      <c r="CM681" s="52"/>
      <c r="CN681" s="52"/>
      <c r="CO681" s="52"/>
      <c r="CP681" s="52"/>
      <c r="CQ681" s="52"/>
      <c r="CR681" s="52"/>
      <c r="CS681" s="52"/>
      <c r="CT681" s="52"/>
      <c r="CU681" s="52"/>
      <c r="CV681" s="52"/>
      <c r="CW681" s="52"/>
      <c r="CX681" s="52"/>
      <c r="CY681" s="52"/>
      <c r="CZ681" s="52"/>
      <c r="DA681" s="52"/>
      <c r="DB681" s="52"/>
      <c r="DC681" s="52"/>
      <c r="DD681" s="52"/>
      <c r="DE681" s="52"/>
      <c r="DF681" s="52"/>
      <c r="DG681" s="52"/>
      <c r="DH681" s="52"/>
      <c r="DI681" s="52"/>
      <c r="DJ681" s="52"/>
      <c r="DK681" s="52"/>
      <c r="DL681" s="52"/>
      <c r="DM681" s="52"/>
      <c r="DN681" s="52"/>
      <c r="DO681" s="52"/>
      <c r="DP681" s="52"/>
      <c r="DQ681" s="52"/>
      <c r="DR681" s="52"/>
      <c r="DS681" s="52"/>
      <c r="DT681" s="52"/>
      <c r="DU681" s="52"/>
      <c r="DV681" s="52"/>
      <c r="DW681" s="52"/>
      <c r="DX681" s="52"/>
      <c r="DY681" s="52"/>
      <c r="DZ681" s="52"/>
      <c r="EA681" s="52"/>
      <c r="EB681" s="52"/>
      <c r="EC681" s="52"/>
      <c r="ED681" s="52"/>
      <c r="EE681" s="52"/>
      <c r="EF681" s="52"/>
      <c r="EG681" s="52"/>
      <c r="EH681" s="52"/>
      <c r="EI681" s="52"/>
      <c r="EJ681" s="52"/>
      <c r="EK681" s="52"/>
      <c r="EL681" s="52"/>
      <c r="EM681" s="52"/>
      <c r="EN681" s="52"/>
      <c r="EO681" s="52"/>
      <c r="EP681" s="52"/>
      <c r="EQ681" s="52"/>
      <c r="ER681" s="52"/>
      <c r="ES681" s="52"/>
      <c r="ET681" s="52"/>
      <c r="EU681" s="52"/>
      <c r="EV681" s="52"/>
      <c r="EW681" s="52"/>
      <c r="EX681" s="52"/>
      <c r="EY681" s="52"/>
      <c r="EZ681" s="52"/>
      <c r="FA681" s="52"/>
      <c r="FB681" s="52"/>
      <c r="FC681" s="52"/>
      <c r="FD681" s="52"/>
      <c r="FE681" s="52"/>
      <c r="FF681" s="52"/>
      <c r="FG681" s="52"/>
      <c r="FH681" s="52"/>
      <c r="FI681" s="52"/>
      <c r="FJ681" s="52"/>
      <c r="FK681" s="52"/>
      <c r="FL681" s="52"/>
      <c r="FM681" s="52"/>
      <c r="FN681" s="52"/>
      <c r="FO681" s="52"/>
      <c r="FP681" s="52"/>
      <c r="FQ681" s="52"/>
      <c r="FR681" s="52"/>
      <c r="FS681" s="52"/>
      <c r="FT681" s="52"/>
    </row>
    <row r="682" spans="1:176" x14ac:dyDescent="0.15">
      <c r="A682" s="104">
        <f t="shared" si="147"/>
        <v>43391</v>
      </c>
      <c r="B682" s="35">
        <f t="shared" ca="1" si="153"/>
        <v>1025.1719800000001</v>
      </c>
      <c r="C682" s="35">
        <f t="shared" si="148"/>
        <v>1000</v>
      </c>
      <c r="D682" s="36">
        <f ca="1">IF(A682&lt;$B$1,VLOOKUP(A682,[1]DI!$A$4:$B$15000,2,FALSE),0)</f>
        <v>6.4000000000000001E-2</v>
      </c>
      <c r="E682" s="35">
        <f t="shared" ca="1" si="142"/>
        <v>2.4620000000000002E-4</v>
      </c>
      <c r="F682" s="54">
        <f t="shared" si="149"/>
        <v>1.0425</v>
      </c>
      <c r="G682" s="38">
        <f t="shared" ca="1" si="143"/>
        <v>1.0002566635000001</v>
      </c>
      <c r="H682" s="35">
        <f ca="1">TRUNC(PRODUCT(G$10:G681),15)</f>
        <v>1.17004931306034</v>
      </c>
      <c r="I682" s="35">
        <f t="shared" ca="1" si="150"/>
        <v>1.1413200247681099</v>
      </c>
      <c r="J682" s="35">
        <f t="shared" ca="1" si="144"/>
        <v>1.0251719800000001</v>
      </c>
      <c r="K682" s="35">
        <f t="shared" ca="1" si="145"/>
        <v>25.171980000000001</v>
      </c>
      <c r="L682" s="55">
        <f>IF(VLOOKUP(A682,$U$12:$AD$125,8)=VLOOKUP(A681,$U$12:$AD$125,8),0,VLOOKUP(A682,U$12:$AD$125,8))</f>
        <v>0</v>
      </c>
      <c r="M682" s="40">
        <f>IF(L682&gt;0,VLOOKUP(L682,T$12:$AC$125,7),0)</f>
        <v>0</v>
      </c>
      <c r="N682" s="41">
        <f t="shared" si="154"/>
        <v>0</v>
      </c>
      <c r="O682" s="41">
        <f t="shared" ca="1" si="146"/>
        <v>25.171980000000001</v>
      </c>
      <c r="P682" s="56" t="str">
        <f t="shared" si="151"/>
        <v>A+J=</v>
      </c>
      <c r="Q682" s="43">
        <f t="shared" si="152"/>
        <v>43437</v>
      </c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  <c r="CB682" s="52"/>
      <c r="CC682" s="52"/>
      <c r="CD682" s="52"/>
      <c r="CE682" s="52"/>
      <c r="CF682" s="52"/>
      <c r="CG682" s="52"/>
      <c r="CH682" s="52"/>
      <c r="CI682" s="52"/>
      <c r="CJ682" s="52"/>
      <c r="CK682" s="52"/>
      <c r="CL682" s="52"/>
      <c r="CM682" s="52"/>
      <c r="CN682" s="52"/>
      <c r="CO682" s="52"/>
      <c r="CP682" s="52"/>
      <c r="CQ682" s="52"/>
      <c r="CR682" s="52"/>
      <c r="CS682" s="52"/>
      <c r="CT682" s="52"/>
      <c r="CU682" s="52"/>
      <c r="CV682" s="52"/>
      <c r="CW682" s="52"/>
      <c r="CX682" s="52"/>
      <c r="CY682" s="52"/>
      <c r="CZ682" s="52"/>
      <c r="DA682" s="52"/>
      <c r="DB682" s="52"/>
      <c r="DC682" s="52"/>
      <c r="DD682" s="52"/>
      <c r="DE682" s="52"/>
      <c r="DF682" s="52"/>
      <c r="DG682" s="52"/>
      <c r="DH682" s="52"/>
      <c r="DI682" s="52"/>
      <c r="DJ682" s="52"/>
      <c r="DK682" s="52"/>
      <c r="DL682" s="52"/>
      <c r="DM682" s="52"/>
      <c r="DN682" s="52"/>
      <c r="DO682" s="52"/>
      <c r="DP682" s="52"/>
      <c r="DQ682" s="52"/>
      <c r="DR682" s="52"/>
      <c r="DS682" s="52"/>
      <c r="DT682" s="52"/>
      <c r="DU682" s="52"/>
      <c r="DV682" s="52"/>
      <c r="DW682" s="52"/>
      <c r="DX682" s="52"/>
      <c r="DY682" s="52"/>
      <c r="DZ682" s="52"/>
      <c r="EA682" s="52"/>
      <c r="EB682" s="52"/>
      <c r="EC682" s="52"/>
      <c r="ED682" s="52"/>
      <c r="EE682" s="52"/>
      <c r="EF682" s="52"/>
      <c r="EG682" s="52"/>
      <c r="EH682" s="52"/>
      <c r="EI682" s="52"/>
      <c r="EJ682" s="52"/>
      <c r="EK682" s="52"/>
      <c r="EL682" s="52"/>
      <c r="EM682" s="52"/>
      <c r="EN682" s="52"/>
      <c r="EO682" s="52"/>
      <c r="EP682" s="52"/>
      <c r="EQ682" s="52"/>
      <c r="ER682" s="52"/>
      <c r="ES682" s="52"/>
      <c r="ET682" s="52"/>
      <c r="EU682" s="52"/>
      <c r="EV682" s="52"/>
      <c r="EW682" s="52"/>
      <c r="EX682" s="52"/>
      <c r="EY682" s="52"/>
      <c r="EZ682" s="52"/>
      <c r="FA682" s="52"/>
      <c r="FB682" s="52"/>
      <c r="FC682" s="52"/>
      <c r="FD682" s="52"/>
      <c r="FE682" s="52"/>
      <c r="FF682" s="52"/>
      <c r="FG682" s="52"/>
      <c r="FH682" s="52"/>
      <c r="FI682" s="52"/>
      <c r="FJ682" s="52"/>
      <c r="FK682" s="52"/>
      <c r="FL682" s="52"/>
      <c r="FM682" s="52"/>
      <c r="FN682" s="52"/>
      <c r="FO682" s="52"/>
      <c r="FP682" s="52"/>
      <c r="FQ682" s="52"/>
      <c r="FR682" s="52"/>
      <c r="FS682" s="52"/>
      <c r="FT682" s="52"/>
    </row>
    <row r="683" spans="1:176" x14ac:dyDescent="0.15">
      <c r="A683" s="104">
        <f t="shared" si="147"/>
        <v>43392</v>
      </c>
      <c r="B683" s="35">
        <f t="shared" ca="1" si="153"/>
        <v>1025.4351099999999</v>
      </c>
      <c r="C683" s="35">
        <f t="shared" si="148"/>
        <v>1000</v>
      </c>
      <c r="D683" s="36">
        <f ca="1">IF(A683&lt;$B$1,VLOOKUP(A683,[1]DI!$A$4:$B$15000,2,FALSE),0)</f>
        <v>6.4000000000000001E-2</v>
      </c>
      <c r="E683" s="35">
        <f t="shared" ca="1" si="142"/>
        <v>2.4620000000000002E-4</v>
      </c>
      <c r="F683" s="54">
        <f t="shared" si="149"/>
        <v>1.0425</v>
      </c>
      <c r="G683" s="38">
        <f t="shared" ca="1" si="143"/>
        <v>1.0002566635000001</v>
      </c>
      <c r="H683" s="35">
        <f ca="1">TRUNC(PRODUCT(G$10:G682),15)</f>
        <v>1.17034962201221</v>
      </c>
      <c r="I683" s="35">
        <f t="shared" ca="1" si="150"/>
        <v>1.1413200247681099</v>
      </c>
      <c r="J683" s="35">
        <f t="shared" ca="1" si="144"/>
        <v>1.0254351100000001</v>
      </c>
      <c r="K683" s="35">
        <f t="shared" ca="1" si="145"/>
        <v>25.435110000000002</v>
      </c>
      <c r="L683" s="55">
        <f>IF(VLOOKUP(A683,$U$12:$AD$125,8)=VLOOKUP(A682,$U$12:$AD$125,8),0,VLOOKUP(A683,U$12:$AD$125,8))</f>
        <v>0</v>
      </c>
      <c r="M683" s="40">
        <f>IF(L683&gt;0,VLOOKUP(L683,T$12:$AC$125,7),0)</f>
        <v>0</v>
      </c>
      <c r="N683" s="41">
        <f t="shared" si="154"/>
        <v>0</v>
      </c>
      <c r="O683" s="41">
        <f t="shared" ca="1" si="146"/>
        <v>25.435110000000002</v>
      </c>
      <c r="P683" s="56" t="str">
        <f t="shared" si="151"/>
        <v>A+J=</v>
      </c>
      <c r="Q683" s="43">
        <f t="shared" si="152"/>
        <v>43437</v>
      </c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  <c r="CB683" s="52"/>
      <c r="CC683" s="52"/>
      <c r="CD683" s="52"/>
      <c r="CE683" s="52"/>
      <c r="CF683" s="52"/>
      <c r="CG683" s="52"/>
      <c r="CH683" s="52"/>
      <c r="CI683" s="52"/>
      <c r="CJ683" s="52"/>
      <c r="CK683" s="52"/>
      <c r="CL683" s="52"/>
      <c r="CM683" s="52"/>
      <c r="CN683" s="52"/>
      <c r="CO683" s="52"/>
      <c r="CP683" s="52"/>
      <c r="CQ683" s="52"/>
      <c r="CR683" s="52"/>
      <c r="CS683" s="52"/>
      <c r="CT683" s="52"/>
      <c r="CU683" s="52"/>
      <c r="CV683" s="52"/>
      <c r="CW683" s="52"/>
      <c r="CX683" s="52"/>
      <c r="CY683" s="52"/>
      <c r="CZ683" s="52"/>
      <c r="DA683" s="52"/>
      <c r="DB683" s="52"/>
      <c r="DC683" s="52"/>
      <c r="DD683" s="52"/>
      <c r="DE683" s="52"/>
      <c r="DF683" s="52"/>
      <c r="DG683" s="52"/>
      <c r="DH683" s="52"/>
      <c r="DI683" s="52"/>
      <c r="DJ683" s="52"/>
      <c r="DK683" s="52"/>
      <c r="DL683" s="52"/>
      <c r="DM683" s="52"/>
      <c r="DN683" s="52"/>
      <c r="DO683" s="52"/>
      <c r="DP683" s="52"/>
      <c r="DQ683" s="52"/>
      <c r="DR683" s="52"/>
      <c r="DS683" s="52"/>
      <c r="DT683" s="52"/>
      <c r="DU683" s="52"/>
      <c r="DV683" s="52"/>
      <c r="DW683" s="52"/>
      <c r="DX683" s="52"/>
      <c r="DY683" s="52"/>
      <c r="DZ683" s="52"/>
      <c r="EA683" s="52"/>
      <c r="EB683" s="52"/>
      <c r="EC683" s="52"/>
      <c r="ED683" s="52"/>
      <c r="EE683" s="52"/>
      <c r="EF683" s="52"/>
      <c r="EG683" s="52"/>
      <c r="EH683" s="52"/>
      <c r="EI683" s="52"/>
      <c r="EJ683" s="52"/>
      <c r="EK683" s="52"/>
      <c r="EL683" s="52"/>
      <c r="EM683" s="52"/>
      <c r="EN683" s="52"/>
      <c r="EO683" s="52"/>
      <c r="EP683" s="52"/>
      <c r="EQ683" s="52"/>
      <c r="ER683" s="52"/>
      <c r="ES683" s="52"/>
      <c r="ET683" s="52"/>
      <c r="EU683" s="52"/>
      <c r="EV683" s="52"/>
      <c r="EW683" s="52"/>
      <c r="EX683" s="52"/>
      <c r="EY683" s="52"/>
      <c r="EZ683" s="52"/>
      <c r="FA683" s="52"/>
      <c r="FB683" s="52"/>
      <c r="FC683" s="52"/>
      <c r="FD683" s="52"/>
      <c r="FE683" s="52"/>
      <c r="FF683" s="52"/>
      <c r="FG683" s="52"/>
      <c r="FH683" s="52"/>
      <c r="FI683" s="52"/>
      <c r="FJ683" s="52"/>
      <c r="FK683" s="52"/>
      <c r="FL683" s="52"/>
      <c r="FM683" s="52"/>
      <c r="FN683" s="52"/>
      <c r="FO683" s="52"/>
      <c r="FP683" s="52"/>
      <c r="FQ683" s="52"/>
      <c r="FR683" s="52"/>
      <c r="FS683" s="52"/>
      <c r="FT683" s="52"/>
    </row>
    <row r="684" spans="1:176" x14ac:dyDescent="0.15">
      <c r="A684" s="104">
        <f t="shared" si="147"/>
        <v>43393</v>
      </c>
      <c r="B684" s="35">
        <f t="shared" ca="1" si="153"/>
        <v>1025.6983</v>
      </c>
      <c r="C684" s="35">
        <f t="shared" si="148"/>
        <v>1000</v>
      </c>
      <c r="D684" s="36">
        <f ca="1">IF(A684&lt;$B$1,VLOOKUP(A684,[1]DI!$A$4:$B$15000,2,FALSE),0)</f>
        <v>0</v>
      </c>
      <c r="E684" s="35">
        <f t="shared" ca="1" si="142"/>
        <v>0</v>
      </c>
      <c r="F684" s="54">
        <f t="shared" si="149"/>
        <v>1.0425</v>
      </c>
      <c r="G684" s="38">
        <f t="shared" ca="1" si="143"/>
        <v>1</v>
      </c>
      <c r="H684" s="35">
        <f ca="1">TRUNC(PRODUCT(G$10:G683),15)</f>
        <v>1.17065000804241</v>
      </c>
      <c r="I684" s="35">
        <f t="shared" ca="1" si="150"/>
        <v>1.1413200247681099</v>
      </c>
      <c r="J684" s="35">
        <f t="shared" ca="1" si="144"/>
        <v>1.0256983</v>
      </c>
      <c r="K684" s="35">
        <f t="shared" ca="1" si="145"/>
        <v>25.6983</v>
      </c>
      <c r="L684" s="55">
        <f>IF(VLOOKUP(A684,$U$12:$AD$125,8)=VLOOKUP(A683,$U$12:$AD$125,8),0,VLOOKUP(A684,U$12:$AD$125,8))</f>
        <v>0</v>
      </c>
      <c r="M684" s="40">
        <f>IF(L684&gt;0,VLOOKUP(L684,T$12:$AC$125,7),0)</f>
        <v>0</v>
      </c>
      <c r="N684" s="41">
        <f t="shared" si="154"/>
        <v>0</v>
      </c>
      <c r="O684" s="41">
        <f t="shared" ca="1" si="146"/>
        <v>25.6983</v>
      </c>
      <c r="P684" s="56" t="str">
        <f t="shared" si="151"/>
        <v>A+J=</v>
      </c>
      <c r="Q684" s="43">
        <f t="shared" si="152"/>
        <v>43437</v>
      </c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  <c r="CB684" s="52"/>
      <c r="CC684" s="52"/>
      <c r="CD684" s="52"/>
      <c r="CE684" s="52"/>
      <c r="CF684" s="52"/>
      <c r="CG684" s="52"/>
      <c r="CH684" s="52"/>
      <c r="CI684" s="52"/>
      <c r="CJ684" s="52"/>
      <c r="CK684" s="52"/>
      <c r="CL684" s="52"/>
      <c r="CM684" s="52"/>
      <c r="CN684" s="52"/>
      <c r="CO684" s="52"/>
      <c r="CP684" s="52"/>
      <c r="CQ684" s="52"/>
      <c r="CR684" s="52"/>
      <c r="CS684" s="52"/>
      <c r="CT684" s="52"/>
      <c r="CU684" s="52"/>
      <c r="CV684" s="52"/>
      <c r="CW684" s="52"/>
      <c r="CX684" s="52"/>
      <c r="CY684" s="52"/>
      <c r="CZ684" s="52"/>
      <c r="DA684" s="52"/>
      <c r="DB684" s="52"/>
      <c r="DC684" s="52"/>
      <c r="DD684" s="52"/>
      <c r="DE684" s="52"/>
      <c r="DF684" s="52"/>
      <c r="DG684" s="52"/>
      <c r="DH684" s="52"/>
      <c r="DI684" s="52"/>
      <c r="DJ684" s="52"/>
      <c r="DK684" s="52"/>
      <c r="DL684" s="52"/>
      <c r="DM684" s="52"/>
      <c r="DN684" s="52"/>
      <c r="DO684" s="52"/>
      <c r="DP684" s="52"/>
      <c r="DQ684" s="52"/>
      <c r="DR684" s="52"/>
      <c r="DS684" s="52"/>
      <c r="DT684" s="52"/>
      <c r="DU684" s="52"/>
      <c r="DV684" s="52"/>
      <c r="DW684" s="52"/>
      <c r="DX684" s="52"/>
      <c r="DY684" s="52"/>
      <c r="DZ684" s="52"/>
      <c r="EA684" s="52"/>
      <c r="EB684" s="52"/>
      <c r="EC684" s="52"/>
      <c r="ED684" s="52"/>
      <c r="EE684" s="52"/>
      <c r="EF684" s="52"/>
      <c r="EG684" s="52"/>
      <c r="EH684" s="52"/>
      <c r="EI684" s="52"/>
      <c r="EJ684" s="52"/>
      <c r="EK684" s="52"/>
      <c r="EL684" s="52"/>
      <c r="EM684" s="52"/>
      <c r="EN684" s="52"/>
      <c r="EO684" s="52"/>
      <c r="EP684" s="52"/>
      <c r="EQ684" s="52"/>
      <c r="ER684" s="52"/>
      <c r="ES684" s="52"/>
      <c r="ET684" s="52"/>
      <c r="EU684" s="52"/>
      <c r="EV684" s="52"/>
      <c r="EW684" s="52"/>
      <c r="EX684" s="52"/>
      <c r="EY684" s="52"/>
      <c r="EZ684" s="52"/>
      <c r="FA684" s="52"/>
      <c r="FB684" s="52"/>
      <c r="FC684" s="52"/>
      <c r="FD684" s="52"/>
      <c r="FE684" s="52"/>
      <c r="FF684" s="52"/>
      <c r="FG684" s="52"/>
      <c r="FH684" s="52"/>
      <c r="FI684" s="52"/>
      <c r="FJ684" s="52"/>
      <c r="FK684" s="52"/>
      <c r="FL684" s="52"/>
      <c r="FM684" s="52"/>
      <c r="FN684" s="52"/>
      <c r="FO684" s="52"/>
      <c r="FP684" s="52"/>
      <c r="FQ684" s="52"/>
      <c r="FR684" s="52"/>
      <c r="FS684" s="52"/>
      <c r="FT684" s="52"/>
    </row>
    <row r="685" spans="1:176" x14ac:dyDescent="0.15">
      <c r="A685" s="104">
        <f t="shared" si="147"/>
        <v>43394</v>
      </c>
      <c r="B685" s="35">
        <f t="shared" ca="1" si="153"/>
        <v>1025.6983</v>
      </c>
      <c r="C685" s="35">
        <f t="shared" si="148"/>
        <v>1000</v>
      </c>
      <c r="D685" s="36">
        <f ca="1">IF(A685&lt;$B$1,VLOOKUP(A685,[1]DI!$A$4:$B$15000,2,FALSE),0)</f>
        <v>0</v>
      </c>
      <c r="E685" s="35">
        <f t="shared" ca="1" si="142"/>
        <v>0</v>
      </c>
      <c r="F685" s="54">
        <f t="shared" si="149"/>
        <v>1.0425</v>
      </c>
      <c r="G685" s="38">
        <f t="shared" ca="1" si="143"/>
        <v>1</v>
      </c>
      <c r="H685" s="35">
        <f ca="1">TRUNC(PRODUCT(G$10:G684),15)</f>
        <v>1.17065000804241</v>
      </c>
      <c r="I685" s="35">
        <f t="shared" ca="1" si="150"/>
        <v>1.1413200247681099</v>
      </c>
      <c r="J685" s="35">
        <f t="shared" ca="1" si="144"/>
        <v>1.0256983</v>
      </c>
      <c r="K685" s="35">
        <f t="shared" ca="1" si="145"/>
        <v>25.6983</v>
      </c>
      <c r="L685" s="55">
        <f>IF(VLOOKUP(A685,$U$12:$AD$125,8)=VLOOKUP(A684,$U$12:$AD$125,8),0,VLOOKUP(A685,U$12:$AD$125,8))</f>
        <v>0</v>
      </c>
      <c r="M685" s="40">
        <f>IF(L685&gt;0,VLOOKUP(L685,T$12:$AC$125,7),0)</f>
        <v>0</v>
      </c>
      <c r="N685" s="41">
        <f t="shared" si="154"/>
        <v>0</v>
      </c>
      <c r="O685" s="41">
        <f t="shared" ca="1" si="146"/>
        <v>25.6983</v>
      </c>
      <c r="P685" s="56" t="str">
        <f t="shared" si="151"/>
        <v>A+J=</v>
      </c>
      <c r="Q685" s="43">
        <f t="shared" si="152"/>
        <v>43437</v>
      </c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/>
      <c r="CI685" s="52"/>
      <c r="CJ685" s="52"/>
      <c r="CK685" s="52"/>
      <c r="CL685" s="52"/>
      <c r="CM685" s="52"/>
      <c r="CN685" s="52"/>
      <c r="CO685" s="52"/>
      <c r="CP685" s="52"/>
      <c r="CQ685" s="52"/>
      <c r="CR685" s="52"/>
      <c r="CS685" s="52"/>
      <c r="CT685" s="52"/>
      <c r="CU685" s="52"/>
      <c r="CV685" s="52"/>
      <c r="CW685" s="52"/>
      <c r="CX685" s="52"/>
      <c r="CY685" s="52"/>
      <c r="CZ685" s="52"/>
      <c r="DA685" s="52"/>
      <c r="DB685" s="52"/>
      <c r="DC685" s="52"/>
      <c r="DD685" s="52"/>
      <c r="DE685" s="52"/>
      <c r="DF685" s="52"/>
      <c r="DG685" s="52"/>
      <c r="DH685" s="52"/>
      <c r="DI685" s="52"/>
      <c r="DJ685" s="52"/>
      <c r="DK685" s="52"/>
      <c r="DL685" s="52"/>
      <c r="DM685" s="52"/>
      <c r="DN685" s="52"/>
      <c r="DO685" s="52"/>
      <c r="DP685" s="52"/>
      <c r="DQ685" s="52"/>
      <c r="DR685" s="52"/>
      <c r="DS685" s="52"/>
      <c r="DT685" s="52"/>
      <c r="DU685" s="52"/>
      <c r="DV685" s="52"/>
      <c r="DW685" s="52"/>
      <c r="DX685" s="52"/>
      <c r="DY685" s="52"/>
      <c r="DZ685" s="52"/>
      <c r="EA685" s="52"/>
      <c r="EB685" s="52"/>
      <c r="EC685" s="52"/>
      <c r="ED685" s="52"/>
      <c r="EE685" s="52"/>
      <c r="EF685" s="52"/>
      <c r="EG685" s="52"/>
      <c r="EH685" s="52"/>
      <c r="EI685" s="52"/>
      <c r="EJ685" s="52"/>
      <c r="EK685" s="52"/>
      <c r="EL685" s="52"/>
      <c r="EM685" s="52"/>
      <c r="EN685" s="52"/>
      <c r="EO685" s="52"/>
      <c r="EP685" s="52"/>
      <c r="EQ685" s="52"/>
      <c r="ER685" s="52"/>
      <c r="ES685" s="52"/>
      <c r="ET685" s="52"/>
      <c r="EU685" s="52"/>
      <c r="EV685" s="52"/>
      <c r="EW685" s="52"/>
      <c r="EX685" s="52"/>
      <c r="EY685" s="52"/>
      <c r="EZ685" s="52"/>
      <c r="FA685" s="52"/>
      <c r="FB685" s="52"/>
      <c r="FC685" s="52"/>
      <c r="FD685" s="52"/>
      <c r="FE685" s="52"/>
      <c r="FF685" s="52"/>
      <c r="FG685" s="52"/>
      <c r="FH685" s="52"/>
      <c r="FI685" s="52"/>
      <c r="FJ685" s="52"/>
      <c r="FK685" s="52"/>
      <c r="FL685" s="52"/>
      <c r="FM685" s="52"/>
      <c r="FN685" s="52"/>
      <c r="FO685" s="52"/>
      <c r="FP685" s="52"/>
      <c r="FQ685" s="52"/>
      <c r="FR685" s="52"/>
      <c r="FS685" s="52"/>
      <c r="FT685" s="52"/>
    </row>
    <row r="686" spans="1:176" x14ac:dyDescent="0.15">
      <c r="A686" s="104">
        <f t="shared" si="147"/>
        <v>43395</v>
      </c>
      <c r="B686" s="35">
        <f t="shared" ca="1" si="153"/>
        <v>1025.6983</v>
      </c>
      <c r="C686" s="35">
        <f t="shared" si="148"/>
        <v>1000</v>
      </c>
      <c r="D686" s="36">
        <f ca="1">IF(A686&lt;$B$1,VLOOKUP(A686,[1]DI!$A$4:$B$15000,2,FALSE),0)</f>
        <v>6.4000000000000001E-2</v>
      </c>
      <c r="E686" s="35">
        <f t="shared" ca="1" si="142"/>
        <v>2.4620000000000002E-4</v>
      </c>
      <c r="F686" s="54">
        <f t="shared" si="149"/>
        <v>1.0425</v>
      </c>
      <c r="G686" s="38">
        <f t="shared" ca="1" si="143"/>
        <v>1.0002566635000001</v>
      </c>
      <c r="H686" s="35">
        <f ca="1">TRUNC(PRODUCT(G$10:G685),15)</f>
        <v>1.17065000804241</v>
      </c>
      <c r="I686" s="35">
        <f t="shared" ca="1" si="150"/>
        <v>1.1413200247681099</v>
      </c>
      <c r="J686" s="35">
        <f t="shared" ca="1" si="144"/>
        <v>1.0256983</v>
      </c>
      <c r="K686" s="35">
        <f t="shared" ca="1" si="145"/>
        <v>25.6983</v>
      </c>
      <c r="L686" s="55">
        <f>IF(VLOOKUP(A686,$U$12:$AD$125,8)=VLOOKUP(A685,$U$12:$AD$125,8),0,VLOOKUP(A686,U$12:$AD$125,8))</f>
        <v>0</v>
      </c>
      <c r="M686" s="40">
        <f>IF(L686&gt;0,VLOOKUP(L686,T$12:$AC$125,7),0)</f>
        <v>0</v>
      </c>
      <c r="N686" s="41">
        <f t="shared" si="154"/>
        <v>0</v>
      </c>
      <c r="O686" s="41">
        <f t="shared" ca="1" si="146"/>
        <v>25.6983</v>
      </c>
      <c r="P686" s="56" t="str">
        <f t="shared" si="151"/>
        <v>A+J=</v>
      </c>
      <c r="Q686" s="43">
        <f t="shared" si="152"/>
        <v>43437</v>
      </c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2"/>
      <c r="CH686" s="52"/>
      <c r="CI686" s="52"/>
      <c r="CJ686" s="52"/>
      <c r="CK686" s="52"/>
      <c r="CL686" s="52"/>
      <c r="CM686" s="52"/>
      <c r="CN686" s="52"/>
      <c r="CO686" s="52"/>
      <c r="CP686" s="52"/>
      <c r="CQ686" s="52"/>
      <c r="CR686" s="52"/>
      <c r="CS686" s="52"/>
      <c r="CT686" s="52"/>
      <c r="CU686" s="52"/>
      <c r="CV686" s="52"/>
      <c r="CW686" s="52"/>
      <c r="CX686" s="52"/>
      <c r="CY686" s="52"/>
      <c r="CZ686" s="52"/>
      <c r="DA686" s="52"/>
      <c r="DB686" s="52"/>
      <c r="DC686" s="52"/>
      <c r="DD686" s="52"/>
      <c r="DE686" s="52"/>
      <c r="DF686" s="52"/>
      <c r="DG686" s="52"/>
      <c r="DH686" s="52"/>
      <c r="DI686" s="52"/>
      <c r="DJ686" s="52"/>
      <c r="DK686" s="52"/>
      <c r="DL686" s="52"/>
      <c r="DM686" s="52"/>
      <c r="DN686" s="52"/>
      <c r="DO686" s="52"/>
      <c r="DP686" s="52"/>
      <c r="DQ686" s="52"/>
      <c r="DR686" s="52"/>
      <c r="DS686" s="52"/>
      <c r="DT686" s="52"/>
      <c r="DU686" s="52"/>
      <c r="DV686" s="52"/>
      <c r="DW686" s="52"/>
      <c r="DX686" s="52"/>
      <c r="DY686" s="52"/>
      <c r="DZ686" s="52"/>
      <c r="EA686" s="52"/>
      <c r="EB686" s="52"/>
      <c r="EC686" s="52"/>
      <c r="ED686" s="52"/>
      <c r="EE686" s="52"/>
      <c r="EF686" s="52"/>
      <c r="EG686" s="52"/>
      <c r="EH686" s="52"/>
      <c r="EI686" s="52"/>
      <c r="EJ686" s="52"/>
      <c r="EK686" s="52"/>
      <c r="EL686" s="52"/>
      <c r="EM686" s="52"/>
      <c r="EN686" s="52"/>
      <c r="EO686" s="52"/>
      <c r="EP686" s="52"/>
      <c r="EQ686" s="52"/>
      <c r="ER686" s="52"/>
      <c r="ES686" s="52"/>
      <c r="ET686" s="52"/>
      <c r="EU686" s="52"/>
      <c r="EV686" s="52"/>
      <c r="EW686" s="52"/>
      <c r="EX686" s="52"/>
      <c r="EY686" s="52"/>
      <c r="EZ686" s="52"/>
      <c r="FA686" s="52"/>
      <c r="FB686" s="52"/>
      <c r="FC686" s="52"/>
      <c r="FD686" s="52"/>
      <c r="FE686" s="52"/>
      <c r="FF686" s="52"/>
      <c r="FG686" s="52"/>
      <c r="FH686" s="52"/>
      <c r="FI686" s="52"/>
      <c r="FJ686" s="52"/>
      <c r="FK686" s="52"/>
      <c r="FL686" s="52"/>
      <c r="FM686" s="52"/>
      <c r="FN686" s="52"/>
      <c r="FO686" s="52"/>
      <c r="FP686" s="52"/>
      <c r="FQ686" s="52"/>
      <c r="FR686" s="52"/>
      <c r="FS686" s="52"/>
      <c r="FT686" s="52"/>
    </row>
    <row r="687" spans="1:176" x14ac:dyDescent="0.15">
      <c r="A687" s="104">
        <f t="shared" si="147"/>
        <v>43396</v>
      </c>
      <c r="B687" s="35">
        <f t="shared" ca="1" si="153"/>
        <v>1025.96156</v>
      </c>
      <c r="C687" s="35">
        <f t="shared" si="148"/>
        <v>1000</v>
      </c>
      <c r="D687" s="36">
        <f ca="1">IF(A687&lt;$B$1,VLOOKUP(A687,[1]DI!$A$4:$B$15000,2,FALSE),0)</f>
        <v>6.4000000000000001E-2</v>
      </c>
      <c r="E687" s="35">
        <f t="shared" ca="1" si="142"/>
        <v>2.4620000000000002E-4</v>
      </c>
      <c r="F687" s="54">
        <f t="shared" si="149"/>
        <v>1.0425</v>
      </c>
      <c r="G687" s="38">
        <f t="shared" ca="1" si="143"/>
        <v>1.0002566635000001</v>
      </c>
      <c r="H687" s="35">
        <f ca="1">TRUNC(PRODUCT(G$10:G686),15)</f>
        <v>1.1709504711707499</v>
      </c>
      <c r="I687" s="35">
        <f t="shared" ca="1" si="150"/>
        <v>1.1413200247681099</v>
      </c>
      <c r="J687" s="35">
        <f t="shared" ca="1" si="144"/>
        <v>1.0259615600000001</v>
      </c>
      <c r="K687" s="35">
        <f t="shared" ca="1" si="145"/>
        <v>25.961559999999999</v>
      </c>
      <c r="L687" s="55">
        <f>IF(VLOOKUP(A687,$U$12:$AD$125,8)=VLOOKUP(A686,$U$12:$AD$125,8),0,VLOOKUP(A687,U$12:$AD$125,8))</f>
        <v>0</v>
      </c>
      <c r="M687" s="40">
        <f>IF(L687&gt;0,VLOOKUP(L687,T$12:$AC$125,7),0)</f>
        <v>0</v>
      </c>
      <c r="N687" s="41">
        <f t="shared" si="154"/>
        <v>0</v>
      </c>
      <c r="O687" s="41">
        <f t="shared" ca="1" si="146"/>
        <v>25.961559999999999</v>
      </c>
      <c r="P687" s="56" t="str">
        <f t="shared" si="151"/>
        <v>A+J=</v>
      </c>
      <c r="Q687" s="43">
        <f t="shared" si="152"/>
        <v>43437</v>
      </c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  <c r="CB687" s="52"/>
      <c r="CC687" s="52"/>
      <c r="CD687" s="52"/>
      <c r="CE687" s="52"/>
      <c r="CF687" s="52"/>
      <c r="CG687" s="52"/>
      <c r="CH687" s="52"/>
      <c r="CI687" s="52"/>
      <c r="CJ687" s="52"/>
      <c r="CK687" s="52"/>
      <c r="CL687" s="52"/>
      <c r="CM687" s="52"/>
      <c r="CN687" s="52"/>
      <c r="CO687" s="52"/>
      <c r="CP687" s="52"/>
      <c r="CQ687" s="52"/>
      <c r="CR687" s="52"/>
      <c r="CS687" s="52"/>
      <c r="CT687" s="52"/>
      <c r="CU687" s="52"/>
      <c r="CV687" s="52"/>
      <c r="CW687" s="52"/>
      <c r="CX687" s="52"/>
      <c r="CY687" s="52"/>
      <c r="CZ687" s="52"/>
      <c r="DA687" s="52"/>
      <c r="DB687" s="52"/>
      <c r="DC687" s="52"/>
      <c r="DD687" s="52"/>
      <c r="DE687" s="52"/>
      <c r="DF687" s="52"/>
      <c r="DG687" s="52"/>
      <c r="DH687" s="52"/>
      <c r="DI687" s="52"/>
      <c r="DJ687" s="52"/>
      <c r="DK687" s="52"/>
      <c r="DL687" s="52"/>
      <c r="DM687" s="52"/>
      <c r="DN687" s="52"/>
      <c r="DO687" s="52"/>
      <c r="DP687" s="52"/>
      <c r="DQ687" s="52"/>
      <c r="DR687" s="52"/>
      <c r="DS687" s="52"/>
      <c r="DT687" s="52"/>
      <c r="DU687" s="52"/>
      <c r="DV687" s="52"/>
      <c r="DW687" s="52"/>
      <c r="DX687" s="52"/>
      <c r="DY687" s="52"/>
      <c r="DZ687" s="52"/>
      <c r="EA687" s="52"/>
      <c r="EB687" s="52"/>
      <c r="EC687" s="52"/>
      <c r="ED687" s="52"/>
      <c r="EE687" s="52"/>
      <c r="EF687" s="52"/>
      <c r="EG687" s="52"/>
      <c r="EH687" s="52"/>
      <c r="EI687" s="52"/>
      <c r="EJ687" s="52"/>
      <c r="EK687" s="52"/>
      <c r="EL687" s="52"/>
      <c r="EM687" s="52"/>
      <c r="EN687" s="52"/>
      <c r="EO687" s="52"/>
      <c r="EP687" s="52"/>
      <c r="EQ687" s="52"/>
      <c r="ER687" s="52"/>
      <c r="ES687" s="52"/>
      <c r="ET687" s="52"/>
      <c r="EU687" s="52"/>
      <c r="EV687" s="52"/>
      <c r="EW687" s="52"/>
      <c r="EX687" s="52"/>
      <c r="EY687" s="52"/>
      <c r="EZ687" s="52"/>
      <c r="FA687" s="52"/>
      <c r="FB687" s="52"/>
      <c r="FC687" s="52"/>
      <c r="FD687" s="52"/>
      <c r="FE687" s="52"/>
      <c r="FF687" s="52"/>
      <c r="FG687" s="52"/>
      <c r="FH687" s="52"/>
      <c r="FI687" s="52"/>
      <c r="FJ687" s="52"/>
      <c r="FK687" s="52"/>
      <c r="FL687" s="52"/>
      <c r="FM687" s="52"/>
      <c r="FN687" s="52"/>
      <c r="FO687" s="52"/>
      <c r="FP687" s="52"/>
      <c r="FQ687" s="52"/>
      <c r="FR687" s="52"/>
      <c r="FS687" s="52"/>
      <c r="FT687" s="52"/>
    </row>
    <row r="688" spans="1:176" x14ac:dyDescent="0.15">
      <c r="A688" s="104">
        <f t="shared" si="147"/>
        <v>43397</v>
      </c>
      <c r="B688" s="35">
        <f t="shared" ca="1" si="153"/>
        <v>1026.2248899900001</v>
      </c>
      <c r="C688" s="35">
        <f t="shared" si="148"/>
        <v>1000</v>
      </c>
      <c r="D688" s="36">
        <f ca="1">IF(A688&lt;$B$1,VLOOKUP(A688,[1]DI!$A$4:$B$15000,2,FALSE),0)</f>
        <v>6.4000000000000001E-2</v>
      </c>
      <c r="E688" s="35">
        <f t="shared" ca="1" si="142"/>
        <v>2.4620000000000002E-4</v>
      </c>
      <c r="F688" s="54">
        <f t="shared" si="149"/>
        <v>1.0425</v>
      </c>
      <c r="G688" s="38">
        <f t="shared" ca="1" si="143"/>
        <v>1.0002566635000001</v>
      </c>
      <c r="H688" s="35">
        <f ca="1">TRUNC(PRODUCT(G$10:G687),15)</f>
        <v>1.17125101141701</v>
      </c>
      <c r="I688" s="35">
        <f t="shared" ca="1" si="150"/>
        <v>1.1413200247681099</v>
      </c>
      <c r="J688" s="35">
        <f t="shared" ca="1" si="144"/>
        <v>1.0262248899999999</v>
      </c>
      <c r="K688" s="35">
        <f t="shared" ca="1" si="145"/>
        <v>26.224889990000001</v>
      </c>
      <c r="L688" s="55">
        <f>IF(VLOOKUP(A688,$U$12:$AD$125,8)=VLOOKUP(A687,$U$12:$AD$125,8),0,VLOOKUP(A688,U$12:$AD$125,8))</f>
        <v>0</v>
      </c>
      <c r="M688" s="40">
        <f>IF(L688&gt;0,VLOOKUP(L688,T$12:$AC$125,7),0)</f>
        <v>0</v>
      </c>
      <c r="N688" s="41">
        <f t="shared" si="154"/>
        <v>0</v>
      </c>
      <c r="O688" s="41">
        <f t="shared" ca="1" si="146"/>
        <v>26.224889990000001</v>
      </c>
      <c r="P688" s="56" t="str">
        <f t="shared" si="151"/>
        <v>A+J=</v>
      </c>
      <c r="Q688" s="43">
        <f t="shared" si="152"/>
        <v>43437</v>
      </c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  <c r="CJ688" s="52"/>
      <c r="CK688" s="52"/>
      <c r="CL688" s="52"/>
      <c r="CM688" s="52"/>
      <c r="CN688" s="52"/>
      <c r="CO688" s="52"/>
      <c r="CP688" s="52"/>
      <c r="CQ688" s="52"/>
      <c r="CR688" s="52"/>
      <c r="CS688" s="52"/>
      <c r="CT688" s="52"/>
      <c r="CU688" s="52"/>
      <c r="CV688" s="52"/>
      <c r="CW688" s="52"/>
      <c r="CX688" s="52"/>
      <c r="CY688" s="52"/>
      <c r="CZ688" s="52"/>
      <c r="DA688" s="52"/>
      <c r="DB688" s="52"/>
      <c r="DC688" s="52"/>
      <c r="DD688" s="52"/>
      <c r="DE688" s="52"/>
      <c r="DF688" s="52"/>
      <c r="DG688" s="52"/>
      <c r="DH688" s="52"/>
      <c r="DI688" s="52"/>
      <c r="DJ688" s="52"/>
      <c r="DK688" s="52"/>
      <c r="DL688" s="52"/>
      <c r="DM688" s="52"/>
      <c r="DN688" s="52"/>
      <c r="DO688" s="52"/>
      <c r="DP688" s="52"/>
      <c r="DQ688" s="52"/>
      <c r="DR688" s="52"/>
      <c r="DS688" s="52"/>
      <c r="DT688" s="52"/>
      <c r="DU688" s="52"/>
      <c r="DV688" s="52"/>
      <c r="DW688" s="52"/>
      <c r="DX688" s="52"/>
      <c r="DY688" s="52"/>
      <c r="DZ688" s="52"/>
      <c r="EA688" s="52"/>
      <c r="EB688" s="52"/>
      <c r="EC688" s="52"/>
      <c r="ED688" s="52"/>
      <c r="EE688" s="52"/>
      <c r="EF688" s="52"/>
      <c r="EG688" s="52"/>
      <c r="EH688" s="52"/>
      <c r="EI688" s="52"/>
      <c r="EJ688" s="52"/>
      <c r="EK688" s="52"/>
      <c r="EL688" s="52"/>
      <c r="EM688" s="52"/>
      <c r="EN688" s="52"/>
      <c r="EO688" s="52"/>
      <c r="EP688" s="52"/>
      <c r="EQ688" s="52"/>
      <c r="ER688" s="52"/>
      <c r="ES688" s="52"/>
      <c r="ET688" s="52"/>
      <c r="EU688" s="52"/>
      <c r="EV688" s="52"/>
      <c r="EW688" s="52"/>
      <c r="EX688" s="52"/>
      <c r="EY688" s="52"/>
      <c r="EZ688" s="52"/>
      <c r="FA688" s="52"/>
      <c r="FB688" s="52"/>
      <c r="FC688" s="52"/>
      <c r="FD688" s="52"/>
      <c r="FE688" s="52"/>
      <c r="FF688" s="52"/>
      <c r="FG688" s="52"/>
      <c r="FH688" s="52"/>
      <c r="FI688" s="52"/>
      <c r="FJ688" s="52"/>
      <c r="FK688" s="52"/>
      <c r="FL688" s="52"/>
      <c r="FM688" s="52"/>
      <c r="FN688" s="52"/>
      <c r="FO688" s="52"/>
      <c r="FP688" s="52"/>
      <c r="FQ688" s="52"/>
      <c r="FR688" s="52"/>
      <c r="FS688" s="52"/>
      <c r="FT688" s="52"/>
    </row>
    <row r="689" spans="1:179" x14ac:dyDescent="0.15">
      <c r="A689" s="104">
        <f t="shared" si="147"/>
        <v>43398</v>
      </c>
      <c r="B689" s="35">
        <f t="shared" ca="1" si="153"/>
        <v>1026.4882799899999</v>
      </c>
      <c r="C689" s="35">
        <f t="shared" si="148"/>
        <v>1000</v>
      </c>
      <c r="D689" s="36">
        <f ca="1">IF(A689&lt;$B$1,VLOOKUP(A689,[1]DI!$A$4:$B$15000,2,FALSE),0)</f>
        <v>6.4000000000000001E-2</v>
      </c>
      <c r="E689" s="35">
        <f t="shared" ca="1" si="142"/>
        <v>2.4620000000000002E-4</v>
      </c>
      <c r="F689" s="54">
        <f t="shared" si="149"/>
        <v>1.0425</v>
      </c>
      <c r="G689" s="38">
        <f t="shared" ca="1" si="143"/>
        <v>1.0002566635000001</v>
      </c>
      <c r="H689" s="35">
        <f ca="1">TRUNC(PRODUCT(G$10:G688),15)</f>
        <v>1.17155162880098</v>
      </c>
      <c r="I689" s="35">
        <f t="shared" ca="1" si="150"/>
        <v>1.1413200247681099</v>
      </c>
      <c r="J689" s="35">
        <f t="shared" ca="1" si="144"/>
        <v>1.0264882799999999</v>
      </c>
      <c r="K689" s="35">
        <f t="shared" ca="1" si="145"/>
        <v>26.488279989999999</v>
      </c>
      <c r="L689" s="55">
        <f>IF(VLOOKUP(A689,$U$12:$AD$125,8)=VLOOKUP(A688,$U$12:$AD$125,8),0,VLOOKUP(A689,U$12:$AD$125,8))</f>
        <v>0</v>
      </c>
      <c r="M689" s="40">
        <f>IF(L689&gt;0,VLOOKUP(L689,T$12:$AC$125,7),0)</f>
        <v>0</v>
      </c>
      <c r="N689" s="41">
        <f t="shared" si="154"/>
        <v>0</v>
      </c>
      <c r="O689" s="41">
        <f t="shared" ca="1" si="146"/>
        <v>26.488279989999999</v>
      </c>
      <c r="P689" s="56" t="str">
        <f t="shared" si="151"/>
        <v>A+J=</v>
      </c>
      <c r="Q689" s="43">
        <f t="shared" si="152"/>
        <v>43437</v>
      </c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  <c r="CJ689" s="52"/>
      <c r="CK689" s="52"/>
      <c r="CL689" s="52"/>
      <c r="CM689" s="52"/>
      <c r="CN689" s="52"/>
      <c r="CO689" s="52"/>
      <c r="CP689" s="52"/>
      <c r="CQ689" s="52"/>
      <c r="CR689" s="52"/>
      <c r="CS689" s="52"/>
      <c r="CT689" s="52"/>
      <c r="CU689" s="52"/>
      <c r="CV689" s="52"/>
      <c r="CW689" s="52"/>
      <c r="CX689" s="52"/>
      <c r="CY689" s="52"/>
      <c r="CZ689" s="52"/>
      <c r="DA689" s="52"/>
      <c r="DB689" s="52"/>
      <c r="DC689" s="52"/>
      <c r="DD689" s="52"/>
      <c r="DE689" s="52"/>
      <c r="DF689" s="52"/>
      <c r="DG689" s="52"/>
      <c r="DH689" s="52"/>
      <c r="DI689" s="52"/>
      <c r="DJ689" s="52"/>
      <c r="DK689" s="52"/>
      <c r="DL689" s="52"/>
      <c r="DM689" s="52"/>
      <c r="DN689" s="52"/>
      <c r="DO689" s="52"/>
      <c r="DP689" s="52"/>
      <c r="DQ689" s="52"/>
      <c r="DR689" s="52"/>
      <c r="DS689" s="52"/>
      <c r="DT689" s="52"/>
      <c r="DU689" s="52"/>
      <c r="DV689" s="52"/>
      <c r="DW689" s="52"/>
      <c r="DX689" s="52"/>
      <c r="DY689" s="52"/>
      <c r="DZ689" s="52"/>
      <c r="EA689" s="52"/>
      <c r="EB689" s="52"/>
      <c r="EC689" s="52"/>
      <c r="ED689" s="52"/>
      <c r="EE689" s="52"/>
      <c r="EF689" s="52"/>
      <c r="EG689" s="52"/>
      <c r="EH689" s="52"/>
      <c r="EI689" s="52"/>
      <c r="EJ689" s="52"/>
      <c r="EK689" s="52"/>
      <c r="EL689" s="52"/>
      <c r="EM689" s="52"/>
      <c r="EN689" s="52"/>
      <c r="EO689" s="52"/>
      <c r="EP689" s="52"/>
      <c r="EQ689" s="52"/>
      <c r="ER689" s="52"/>
      <c r="ES689" s="52"/>
      <c r="ET689" s="52"/>
      <c r="EU689" s="52"/>
      <c r="EV689" s="52"/>
      <c r="EW689" s="52"/>
      <c r="EX689" s="52"/>
      <c r="EY689" s="52"/>
      <c r="EZ689" s="52"/>
      <c r="FA689" s="52"/>
      <c r="FB689" s="52"/>
      <c r="FC689" s="52"/>
      <c r="FD689" s="52"/>
      <c r="FE689" s="52"/>
      <c r="FF689" s="52"/>
      <c r="FG689" s="52"/>
      <c r="FH689" s="52"/>
      <c r="FI689" s="52"/>
      <c r="FJ689" s="52"/>
      <c r="FK689" s="52"/>
      <c r="FL689" s="52"/>
      <c r="FM689" s="52"/>
      <c r="FN689" s="52"/>
      <c r="FO689" s="52"/>
      <c r="FP689" s="52"/>
      <c r="FQ689" s="52"/>
      <c r="FR689" s="52"/>
      <c r="FS689" s="52"/>
      <c r="FT689" s="52"/>
    </row>
    <row r="690" spans="1:179" x14ac:dyDescent="0.15">
      <c r="A690" s="104">
        <f t="shared" si="147"/>
        <v>43399</v>
      </c>
      <c r="B690" s="35">
        <f t="shared" ca="1" si="153"/>
        <v>1026.75173999</v>
      </c>
      <c r="C690" s="35">
        <f t="shared" si="148"/>
        <v>1000</v>
      </c>
      <c r="D690" s="36">
        <f ca="1">IF(A690&lt;$B$1,VLOOKUP(A690,[1]DI!$A$4:$B$15000,2,FALSE),0)</f>
        <v>6.4000000000000001E-2</v>
      </c>
      <c r="E690" s="35">
        <f t="shared" ca="1" si="142"/>
        <v>2.4620000000000002E-4</v>
      </c>
      <c r="F690" s="54">
        <f t="shared" si="149"/>
        <v>1.0425</v>
      </c>
      <c r="G690" s="38">
        <f t="shared" ca="1" si="143"/>
        <v>1.0002566635000001</v>
      </c>
      <c r="H690" s="35">
        <f ca="1">TRUNC(PRODUCT(G$10:G689),15)</f>
        <v>1.17185232334246</v>
      </c>
      <c r="I690" s="35">
        <f t="shared" ca="1" si="150"/>
        <v>1.1413200247681099</v>
      </c>
      <c r="J690" s="35">
        <f t="shared" ca="1" si="144"/>
        <v>1.0267517399999999</v>
      </c>
      <c r="K690" s="35">
        <f t="shared" ca="1" si="145"/>
        <v>26.751739990000001</v>
      </c>
      <c r="L690" s="55">
        <f>IF(VLOOKUP(A690,$U$12:$AD$125,8)=VLOOKUP(A689,$U$12:$AD$125,8),0,VLOOKUP(A690,U$12:$AD$125,8))</f>
        <v>0</v>
      </c>
      <c r="M690" s="40">
        <f>IF(L690&gt;0,VLOOKUP(L690,T$12:$AC$125,7),0)</f>
        <v>0</v>
      </c>
      <c r="N690" s="41">
        <f t="shared" si="154"/>
        <v>0</v>
      </c>
      <c r="O690" s="41">
        <f t="shared" ca="1" si="146"/>
        <v>26.751739990000001</v>
      </c>
      <c r="P690" s="56" t="str">
        <f t="shared" si="151"/>
        <v>A+J=</v>
      </c>
      <c r="Q690" s="43">
        <f t="shared" si="152"/>
        <v>43437</v>
      </c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  <c r="CJ690" s="52"/>
      <c r="CK690" s="52"/>
      <c r="CL690" s="52"/>
      <c r="CM690" s="52"/>
      <c r="CN690" s="52"/>
      <c r="CO690" s="52"/>
      <c r="CP690" s="52"/>
      <c r="CQ690" s="52"/>
      <c r="CR690" s="52"/>
      <c r="CS690" s="52"/>
      <c r="CT690" s="52"/>
      <c r="CU690" s="52"/>
      <c r="CV690" s="52"/>
      <c r="CW690" s="52"/>
      <c r="CX690" s="52"/>
      <c r="CY690" s="52"/>
      <c r="CZ690" s="52"/>
      <c r="DA690" s="52"/>
      <c r="DB690" s="52"/>
      <c r="DC690" s="52"/>
      <c r="DD690" s="52"/>
      <c r="DE690" s="52"/>
      <c r="DF690" s="52"/>
      <c r="DG690" s="52"/>
      <c r="DH690" s="52"/>
      <c r="DI690" s="52"/>
      <c r="DJ690" s="52"/>
      <c r="DK690" s="52"/>
      <c r="DL690" s="52"/>
      <c r="DM690" s="52"/>
      <c r="DN690" s="52"/>
      <c r="DO690" s="52"/>
      <c r="DP690" s="52"/>
      <c r="DQ690" s="52"/>
      <c r="DR690" s="52"/>
      <c r="DS690" s="52"/>
      <c r="DT690" s="52"/>
      <c r="DU690" s="52"/>
      <c r="DV690" s="52"/>
      <c r="DW690" s="52"/>
      <c r="DX690" s="52"/>
      <c r="DY690" s="52"/>
      <c r="DZ690" s="52"/>
      <c r="EA690" s="52"/>
      <c r="EB690" s="52"/>
      <c r="EC690" s="52"/>
      <c r="ED690" s="52"/>
      <c r="EE690" s="52"/>
      <c r="EF690" s="52"/>
      <c r="EG690" s="52"/>
      <c r="EH690" s="52"/>
      <c r="EI690" s="52"/>
      <c r="EJ690" s="52"/>
      <c r="EK690" s="52"/>
      <c r="EL690" s="52"/>
      <c r="EM690" s="52"/>
      <c r="EN690" s="52"/>
      <c r="EO690" s="52"/>
      <c r="EP690" s="52"/>
      <c r="EQ690" s="52"/>
      <c r="ER690" s="52"/>
      <c r="ES690" s="52"/>
      <c r="ET690" s="52"/>
      <c r="EU690" s="52"/>
      <c r="EV690" s="52"/>
      <c r="EW690" s="52"/>
      <c r="EX690" s="52"/>
      <c r="EY690" s="52"/>
      <c r="EZ690" s="52"/>
      <c r="FA690" s="52"/>
      <c r="FB690" s="52"/>
      <c r="FC690" s="52"/>
      <c r="FD690" s="52"/>
      <c r="FE690" s="52"/>
      <c r="FF690" s="52"/>
      <c r="FG690" s="52"/>
      <c r="FH690" s="52"/>
      <c r="FI690" s="52"/>
      <c r="FJ690" s="52"/>
      <c r="FK690" s="52"/>
      <c r="FL690" s="52"/>
      <c r="FM690" s="52"/>
      <c r="FN690" s="52"/>
      <c r="FO690" s="52"/>
      <c r="FP690" s="52"/>
      <c r="FQ690" s="52"/>
      <c r="FR690" s="52"/>
      <c r="FS690" s="52"/>
      <c r="FT690" s="52"/>
    </row>
    <row r="691" spans="1:179" x14ac:dyDescent="0.15">
      <c r="A691" s="104">
        <f t="shared" si="147"/>
        <v>43400</v>
      </c>
      <c r="B691" s="35">
        <f t="shared" ca="1" si="153"/>
        <v>1027.01526999</v>
      </c>
      <c r="C691" s="35">
        <f t="shared" si="148"/>
        <v>1000</v>
      </c>
      <c r="D691" s="36">
        <f ca="1">IF(A691&lt;$B$1,VLOOKUP(A691,[1]DI!$A$4:$B$15000,2,FALSE),0)</f>
        <v>0</v>
      </c>
      <c r="E691" s="35">
        <f t="shared" ca="1" si="142"/>
        <v>0</v>
      </c>
      <c r="F691" s="54">
        <f t="shared" si="149"/>
        <v>1.0425</v>
      </c>
      <c r="G691" s="38">
        <f t="shared" ca="1" si="143"/>
        <v>1</v>
      </c>
      <c r="H691" s="35">
        <f ca="1">TRUNC(PRODUCT(G$10:G690),15)</f>
        <v>1.17215309506125</v>
      </c>
      <c r="I691" s="35">
        <f t="shared" ca="1" si="150"/>
        <v>1.1413200247681099</v>
      </c>
      <c r="J691" s="35">
        <f t="shared" ca="1" si="144"/>
        <v>1.0270152699999999</v>
      </c>
      <c r="K691" s="35">
        <f t="shared" ca="1" si="145"/>
        <v>27.01526999</v>
      </c>
      <c r="L691" s="55">
        <f>IF(VLOOKUP(A691,$U$12:$AD$125,8)=VLOOKUP(A690,$U$12:$AD$125,8),0,VLOOKUP(A691,U$12:$AD$125,8))</f>
        <v>0</v>
      </c>
      <c r="M691" s="40">
        <f>IF(L691&gt;0,VLOOKUP(L691,T$12:$AC$125,7),0)</f>
        <v>0</v>
      </c>
      <c r="N691" s="41">
        <f t="shared" si="154"/>
        <v>0</v>
      </c>
      <c r="O691" s="41">
        <f t="shared" ca="1" si="146"/>
        <v>27.01526999</v>
      </c>
      <c r="P691" s="56" t="str">
        <f t="shared" si="151"/>
        <v>A+J=</v>
      </c>
      <c r="Q691" s="43">
        <f t="shared" si="152"/>
        <v>43437</v>
      </c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  <c r="CJ691" s="52"/>
      <c r="CK691" s="52"/>
      <c r="CL691" s="52"/>
      <c r="CM691" s="52"/>
      <c r="CN691" s="52"/>
      <c r="CO691" s="52"/>
      <c r="CP691" s="52"/>
      <c r="CQ691" s="52"/>
      <c r="CR691" s="52"/>
      <c r="CS691" s="52"/>
      <c r="CT691" s="52"/>
      <c r="CU691" s="52"/>
      <c r="CV691" s="52"/>
      <c r="CW691" s="52"/>
      <c r="CX691" s="52"/>
      <c r="CY691" s="52"/>
      <c r="CZ691" s="52"/>
      <c r="DA691" s="52"/>
      <c r="DB691" s="52"/>
      <c r="DC691" s="52"/>
      <c r="DD691" s="52"/>
      <c r="DE691" s="52"/>
      <c r="DF691" s="52"/>
      <c r="DG691" s="52"/>
      <c r="DH691" s="52"/>
      <c r="DI691" s="52"/>
      <c r="DJ691" s="52"/>
      <c r="DK691" s="52"/>
      <c r="DL691" s="52"/>
      <c r="DM691" s="52"/>
      <c r="DN691" s="52"/>
      <c r="DO691" s="52"/>
      <c r="DP691" s="52"/>
      <c r="DQ691" s="52"/>
      <c r="DR691" s="52"/>
      <c r="DS691" s="52"/>
      <c r="DT691" s="52"/>
      <c r="DU691" s="52"/>
      <c r="DV691" s="52"/>
      <c r="DW691" s="52"/>
      <c r="DX691" s="52"/>
      <c r="DY691" s="52"/>
      <c r="DZ691" s="52"/>
      <c r="EA691" s="52"/>
      <c r="EB691" s="52"/>
      <c r="EC691" s="52"/>
      <c r="ED691" s="52"/>
      <c r="EE691" s="52"/>
      <c r="EF691" s="52"/>
      <c r="EG691" s="52"/>
      <c r="EH691" s="52"/>
      <c r="EI691" s="52"/>
      <c r="EJ691" s="52"/>
      <c r="EK691" s="52"/>
      <c r="EL691" s="52"/>
      <c r="EM691" s="52"/>
      <c r="EN691" s="52"/>
      <c r="EO691" s="52"/>
      <c r="EP691" s="52"/>
      <c r="EQ691" s="52"/>
      <c r="ER691" s="52"/>
      <c r="ES691" s="52"/>
      <c r="ET691" s="52"/>
      <c r="EU691" s="52"/>
      <c r="EV691" s="52"/>
      <c r="EW691" s="52"/>
      <c r="EX691" s="52"/>
      <c r="EY691" s="52"/>
      <c r="EZ691" s="52"/>
      <c r="FA691" s="52"/>
      <c r="FB691" s="52"/>
      <c r="FC691" s="52"/>
      <c r="FD691" s="52"/>
      <c r="FE691" s="52"/>
      <c r="FF691" s="52"/>
      <c r="FG691" s="52"/>
      <c r="FH691" s="52"/>
      <c r="FI691" s="52"/>
      <c r="FJ691" s="52"/>
      <c r="FK691" s="52"/>
      <c r="FL691" s="52"/>
      <c r="FM691" s="52"/>
      <c r="FN691" s="52"/>
      <c r="FO691" s="52"/>
      <c r="FP691" s="52"/>
      <c r="FQ691" s="52"/>
      <c r="FR691" s="52"/>
      <c r="FS691" s="52"/>
      <c r="FT691" s="52"/>
    </row>
    <row r="692" spans="1:179" x14ac:dyDescent="0.15">
      <c r="A692" s="104">
        <f t="shared" si="147"/>
        <v>43401</v>
      </c>
      <c r="B692" s="35">
        <f t="shared" ca="1" si="153"/>
        <v>1027.01526999</v>
      </c>
      <c r="C692" s="35">
        <f t="shared" si="148"/>
        <v>1000</v>
      </c>
      <c r="D692" s="36">
        <f ca="1">IF(A692&lt;$B$1,VLOOKUP(A692,[1]DI!$A$4:$B$15000,2,FALSE),0)</f>
        <v>0</v>
      </c>
      <c r="E692" s="35">
        <f t="shared" ca="1" si="142"/>
        <v>0</v>
      </c>
      <c r="F692" s="54">
        <f t="shared" si="149"/>
        <v>1.0425</v>
      </c>
      <c r="G692" s="38">
        <f t="shared" ca="1" si="143"/>
        <v>1</v>
      </c>
      <c r="H692" s="35">
        <f ca="1">TRUNC(PRODUCT(G$10:G691),15)</f>
        <v>1.17215309506125</v>
      </c>
      <c r="I692" s="35">
        <f t="shared" ca="1" si="150"/>
        <v>1.1413200247681099</v>
      </c>
      <c r="J692" s="35">
        <f t="shared" ca="1" si="144"/>
        <v>1.0270152699999999</v>
      </c>
      <c r="K692" s="35">
        <f t="shared" ca="1" si="145"/>
        <v>27.01526999</v>
      </c>
      <c r="L692" s="55">
        <f>IF(VLOOKUP(A692,$U$12:$AD$125,8)=VLOOKUP(A691,$U$12:$AD$125,8),0,VLOOKUP(A692,U$12:$AD$125,8))</f>
        <v>0</v>
      </c>
      <c r="M692" s="40">
        <f>IF(L692&gt;0,VLOOKUP(L692,T$12:$AC$125,7),0)</f>
        <v>0</v>
      </c>
      <c r="N692" s="41">
        <f t="shared" si="154"/>
        <v>0</v>
      </c>
      <c r="O692" s="41">
        <f t="shared" ca="1" si="146"/>
        <v>27.01526999</v>
      </c>
      <c r="P692" s="56" t="str">
        <f t="shared" si="151"/>
        <v>A+J=</v>
      </c>
      <c r="Q692" s="43">
        <f t="shared" si="152"/>
        <v>43437</v>
      </c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  <c r="CJ692" s="52"/>
      <c r="CK692" s="52"/>
      <c r="CL692" s="52"/>
      <c r="CM692" s="52"/>
      <c r="CN692" s="52"/>
      <c r="CO692" s="52"/>
      <c r="CP692" s="52"/>
      <c r="CQ692" s="52"/>
      <c r="CR692" s="52"/>
      <c r="CS692" s="52"/>
      <c r="CT692" s="52"/>
      <c r="CU692" s="52"/>
      <c r="CV692" s="52"/>
      <c r="CW692" s="52"/>
      <c r="CX692" s="52"/>
      <c r="CY692" s="52"/>
      <c r="CZ692" s="52"/>
      <c r="DA692" s="52"/>
      <c r="DB692" s="52"/>
      <c r="DC692" s="52"/>
      <c r="DD692" s="52"/>
      <c r="DE692" s="52"/>
      <c r="DF692" s="52"/>
      <c r="DG692" s="52"/>
      <c r="DH692" s="52"/>
      <c r="DI692" s="52"/>
      <c r="DJ692" s="52"/>
      <c r="DK692" s="52"/>
      <c r="DL692" s="52"/>
      <c r="DM692" s="52"/>
      <c r="DN692" s="52"/>
      <c r="DO692" s="52"/>
      <c r="DP692" s="52"/>
      <c r="DQ692" s="52"/>
      <c r="DR692" s="52"/>
      <c r="DS692" s="52"/>
      <c r="DT692" s="52"/>
      <c r="DU692" s="52"/>
      <c r="DV692" s="52"/>
      <c r="DW692" s="52"/>
      <c r="DX692" s="52"/>
      <c r="DY692" s="52"/>
      <c r="DZ692" s="52"/>
      <c r="EA692" s="52"/>
      <c r="EB692" s="52"/>
      <c r="EC692" s="52"/>
      <c r="ED692" s="52"/>
      <c r="EE692" s="52"/>
      <c r="EF692" s="52"/>
      <c r="EG692" s="52"/>
      <c r="EH692" s="52"/>
      <c r="EI692" s="52"/>
      <c r="EJ692" s="52"/>
      <c r="EK692" s="52"/>
      <c r="EL692" s="52"/>
      <c r="EM692" s="52"/>
      <c r="EN692" s="52"/>
      <c r="EO692" s="52"/>
      <c r="EP692" s="52"/>
      <c r="EQ692" s="52"/>
      <c r="ER692" s="52"/>
      <c r="ES692" s="52"/>
      <c r="ET692" s="52"/>
      <c r="EU692" s="52"/>
      <c r="EV692" s="52"/>
      <c r="EW692" s="52"/>
      <c r="EX692" s="52"/>
      <c r="EY692" s="52"/>
      <c r="EZ692" s="52"/>
      <c r="FA692" s="52"/>
      <c r="FB692" s="52"/>
      <c r="FC692" s="52"/>
      <c r="FD692" s="52"/>
      <c r="FE692" s="52"/>
      <c r="FF692" s="52"/>
      <c r="FG692" s="52"/>
      <c r="FH692" s="52"/>
      <c r="FI692" s="52"/>
      <c r="FJ692" s="52"/>
      <c r="FK692" s="52"/>
      <c r="FL692" s="52"/>
      <c r="FM692" s="52"/>
      <c r="FN692" s="52"/>
      <c r="FO692" s="52"/>
      <c r="FP692" s="52"/>
      <c r="FQ692" s="52"/>
      <c r="FR692" s="52"/>
      <c r="FS692" s="52"/>
      <c r="FT692" s="52"/>
    </row>
    <row r="693" spans="1:179" x14ac:dyDescent="0.15">
      <c r="A693" s="104">
        <f t="shared" si="147"/>
        <v>43402</v>
      </c>
      <c r="B693" s="35">
        <f t="shared" ca="1" si="153"/>
        <v>1027.01526999</v>
      </c>
      <c r="C693" s="35">
        <f t="shared" si="148"/>
        <v>1000</v>
      </c>
      <c r="D693" s="36">
        <f ca="1">IF(A693&lt;$B$1,VLOOKUP(A693,[1]DI!$A$4:$B$15000,2,FALSE),0)</f>
        <v>6.4000000000000001E-2</v>
      </c>
      <c r="E693" s="35">
        <f t="shared" ca="1" si="142"/>
        <v>2.4620000000000002E-4</v>
      </c>
      <c r="F693" s="54">
        <f t="shared" si="149"/>
        <v>1.0425</v>
      </c>
      <c r="G693" s="38">
        <f t="shared" ca="1" si="143"/>
        <v>1.0002566635000001</v>
      </c>
      <c r="H693" s="35">
        <f ca="1">TRUNC(PRODUCT(G$10:G692),15)</f>
        <v>1.17215309506125</v>
      </c>
      <c r="I693" s="35">
        <f t="shared" ca="1" si="150"/>
        <v>1.1413200247681099</v>
      </c>
      <c r="J693" s="35">
        <f t="shared" ca="1" si="144"/>
        <v>1.0270152699999999</v>
      </c>
      <c r="K693" s="35">
        <f t="shared" ca="1" si="145"/>
        <v>27.01526999</v>
      </c>
      <c r="L693" s="55">
        <f>IF(VLOOKUP(A693,$U$12:$AD$125,8)=VLOOKUP(A692,$U$12:$AD$125,8),0,VLOOKUP(A693,U$12:$AD$125,8))</f>
        <v>0</v>
      </c>
      <c r="M693" s="40">
        <f>IF(L693&gt;0,VLOOKUP(L693,T$12:$AC$125,7),0)</f>
        <v>0</v>
      </c>
      <c r="N693" s="41">
        <f t="shared" si="154"/>
        <v>0</v>
      </c>
      <c r="O693" s="41">
        <f t="shared" ca="1" si="146"/>
        <v>27.01526999</v>
      </c>
      <c r="P693" s="56" t="str">
        <f t="shared" si="151"/>
        <v>A+J=</v>
      </c>
      <c r="Q693" s="43">
        <f t="shared" si="152"/>
        <v>43437</v>
      </c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  <c r="CJ693" s="52"/>
      <c r="CK693" s="52"/>
      <c r="CL693" s="52"/>
      <c r="CM693" s="52"/>
      <c r="CN693" s="52"/>
      <c r="CO693" s="52"/>
      <c r="CP693" s="52"/>
      <c r="CQ693" s="52"/>
      <c r="CR693" s="52"/>
      <c r="CS693" s="52"/>
      <c r="CT693" s="52"/>
      <c r="CU693" s="52"/>
      <c r="CV693" s="52"/>
      <c r="CW693" s="52"/>
      <c r="CX693" s="52"/>
      <c r="CY693" s="52"/>
      <c r="CZ693" s="52"/>
      <c r="DA693" s="52"/>
      <c r="DB693" s="52"/>
      <c r="DC693" s="52"/>
      <c r="DD693" s="52"/>
      <c r="DE693" s="52"/>
      <c r="DF693" s="52"/>
      <c r="DG693" s="52"/>
      <c r="DH693" s="52"/>
      <c r="DI693" s="52"/>
      <c r="DJ693" s="52"/>
      <c r="DK693" s="52"/>
      <c r="DL693" s="52"/>
      <c r="DM693" s="52"/>
      <c r="DN693" s="52"/>
      <c r="DO693" s="52"/>
      <c r="DP693" s="52"/>
      <c r="DQ693" s="52"/>
      <c r="DR693" s="52"/>
      <c r="DS693" s="52"/>
      <c r="DT693" s="52"/>
      <c r="DU693" s="52"/>
      <c r="DV693" s="52"/>
      <c r="DW693" s="52"/>
      <c r="DX693" s="52"/>
      <c r="DY693" s="52"/>
      <c r="DZ693" s="52"/>
      <c r="EA693" s="52"/>
      <c r="EB693" s="52"/>
      <c r="EC693" s="52"/>
      <c r="ED693" s="52"/>
      <c r="EE693" s="52"/>
      <c r="EF693" s="52"/>
      <c r="EG693" s="52"/>
      <c r="EH693" s="52"/>
      <c r="EI693" s="52"/>
      <c r="EJ693" s="52"/>
      <c r="EK693" s="52"/>
      <c r="EL693" s="52"/>
      <c r="EM693" s="52"/>
      <c r="EN693" s="52"/>
      <c r="EO693" s="52"/>
      <c r="EP693" s="52"/>
      <c r="EQ693" s="52"/>
      <c r="ER693" s="52"/>
      <c r="ES693" s="52"/>
      <c r="ET693" s="52"/>
      <c r="EU693" s="52"/>
      <c r="EV693" s="52"/>
      <c r="EW693" s="52"/>
      <c r="EX693" s="52"/>
      <c r="EY693" s="52"/>
      <c r="EZ693" s="52"/>
      <c r="FA693" s="52"/>
      <c r="FB693" s="52"/>
      <c r="FC693" s="52"/>
      <c r="FD693" s="52"/>
      <c r="FE693" s="52"/>
      <c r="FF693" s="52"/>
      <c r="FG693" s="52"/>
      <c r="FH693" s="52"/>
      <c r="FI693" s="52"/>
      <c r="FJ693" s="52"/>
      <c r="FK693" s="52"/>
      <c r="FL693" s="52"/>
      <c r="FM693" s="52"/>
      <c r="FN693" s="52"/>
      <c r="FO693" s="52"/>
      <c r="FP693" s="52"/>
      <c r="FQ693" s="52"/>
      <c r="FR693" s="52"/>
      <c r="FS693" s="52"/>
      <c r="FT693" s="52"/>
    </row>
    <row r="694" spans="1:179" x14ac:dyDescent="0.15">
      <c r="A694" s="104">
        <f t="shared" si="147"/>
        <v>43403</v>
      </c>
      <c r="B694" s="35">
        <f t="shared" ca="1" si="153"/>
        <v>1027.2788700000001</v>
      </c>
      <c r="C694" s="35">
        <f t="shared" si="148"/>
        <v>1000</v>
      </c>
      <c r="D694" s="36">
        <f ca="1">IF(A694&lt;$B$1,VLOOKUP(A694,[1]DI!$A$4:$B$15000,2,FALSE),0)</f>
        <v>6.4000000000000001E-2</v>
      </c>
      <c r="E694" s="35">
        <f t="shared" ca="1" si="142"/>
        <v>2.4620000000000002E-4</v>
      </c>
      <c r="F694" s="54">
        <f t="shared" si="149"/>
        <v>1.0425</v>
      </c>
      <c r="G694" s="38">
        <f t="shared" ca="1" si="143"/>
        <v>1.0002566635000001</v>
      </c>
      <c r="H694" s="35">
        <f ca="1">TRUNC(PRODUCT(G$10:G693),15)</f>
        <v>1.17245394397717</v>
      </c>
      <c r="I694" s="35">
        <f t="shared" ca="1" si="150"/>
        <v>1.1413200247681099</v>
      </c>
      <c r="J694" s="35">
        <f t="shared" ca="1" si="144"/>
        <v>1.02727887</v>
      </c>
      <c r="K694" s="35">
        <f t="shared" ca="1" si="145"/>
        <v>27.278870000000001</v>
      </c>
      <c r="L694" s="55">
        <f>IF(VLOOKUP(A694,$U$12:$AD$125,8)=VLOOKUP(A693,$U$12:$AD$125,8),0,VLOOKUP(A694,U$12:$AD$125,8))</f>
        <v>0</v>
      </c>
      <c r="M694" s="40">
        <f>IF(L694&gt;0,VLOOKUP(L694,T$12:$AC$125,7),0)</f>
        <v>0</v>
      </c>
      <c r="N694" s="41">
        <f t="shared" si="154"/>
        <v>0</v>
      </c>
      <c r="O694" s="41">
        <f t="shared" ca="1" si="146"/>
        <v>27.278870000000001</v>
      </c>
      <c r="P694" s="56" t="str">
        <f t="shared" si="151"/>
        <v>A+J=</v>
      </c>
      <c r="Q694" s="43">
        <f t="shared" si="152"/>
        <v>43437</v>
      </c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  <c r="CJ694" s="52"/>
      <c r="CK694" s="52"/>
      <c r="CL694" s="52"/>
      <c r="CM694" s="52"/>
      <c r="CN694" s="52"/>
      <c r="CO694" s="52"/>
      <c r="CP694" s="52"/>
      <c r="CQ694" s="52"/>
      <c r="CR694" s="52"/>
      <c r="CS694" s="52"/>
      <c r="CT694" s="52"/>
      <c r="CU694" s="52"/>
      <c r="CV694" s="52"/>
      <c r="CW694" s="52"/>
      <c r="CX694" s="52"/>
      <c r="CY694" s="52"/>
      <c r="CZ694" s="52"/>
      <c r="DA694" s="52"/>
      <c r="DB694" s="52"/>
      <c r="DC694" s="52"/>
      <c r="DD694" s="52"/>
      <c r="DE694" s="52"/>
      <c r="DF694" s="52"/>
      <c r="DG694" s="52"/>
      <c r="DH694" s="52"/>
      <c r="DI694" s="52"/>
      <c r="DJ694" s="52"/>
      <c r="DK694" s="52"/>
      <c r="DL694" s="52"/>
      <c r="DM694" s="52"/>
      <c r="DN694" s="52"/>
      <c r="DO694" s="52"/>
      <c r="DP694" s="52"/>
      <c r="DQ694" s="52"/>
      <c r="DR694" s="52"/>
      <c r="DS694" s="52"/>
      <c r="DT694" s="52"/>
      <c r="DU694" s="52"/>
      <c r="DV694" s="52"/>
      <c r="DW694" s="52"/>
      <c r="DX694" s="52"/>
      <c r="DY694" s="52"/>
      <c r="DZ694" s="52"/>
      <c r="EA694" s="52"/>
      <c r="EB694" s="52"/>
      <c r="EC694" s="52"/>
      <c r="ED694" s="52"/>
      <c r="EE694" s="52"/>
      <c r="EF694" s="52"/>
      <c r="EG694" s="52"/>
      <c r="EH694" s="52"/>
      <c r="EI694" s="52"/>
      <c r="EJ694" s="52"/>
      <c r="EK694" s="52"/>
      <c r="EL694" s="52"/>
      <c r="EM694" s="52"/>
      <c r="EN694" s="52"/>
      <c r="EO694" s="52"/>
      <c r="EP694" s="52"/>
      <c r="EQ694" s="52"/>
      <c r="ER694" s="52"/>
      <c r="ES694" s="52"/>
      <c r="ET694" s="52"/>
      <c r="EU694" s="52"/>
      <c r="EV694" s="52"/>
      <c r="EW694" s="52"/>
      <c r="EX694" s="52"/>
      <c r="EY694" s="52"/>
      <c r="EZ694" s="52"/>
      <c r="FA694" s="52"/>
      <c r="FB694" s="52"/>
      <c r="FC694" s="52"/>
      <c r="FD694" s="52"/>
      <c r="FE694" s="52"/>
      <c r="FF694" s="52"/>
      <c r="FG694" s="52"/>
      <c r="FH694" s="52"/>
      <c r="FI694" s="52"/>
      <c r="FJ694" s="52"/>
      <c r="FK694" s="52"/>
      <c r="FL694" s="52"/>
      <c r="FM694" s="52"/>
      <c r="FN694" s="52"/>
      <c r="FO694" s="52"/>
      <c r="FP694" s="52"/>
      <c r="FQ694" s="52"/>
      <c r="FR694" s="52"/>
      <c r="FS694" s="52"/>
      <c r="FT694" s="52"/>
    </row>
    <row r="695" spans="1:179" x14ac:dyDescent="0.15">
      <c r="A695" s="104">
        <f t="shared" si="147"/>
        <v>43404</v>
      </c>
      <c r="B695" s="35">
        <f t="shared" ca="1" si="153"/>
        <v>1027.5425299999999</v>
      </c>
      <c r="C695" s="35">
        <f t="shared" si="148"/>
        <v>1000</v>
      </c>
      <c r="D695" s="36">
        <f ca="1">IF(A695&lt;$B$1,VLOOKUP(A695,[1]DI!$A$4:$B$15000,2,FALSE),0)</f>
        <v>6.4000000000000001E-2</v>
      </c>
      <c r="E695" s="35">
        <f t="shared" ca="1" si="142"/>
        <v>2.4620000000000002E-4</v>
      </c>
      <c r="F695" s="54">
        <f t="shared" si="149"/>
        <v>1.0425</v>
      </c>
      <c r="G695" s="38">
        <f t="shared" ca="1" si="143"/>
        <v>1.0002566635000001</v>
      </c>
      <c r="H695" s="35">
        <f ca="1">TRUNC(PRODUCT(G$10:G694),15)</f>
        <v>1.1727548701100201</v>
      </c>
      <c r="I695" s="35">
        <f t="shared" ca="1" si="150"/>
        <v>1.1413200247681099</v>
      </c>
      <c r="J695" s="35">
        <f t="shared" ca="1" si="144"/>
        <v>1.0275425300000001</v>
      </c>
      <c r="K695" s="35">
        <f t="shared" ca="1" si="145"/>
        <v>27.542529999999999</v>
      </c>
      <c r="L695" s="55">
        <f>IF(VLOOKUP(A695,$U$12:$AD$125,8)=VLOOKUP(A694,$U$12:$AD$125,8),0,VLOOKUP(A695,U$12:$AD$125,8))</f>
        <v>0</v>
      </c>
      <c r="M695" s="40">
        <f>IF(L695&gt;0,VLOOKUP(L695,T$12:$AC$125,7),0)</f>
        <v>0</v>
      </c>
      <c r="N695" s="41">
        <f t="shared" si="154"/>
        <v>0</v>
      </c>
      <c r="O695" s="41">
        <f t="shared" ca="1" si="146"/>
        <v>27.542529999999999</v>
      </c>
      <c r="P695" s="56" t="str">
        <f t="shared" si="151"/>
        <v>A+J=</v>
      </c>
      <c r="Q695" s="43">
        <f t="shared" si="152"/>
        <v>43437</v>
      </c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  <c r="CS695" s="52"/>
      <c r="CT695" s="52"/>
      <c r="CU695" s="52"/>
      <c r="CV695" s="52"/>
      <c r="CW695" s="52"/>
      <c r="CX695" s="52"/>
      <c r="CY695" s="52"/>
      <c r="CZ695" s="52"/>
      <c r="DA695" s="52"/>
      <c r="DB695" s="52"/>
      <c r="DC695" s="52"/>
      <c r="DD695" s="52"/>
      <c r="DE695" s="52"/>
      <c r="DF695" s="52"/>
      <c r="DG695" s="52"/>
      <c r="DH695" s="52"/>
      <c r="DI695" s="52"/>
      <c r="DJ695" s="52"/>
      <c r="DK695" s="52"/>
      <c r="DL695" s="52"/>
      <c r="DM695" s="52"/>
      <c r="DN695" s="52"/>
      <c r="DO695" s="52"/>
      <c r="DP695" s="52"/>
      <c r="DQ695" s="52"/>
      <c r="DR695" s="52"/>
      <c r="DS695" s="52"/>
      <c r="DT695" s="52"/>
      <c r="DU695" s="52"/>
      <c r="DV695" s="52"/>
      <c r="DW695" s="52"/>
      <c r="DX695" s="52"/>
      <c r="DY695" s="52"/>
      <c r="DZ695" s="52"/>
      <c r="EA695" s="52"/>
      <c r="EB695" s="52"/>
      <c r="EC695" s="52"/>
      <c r="ED695" s="52"/>
      <c r="EE695" s="52"/>
      <c r="EF695" s="52"/>
      <c r="EG695" s="52"/>
      <c r="EH695" s="52"/>
      <c r="EI695" s="52"/>
      <c r="EJ695" s="52"/>
      <c r="EK695" s="52"/>
      <c r="EL695" s="52"/>
      <c r="EM695" s="52"/>
      <c r="EN695" s="52"/>
      <c r="EO695" s="52"/>
      <c r="EP695" s="52"/>
      <c r="EQ695" s="52"/>
      <c r="ER695" s="52"/>
      <c r="ES695" s="52"/>
      <c r="ET695" s="52"/>
      <c r="EU695" s="52"/>
      <c r="EV695" s="52"/>
      <c r="EW695" s="52"/>
      <c r="EX695" s="52"/>
      <c r="EY695" s="52"/>
      <c r="EZ695" s="52"/>
      <c r="FA695" s="52"/>
      <c r="FB695" s="52"/>
      <c r="FC695" s="52"/>
      <c r="FD695" s="52"/>
      <c r="FE695" s="52"/>
      <c r="FF695" s="52"/>
      <c r="FG695" s="52"/>
      <c r="FH695" s="52"/>
      <c r="FI695" s="52"/>
      <c r="FJ695" s="52"/>
      <c r="FK695" s="52"/>
      <c r="FL695" s="52"/>
      <c r="FM695" s="52"/>
      <c r="FN695" s="52"/>
      <c r="FO695" s="52"/>
      <c r="FP695" s="52"/>
      <c r="FQ695" s="52"/>
      <c r="FR695" s="52"/>
      <c r="FS695" s="52"/>
      <c r="FT695" s="52"/>
    </row>
    <row r="696" spans="1:179" x14ac:dyDescent="0.15">
      <c r="A696" s="104">
        <f t="shared" si="147"/>
        <v>43405</v>
      </c>
      <c r="B696" s="35">
        <f t="shared" ca="1" si="153"/>
        <v>1027.8062699899999</v>
      </c>
      <c r="C696" s="35">
        <f t="shared" si="148"/>
        <v>1000</v>
      </c>
      <c r="D696" s="36">
        <f ca="1">IF(A696&lt;$B$1,VLOOKUP(A696,[1]DI!$A$4:$B$15000,2,FALSE),0)</f>
        <v>6.4000000000000001E-2</v>
      </c>
      <c r="E696" s="35">
        <f t="shared" ca="1" si="142"/>
        <v>2.4620000000000002E-4</v>
      </c>
      <c r="F696" s="54">
        <f t="shared" si="149"/>
        <v>1.0425</v>
      </c>
      <c r="G696" s="38">
        <f t="shared" ca="1" si="143"/>
        <v>1.0002566635000001</v>
      </c>
      <c r="H696" s="35">
        <f ca="1">TRUNC(PRODUCT(G$10:G695),15)</f>
        <v>1.1730558734796199</v>
      </c>
      <c r="I696" s="35">
        <f t="shared" ca="1" si="150"/>
        <v>1.1413200247681099</v>
      </c>
      <c r="J696" s="35">
        <f t="shared" ca="1" si="144"/>
        <v>1.0278062699999999</v>
      </c>
      <c r="K696" s="35">
        <f t="shared" ca="1" si="145"/>
        <v>27.806269990000001</v>
      </c>
      <c r="L696" s="55">
        <f>IF(VLOOKUP(A696,$U$12:$AD$125,8)=VLOOKUP(A695,$U$12:$AD$125,8),0,VLOOKUP(A696,U$12:$AD$125,8))</f>
        <v>0</v>
      </c>
      <c r="M696" s="40">
        <f>IF(L696&gt;0,VLOOKUP(L696,T$12:$AC$125,7),0)</f>
        <v>0</v>
      </c>
      <c r="N696" s="41">
        <f t="shared" si="154"/>
        <v>0</v>
      </c>
      <c r="O696" s="41">
        <f t="shared" ca="1" si="146"/>
        <v>27.806269990000001</v>
      </c>
      <c r="P696" s="56" t="str">
        <f t="shared" si="151"/>
        <v>A+J=</v>
      </c>
      <c r="Q696" s="43">
        <f t="shared" si="152"/>
        <v>43437</v>
      </c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  <c r="CJ696" s="52"/>
      <c r="CK696" s="52"/>
      <c r="CL696" s="52"/>
      <c r="CM696" s="52"/>
      <c r="CN696" s="52"/>
      <c r="CO696" s="52"/>
      <c r="CP696" s="52"/>
      <c r="CQ696" s="52"/>
      <c r="CR696" s="52"/>
      <c r="CS696" s="52"/>
      <c r="CT696" s="52"/>
      <c r="CU696" s="52"/>
      <c r="CV696" s="52"/>
      <c r="CW696" s="52"/>
      <c r="CX696" s="52"/>
      <c r="CY696" s="52"/>
      <c r="CZ696" s="52"/>
      <c r="DA696" s="52"/>
      <c r="DB696" s="52"/>
      <c r="DC696" s="52"/>
      <c r="DD696" s="52"/>
      <c r="DE696" s="52"/>
      <c r="DF696" s="52"/>
      <c r="DG696" s="52"/>
      <c r="DH696" s="52"/>
      <c r="DI696" s="52"/>
      <c r="DJ696" s="52"/>
      <c r="DK696" s="52"/>
      <c r="DL696" s="52"/>
      <c r="DM696" s="52"/>
      <c r="DN696" s="52"/>
      <c r="DO696" s="52"/>
      <c r="DP696" s="52"/>
      <c r="DQ696" s="52"/>
      <c r="DR696" s="52"/>
      <c r="DS696" s="52"/>
      <c r="DT696" s="52"/>
      <c r="DU696" s="52"/>
      <c r="DV696" s="52"/>
      <c r="DW696" s="52"/>
      <c r="DX696" s="52"/>
      <c r="DY696" s="52"/>
      <c r="DZ696" s="52"/>
      <c r="EA696" s="52"/>
      <c r="EB696" s="52"/>
      <c r="EC696" s="52"/>
      <c r="ED696" s="52"/>
      <c r="EE696" s="52"/>
      <c r="EF696" s="52"/>
      <c r="EG696" s="52"/>
      <c r="EH696" s="52"/>
      <c r="EI696" s="52"/>
      <c r="EJ696" s="52"/>
      <c r="EK696" s="52"/>
      <c r="EL696" s="52"/>
      <c r="EM696" s="52"/>
      <c r="EN696" s="52"/>
      <c r="EO696" s="52"/>
      <c r="EP696" s="52"/>
      <c r="EQ696" s="52"/>
      <c r="ER696" s="52"/>
      <c r="ES696" s="52"/>
      <c r="ET696" s="52"/>
      <c r="EU696" s="52"/>
      <c r="EV696" s="52"/>
      <c r="EW696" s="52"/>
      <c r="EX696" s="52"/>
      <c r="EY696" s="52"/>
      <c r="EZ696" s="52"/>
      <c r="FA696" s="52"/>
      <c r="FB696" s="52"/>
      <c r="FC696" s="52"/>
      <c r="FD696" s="52"/>
      <c r="FE696" s="52"/>
      <c r="FF696" s="52"/>
      <c r="FG696" s="52"/>
      <c r="FH696" s="52"/>
      <c r="FI696" s="52"/>
      <c r="FJ696" s="52"/>
      <c r="FK696" s="52"/>
      <c r="FL696" s="52"/>
      <c r="FM696" s="52"/>
      <c r="FN696" s="52"/>
      <c r="FO696" s="52"/>
      <c r="FP696" s="52"/>
      <c r="FQ696" s="52"/>
      <c r="FR696" s="52"/>
      <c r="FS696" s="52"/>
      <c r="FT696" s="52"/>
    </row>
    <row r="697" spans="1:179" x14ac:dyDescent="0.15">
      <c r="A697" s="104">
        <f t="shared" si="147"/>
        <v>43406</v>
      </c>
      <c r="B697" s="35">
        <f t="shared" ca="1" si="153"/>
        <v>1028.07007</v>
      </c>
      <c r="C697" s="35">
        <f t="shared" si="148"/>
        <v>1000</v>
      </c>
      <c r="D697" s="36">
        <f ca="1">IF(A697&lt;$B$1,VLOOKUP(A697,[1]DI!$A$4:$B$15000,2,FALSE),0)</f>
        <v>0</v>
      </c>
      <c r="E697" s="35">
        <f t="shared" ca="1" si="142"/>
        <v>0</v>
      </c>
      <c r="F697" s="54">
        <f t="shared" si="149"/>
        <v>1.0425</v>
      </c>
      <c r="G697" s="38">
        <f t="shared" ca="1" si="143"/>
        <v>1</v>
      </c>
      <c r="H697" s="35">
        <f ca="1">TRUNC(PRODUCT(G$10:G696),15)</f>
        <v>1.1733569541058</v>
      </c>
      <c r="I697" s="35">
        <f t="shared" ca="1" si="150"/>
        <v>1.1413200247681099</v>
      </c>
      <c r="J697" s="35">
        <f t="shared" ca="1" si="144"/>
        <v>1.0280700700000001</v>
      </c>
      <c r="K697" s="35">
        <f t="shared" ca="1" si="145"/>
        <v>28.070070000000001</v>
      </c>
      <c r="L697" s="55">
        <f>IF(VLOOKUP(A697,$U$12:$AD$125,8)=VLOOKUP(A696,$U$12:$AD$125,8),0,VLOOKUP(A697,U$12:$AD$125,8))</f>
        <v>0</v>
      </c>
      <c r="M697" s="40">
        <f>IF(L697&gt;0,VLOOKUP(L697,T$12:$AC$125,7),0)</f>
        <v>0</v>
      </c>
      <c r="N697" s="41">
        <f t="shared" si="154"/>
        <v>0</v>
      </c>
      <c r="O697" s="41">
        <f t="shared" ca="1" si="146"/>
        <v>28.070070000000001</v>
      </c>
      <c r="P697" s="56" t="str">
        <f t="shared" si="151"/>
        <v>A+J=</v>
      </c>
      <c r="Q697" s="43">
        <f t="shared" si="152"/>
        <v>43437</v>
      </c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  <c r="CB697" s="52"/>
      <c r="CC697" s="52"/>
      <c r="CD697" s="52"/>
      <c r="CE697" s="52"/>
      <c r="CF697" s="52"/>
      <c r="CG697" s="52"/>
      <c r="CH697" s="52"/>
      <c r="CI697" s="52"/>
      <c r="CJ697" s="52"/>
      <c r="CK697" s="52"/>
      <c r="CL697" s="52"/>
      <c r="CM697" s="52"/>
      <c r="CN697" s="52"/>
      <c r="CO697" s="52"/>
      <c r="CP697" s="52"/>
      <c r="CQ697" s="52"/>
      <c r="CR697" s="52"/>
      <c r="CS697" s="52"/>
      <c r="CT697" s="52"/>
      <c r="CU697" s="52"/>
      <c r="CV697" s="52"/>
      <c r="CW697" s="52"/>
      <c r="CX697" s="52"/>
      <c r="CY697" s="52"/>
      <c r="CZ697" s="52"/>
      <c r="DA697" s="52"/>
      <c r="DB697" s="52"/>
      <c r="DC697" s="52"/>
      <c r="DD697" s="52"/>
      <c r="DE697" s="52"/>
      <c r="DF697" s="52"/>
      <c r="DG697" s="52"/>
      <c r="DH697" s="52"/>
      <c r="DI697" s="52"/>
      <c r="DJ697" s="52"/>
      <c r="DK697" s="52"/>
      <c r="DL697" s="52"/>
      <c r="DM697" s="52"/>
      <c r="DN697" s="52"/>
      <c r="DO697" s="52"/>
      <c r="DP697" s="52"/>
      <c r="DQ697" s="52"/>
      <c r="DR697" s="52"/>
      <c r="DS697" s="52"/>
      <c r="DT697" s="52"/>
      <c r="DU697" s="52"/>
      <c r="DV697" s="52"/>
      <c r="DW697" s="52"/>
      <c r="DX697" s="52"/>
      <c r="DY697" s="52"/>
      <c r="DZ697" s="52"/>
      <c r="EA697" s="52"/>
      <c r="EB697" s="52"/>
      <c r="EC697" s="52"/>
      <c r="ED697" s="52"/>
      <c r="EE697" s="52"/>
      <c r="EF697" s="52"/>
      <c r="EG697" s="52"/>
      <c r="EH697" s="52"/>
      <c r="EI697" s="52"/>
      <c r="EJ697" s="52"/>
      <c r="EK697" s="52"/>
      <c r="EL697" s="52"/>
      <c r="EM697" s="52"/>
      <c r="EN697" s="52"/>
      <c r="EO697" s="52"/>
      <c r="EP697" s="52"/>
      <c r="EQ697" s="52"/>
      <c r="ER697" s="52"/>
      <c r="ES697" s="52"/>
      <c r="ET697" s="52"/>
      <c r="EU697" s="52"/>
      <c r="EV697" s="52"/>
      <c r="EW697" s="52"/>
      <c r="EX697" s="52"/>
      <c r="EY697" s="52"/>
      <c r="EZ697" s="52"/>
      <c r="FA697" s="52"/>
      <c r="FB697" s="52"/>
      <c r="FC697" s="52"/>
      <c r="FD697" s="52"/>
      <c r="FE697" s="52"/>
      <c r="FF697" s="52"/>
      <c r="FG697" s="52"/>
      <c r="FH697" s="52"/>
      <c r="FI697" s="52"/>
      <c r="FJ697" s="52"/>
      <c r="FK697" s="52"/>
      <c r="FL697" s="52"/>
      <c r="FM697" s="52"/>
      <c r="FN697" s="52"/>
      <c r="FO697" s="52"/>
      <c r="FP697" s="52"/>
      <c r="FQ697" s="52"/>
      <c r="FR697" s="52"/>
      <c r="FS697" s="52"/>
      <c r="FT697" s="52"/>
    </row>
    <row r="698" spans="1:179" x14ac:dyDescent="0.15">
      <c r="A698" s="104">
        <f t="shared" si="147"/>
        <v>43407</v>
      </c>
      <c r="B698" s="35">
        <f t="shared" ca="1" si="153"/>
        <v>1028.07007</v>
      </c>
      <c r="C698" s="35">
        <f t="shared" si="148"/>
        <v>1000</v>
      </c>
      <c r="D698" s="36">
        <f ca="1">IF(A698&lt;$B$1,VLOOKUP(A698,[1]DI!$A$4:$B$15000,2,FALSE),0)</f>
        <v>0</v>
      </c>
      <c r="E698" s="35">
        <f t="shared" ca="1" si="142"/>
        <v>0</v>
      </c>
      <c r="F698" s="54">
        <f t="shared" si="149"/>
        <v>1.0425</v>
      </c>
      <c r="G698" s="38">
        <f t="shared" ca="1" si="143"/>
        <v>1</v>
      </c>
      <c r="H698" s="35">
        <f ca="1">TRUNC(PRODUCT(G$10:G697),15)</f>
        <v>1.1733569541058</v>
      </c>
      <c r="I698" s="35">
        <f t="shared" ca="1" si="150"/>
        <v>1.1413200247681099</v>
      </c>
      <c r="J698" s="35">
        <f t="shared" ca="1" si="144"/>
        <v>1.0280700700000001</v>
      </c>
      <c r="K698" s="35">
        <f t="shared" ca="1" si="145"/>
        <v>28.070070000000001</v>
      </c>
      <c r="L698" s="55">
        <f>IF(VLOOKUP(A698,$U$12:$AD$125,8)=VLOOKUP(A697,$U$12:$AD$125,8),0,VLOOKUP(A698,U$12:$AD$125,8))</f>
        <v>0</v>
      </c>
      <c r="M698" s="40">
        <f>IF(L698&gt;0,VLOOKUP(L698,T$12:$AC$125,7),0)</f>
        <v>0</v>
      </c>
      <c r="N698" s="41">
        <f t="shared" si="154"/>
        <v>0</v>
      </c>
      <c r="O698" s="41">
        <f t="shared" ca="1" si="146"/>
        <v>28.070070000000001</v>
      </c>
      <c r="P698" s="56" t="str">
        <f t="shared" si="151"/>
        <v>A+J=</v>
      </c>
      <c r="Q698" s="43">
        <f t="shared" si="152"/>
        <v>43437</v>
      </c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  <c r="CB698" s="52"/>
      <c r="CC698" s="52"/>
      <c r="CD698" s="52"/>
      <c r="CE698" s="52"/>
      <c r="CF698" s="52"/>
      <c r="CG698" s="52"/>
      <c r="CH698" s="52"/>
      <c r="CI698" s="52"/>
      <c r="CJ698" s="52"/>
      <c r="CK698" s="52"/>
      <c r="CL698" s="52"/>
      <c r="CM698" s="52"/>
      <c r="CN698" s="52"/>
      <c r="CO698" s="52"/>
      <c r="CP698" s="52"/>
      <c r="CQ698" s="52"/>
      <c r="CR698" s="52"/>
      <c r="CS698" s="52"/>
      <c r="CT698" s="52"/>
      <c r="CU698" s="52"/>
      <c r="CV698" s="52"/>
      <c r="CW698" s="52"/>
      <c r="CX698" s="52"/>
      <c r="CY698" s="52"/>
      <c r="CZ698" s="52"/>
      <c r="DA698" s="52"/>
      <c r="DB698" s="52"/>
      <c r="DC698" s="52"/>
      <c r="DD698" s="52"/>
      <c r="DE698" s="52"/>
      <c r="DF698" s="52"/>
      <c r="DG698" s="52"/>
      <c r="DH698" s="52"/>
      <c r="DI698" s="52"/>
      <c r="DJ698" s="52"/>
      <c r="DK698" s="52"/>
      <c r="DL698" s="52"/>
      <c r="DM698" s="52"/>
      <c r="DN698" s="52"/>
      <c r="DO698" s="52"/>
      <c r="DP698" s="52"/>
      <c r="DQ698" s="52"/>
      <c r="DR698" s="52"/>
      <c r="DS698" s="52"/>
      <c r="DT698" s="52"/>
      <c r="DU698" s="52"/>
      <c r="DV698" s="52"/>
      <c r="DW698" s="52"/>
      <c r="DX698" s="52"/>
      <c r="DY698" s="52"/>
      <c r="DZ698" s="52"/>
      <c r="EA698" s="52"/>
      <c r="EB698" s="52"/>
      <c r="EC698" s="52"/>
      <c r="ED698" s="52"/>
      <c r="EE698" s="52"/>
      <c r="EF698" s="52"/>
      <c r="EG698" s="52"/>
      <c r="EH698" s="52"/>
      <c r="EI698" s="52"/>
      <c r="EJ698" s="52"/>
      <c r="EK698" s="52"/>
      <c r="EL698" s="52"/>
      <c r="EM698" s="52"/>
      <c r="EN698" s="52"/>
      <c r="EO698" s="52"/>
      <c r="EP698" s="52"/>
      <c r="EQ698" s="52"/>
      <c r="ER698" s="52"/>
      <c r="ES698" s="52"/>
      <c r="ET698" s="52"/>
      <c r="EU698" s="52"/>
      <c r="EV698" s="52"/>
      <c r="EW698" s="52"/>
      <c r="EX698" s="52"/>
      <c r="EY698" s="52"/>
      <c r="EZ698" s="52"/>
      <c r="FA698" s="52"/>
      <c r="FB698" s="52"/>
      <c r="FC698" s="52"/>
      <c r="FD698" s="52"/>
      <c r="FE698" s="52"/>
      <c r="FF698" s="52"/>
      <c r="FG698" s="52"/>
      <c r="FH698" s="52"/>
      <c r="FI698" s="52"/>
      <c r="FJ698" s="52"/>
      <c r="FK698" s="52"/>
      <c r="FL698" s="52"/>
      <c r="FM698" s="52"/>
      <c r="FN698" s="52"/>
      <c r="FO698" s="52"/>
      <c r="FP698" s="52"/>
      <c r="FQ698" s="52"/>
      <c r="FR698" s="52"/>
      <c r="FS698" s="52"/>
      <c r="FT698" s="52"/>
    </row>
    <row r="699" spans="1:179" x14ac:dyDescent="0.15">
      <c r="A699" s="104">
        <f t="shared" si="147"/>
        <v>43408</v>
      </c>
      <c r="B699" s="35">
        <f t="shared" ca="1" si="153"/>
        <v>1028.07007</v>
      </c>
      <c r="C699" s="35">
        <f t="shared" si="148"/>
        <v>1000</v>
      </c>
      <c r="D699" s="36">
        <f ca="1">IF(A699&lt;$B$1,VLOOKUP(A699,[1]DI!$A$4:$B$15000,2,FALSE),0)</f>
        <v>0</v>
      </c>
      <c r="E699" s="35">
        <f t="shared" ca="1" si="142"/>
        <v>0</v>
      </c>
      <c r="F699" s="54">
        <f t="shared" si="149"/>
        <v>1.0425</v>
      </c>
      <c r="G699" s="38">
        <f t="shared" ca="1" si="143"/>
        <v>1</v>
      </c>
      <c r="H699" s="35">
        <f ca="1">TRUNC(PRODUCT(G$10:G698),15)</f>
        <v>1.1733569541058</v>
      </c>
      <c r="I699" s="35">
        <f t="shared" ca="1" si="150"/>
        <v>1.1413200247681099</v>
      </c>
      <c r="J699" s="35">
        <f t="shared" ca="1" si="144"/>
        <v>1.0280700700000001</v>
      </c>
      <c r="K699" s="35">
        <f t="shared" ca="1" si="145"/>
        <v>28.070070000000001</v>
      </c>
      <c r="L699" s="55">
        <f>IF(VLOOKUP(A699,$U$12:$AD$125,8)=VLOOKUP(A698,$U$12:$AD$125,8),0,VLOOKUP(A699,U$12:$AD$125,8))</f>
        <v>0</v>
      </c>
      <c r="M699" s="40">
        <f>IF(L699&gt;0,VLOOKUP(L699,T$12:$AC$125,7),0)</f>
        <v>0</v>
      </c>
      <c r="N699" s="41">
        <f t="shared" si="154"/>
        <v>0</v>
      </c>
      <c r="O699" s="41">
        <f t="shared" ca="1" si="146"/>
        <v>28.070070000000001</v>
      </c>
      <c r="P699" s="56" t="str">
        <f t="shared" si="151"/>
        <v>A+J=</v>
      </c>
      <c r="Q699" s="43">
        <f t="shared" si="152"/>
        <v>43437</v>
      </c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  <c r="CB699" s="52"/>
      <c r="CC699" s="52"/>
      <c r="CD699" s="52"/>
      <c r="CE699" s="52"/>
      <c r="CF699" s="52"/>
      <c r="CG699" s="52"/>
      <c r="CH699" s="52"/>
      <c r="CI699" s="52"/>
      <c r="CJ699" s="52"/>
      <c r="CK699" s="52"/>
      <c r="CL699" s="52"/>
      <c r="CM699" s="52"/>
      <c r="CN699" s="52"/>
      <c r="CO699" s="52"/>
      <c r="CP699" s="52"/>
      <c r="CQ699" s="52"/>
      <c r="CR699" s="52"/>
      <c r="CS699" s="52"/>
      <c r="CT699" s="52"/>
      <c r="CU699" s="52"/>
      <c r="CV699" s="52"/>
      <c r="CW699" s="52"/>
      <c r="CX699" s="52"/>
      <c r="CY699" s="52"/>
      <c r="CZ699" s="52"/>
      <c r="DA699" s="52"/>
      <c r="DB699" s="52"/>
      <c r="DC699" s="52"/>
      <c r="DD699" s="52"/>
      <c r="DE699" s="52"/>
      <c r="DF699" s="52"/>
      <c r="DG699" s="52"/>
      <c r="DH699" s="52"/>
      <c r="DI699" s="52"/>
      <c r="DJ699" s="52"/>
      <c r="DK699" s="52"/>
      <c r="DL699" s="52"/>
      <c r="DM699" s="52"/>
      <c r="DN699" s="52"/>
      <c r="DO699" s="52"/>
      <c r="DP699" s="52"/>
      <c r="DQ699" s="52"/>
      <c r="DR699" s="52"/>
      <c r="DS699" s="52"/>
      <c r="DT699" s="52"/>
      <c r="DU699" s="52"/>
      <c r="DV699" s="52"/>
      <c r="DW699" s="52"/>
      <c r="DX699" s="52"/>
      <c r="DY699" s="52"/>
      <c r="DZ699" s="52"/>
      <c r="EA699" s="52"/>
      <c r="EB699" s="52"/>
      <c r="EC699" s="52"/>
      <c r="ED699" s="52"/>
      <c r="EE699" s="52"/>
      <c r="EF699" s="52"/>
      <c r="EG699" s="52"/>
      <c r="EH699" s="52"/>
      <c r="EI699" s="52"/>
      <c r="EJ699" s="52"/>
      <c r="EK699" s="52"/>
      <c r="EL699" s="52"/>
      <c r="EM699" s="52"/>
      <c r="EN699" s="52"/>
      <c r="EO699" s="52"/>
      <c r="EP699" s="52"/>
      <c r="EQ699" s="52"/>
      <c r="ER699" s="52"/>
      <c r="ES699" s="52"/>
      <c r="ET699" s="52"/>
      <c r="EU699" s="52"/>
      <c r="EV699" s="52"/>
      <c r="EW699" s="52"/>
      <c r="EX699" s="52"/>
      <c r="EY699" s="52"/>
      <c r="EZ699" s="52"/>
      <c r="FA699" s="52"/>
      <c r="FB699" s="52"/>
      <c r="FC699" s="52"/>
      <c r="FD699" s="52"/>
      <c r="FE699" s="52"/>
      <c r="FF699" s="52"/>
      <c r="FG699" s="52"/>
      <c r="FH699" s="52"/>
      <c r="FI699" s="52"/>
      <c r="FJ699" s="52"/>
      <c r="FK699" s="52"/>
      <c r="FL699" s="52"/>
      <c r="FM699" s="52"/>
      <c r="FN699" s="52"/>
      <c r="FO699" s="52"/>
      <c r="FP699" s="52"/>
      <c r="FQ699" s="52"/>
      <c r="FR699" s="52"/>
      <c r="FS699" s="52"/>
      <c r="FT699" s="52"/>
    </row>
    <row r="700" spans="1:179" x14ac:dyDescent="0.15">
      <c r="A700" s="104">
        <f t="shared" si="147"/>
        <v>43409</v>
      </c>
      <c r="B700" s="35">
        <f t="shared" ca="1" si="153"/>
        <v>1028.07007</v>
      </c>
      <c r="C700" s="35">
        <f t="shared" si="148"/>
        <v>1000</v>
      </c>
      <c r="D700" s="36">
        <f ca="1">IF(A700&lt;$B$1,VLOOKUP(A700,[1]DI!$A$4:$B$15000,2,FALSE),0)</f>
        <v>6.4000000000000001E-2</v>
      </c>
      <c r="E700" s="35">
        <f t="shared" ca="1" si="142"/>
        <v>2.4620000000000002E-4</v>
      </c>
      <c r="F700" s="54">
        <f t="shared" si="149"/>
        <v>1.0425</v>
      </c>
      <c r="G700" s="38">
        <f t="shared" ca="1" si="143"/>
        <v>1.0002566635000001</v>
      </c>
      <c r="H700" s="35">
        <f ca="1">TRUNC(PRODUCT(G$10:G699),15)</f>
        <v>1.1733569541058</v>
      </c>
      <c r="I700" s="35">
        <f t="shared" ca="1" si="150"/>
        <v>1.1413200247681099</v>
      </c>
      <c r="J700" s="35">
        <f t="shared" ca="1" si="144"/>
        <v>1.0280700700000001</v>
      </c>
      <c r="K700" s="35">
        <f t="shared" ca="1" si="145"/>
        <v>28.070070000000001</v>
      </c>
      <c r="L700" s="55">
        <f>IF(VLOOKUP(A700,$U$12:$AD$125,8)=VLOOKUP(A699,$U$12:$AD$125,8),0,VLOOKUP(A700,U$12:$AD$125,8))</f>
        <v>0</v>
      </c>
      <c r="M700" s="40">
        <f>IF(L700&gt;0,VLOOKUP(L700,T$12:$AC$125,7),0)</f>
        <v>0</v>
      </c>
      <c r="N700" s="41">
        <f t="shared" si="154"/>
        <v>0</v>
      </c>
      <c r="O700" s="41">
        <f t="shared" ca="1" si="146"/>
        <v>28.070070000000001</v>
      </c>
      <c r="P700" s="56" t="str">
        <f t="shared" si="151"/>
        <v>A+J=</v>
      </c>
      <c r="Q700" s="43">
        <f t="shared" si="152"/>
        <v>43437</v>
      </c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  <c r="CB700" s="52"/>
      <c r="CC700" s="52"/>
      <c r="CD700" s="52"/>
      <c r="CE700" s="52"/>
      <c r="CF700" s="52"/>
      <c r="CG700" s="52"/>
      <c r="CH700" s="52"/>
      <c r="CI700" s="52"/>
      <c r="CJ700" s="52"/>
      <c r="CK700" s="52"/>
      <c r="CL700" s="52"/>
      <c r="CM700" s="52"/>
      <c r="CN700" s="52"/>
      <c r="CO700" s="52"/>
      <c r="CP700" s="52"/>
      <c r="CQ700" s="52"/>
      <c r="CR700" s="52"/>
      <c r="CS700" s="52"/>
      <c r="CT700" s="52"/>
      <c r="CU700" s="52"/>
      <c r="CV700" s="52"/>
      <c r="CW700" s="52"/>
      <c r="CX700" s="52"/>
      <c r="CY700" s="52"/>
      <c r="CZ700" s="52"/>
      <c r="DA700" s="52"/>
      <c r="DB700" s="52"/>
      <c r="DC700" s="52"/>
      <c r="DD700" s="52"/>
      <c r="DE700" s="52"/>
      <c r="DF700" s="52"/>
      <c r="DG700" s="52"/>
      <c r="DH700" s="52"/>
      <c r="DI700" s="52"/>
      <c r="DJ700" s="52"/>
      <c r="DK700" s="52"/>
      <c r="DL700" s="52"/>
      <c r="DM700" s="52"/>
      <c r="DN700" s="52"/>
      <c r="DO700" s="52"/>
      <c r="DP700" s="52"/>
      <c r="DQ700" s="52"/>
      <c r="DR700" s="52"/>
      <c r="DS700" s="52"/>
      <c r="DT700" s="52"/>
      <c r="DU700" s="52"/>
      <c r="DV700" s="52"/>
      <c r="DW700" s="52"/>
      <c r="DX700" s="52"/>
      <c r="DY700" s="52"/>
      <c r="DZ700" s="52"/>
      <c r="EA700" s="52"/>
      <c r="EB700" s="52"/>
      <c r="EC700" s="52"/>
      <c r="ED700" s="52"/>
      <c r="EE700" s="52"/>
      <c r="EF700" s="52"/>
      <c r="EG700" s="52"/>
      <c r="EH700" s="52"/>
      <c r="EI700" s="52"/>
      <c r="EJ700" s="52"/>
      <c r="EK700" s="52"/>
      <c r="EL700" s="52"/>
      <c r="EM700" s="52"/>
      <c r="EN700" s="52"/>
      <c r="EO700" s="52"/>
      <c r="EP700" s="52"/>
      <c r="EQ700" s="52"/>
      <c r="ER700" s="52"/>
      <c r="ES700" s="52"/>
      <c r="ET700" s="52"/>
      <c r="EU700" s="52"/>
      <c r="EV700" s="52"/>
      <c r="EW700" s="52"/>
      <c r="EX700" s="52"/>
      <c r="EY700" s="52"/>
      <c r="EZ700" s="52"/>
      <c r="FA700" s="52"/>
      <c r="FB700" s="52"/>
      <c r="FC700" s="52"/>
      <c r="FD700" s="52"/>
      <c r="FE700" s="52"/>
      <c r="FF700" s="52"/>
      <c r="FG700" s="52"/>
      <c r="FH700" s="52"/>
      <c r="FI700" s="52"/>
      <c r="FJ700" s="52"/>
      <c r="FK700" s="52"/>
      <c r="FL700" s="52"/>
      <c r="FM700" s="52"/>
      <c r="FN700" s="52"/>
      <c r="FO700" s="52"/>
      <c r="FP700" s="52"/>
      <c r="FQ700" s="52"/>
      <c r="FR700" s="52"/>
      <c r="FS700" s="52"/>
      <c r="FT700" s="52"/>
    </row>
    <row r="701" spans="1:179" x14ac:dyDescent="0.15">
      <c r="A701" s="104">
        <f t="shared" si="147"/>
        <v>43410</v>
      </c>
      <c r="B701" s="35">
        <f t="shared" ca="1" si="153"/>
        <v>1028.33393</v>
      </c>
      <c r="C701" s="35">
        <f t="shared" si="148"/>
        <v>1000</v>
      </c>
      <c r="D701" s="36">
        <f ca="1">IF(A701&lt;$B$1,VLOOKUP(A701,[1]DI!$A$4:$B$15000,2,FALSE),0)</f>
        <v>6.4000000000000001E-2</v>
      </c>
      <c r="E701" s="35">
        <f t="shared" ca="1" si="142"/>
        <v>2.4620000000000002E-4</v>
      </c>
      <c r="F701" s="54">
        <f t="shared" si="149"/>
        <v>1.0425</v>
      </c>
      <c r="G701" s="38">
        <f t="shared" ca="1" si="143"/>
        <v>1.0002566635000001</v>
      </c>
      <c r="H701" s="35">
        <f ca="1">TRUNC(PRODUCT(G$10:G700),15)</f>
        <v>1.17365811200839</v>
      </c>
      <c r="I701" s="35">
        <f t="shared" ca="1" si="150"/>
        <v>1.1413200247681099</v>
      </c>
      <c r="J701" s="35">
        <f t="shared" ca="1" si="144"/>
        <v>1.0283339300000001</v>
      </c>
      <c r="K701" s="35">
        <f t="shared" ca="1" si="145"/>
        <v>28.333929999999999</v>
      </c>
      <c r="L701" s="55">
        <f>IF(VLOOKUP(A701,$U$12:$AD$125,8)=VLOOKUP(A700,$U$12:$AD$125,8),0,VLOOKUP(A701,U$12:$AD$125,8))</f>
        <v>0</v>
      </c>
      <c r="M701" s="40">
        <f>IF(L701&gt;0,VLOOKUP(L701,T$12:$AC$125,7),0)</f>
        <v>0</v>
      </c>
      <c r="N701" s="41">
        <f t="shared" si="154"/>
        <v>0</v>
      </c>
      <c r="O701" s="41">
        <f t="shared" ca="1" si="146"/>
        <v>28.333929999999999</v>
      </c>
      <c r="P701" s="56" t="str">
        <f t="shared" si="151"/>
        <v>A+J=</v>
      </c>
      <c r="Q701" s="43">
        <f t="shared" si="152"/>
        <v>43437</v>
      </c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  <c r="CB701" s="52"/>
      <c r="CC701" s="52"/>
      <c r="CD701" s="52"/>
      <c r="CE701" s="52"/>
      <c r="CF701" s="52"/>
      <c r="CG701" s="52"/>
      <c r="CH701" s="52"/>
      <c r="CI701" s="52"/>
      <c r="CJ701" s="52"/>
      <c r="CK701" s="52"/>
      <c r="CL701" s="52"/>
      <c r="CM701" s="52"/>
      <c r="CN701" s="52"/>
      <c r="CO701" s="52"/>
      <c r="CP701" s="52"/>
      <c r="CQ701" s="52"/>
      <c r="CR701" s="52"/>
      <c r="CS701" s="52"/>
      <c r="CT701" s="52"/>
      <c r="CU701" s="52"/>
      <c r="CV701" s="52"/>
      <c r="CW701" s="52"/>
      <c r="CX701" s="52"/>
      <c r="CY701" s="52"/>
      <c r="CZ701" s="52"/>
      <c r="DA701" s="52"/>
      <c r="DB701" s="52"/>
      <c r="DC701" s="52"/>
      <c r="DD701" s="52"/>
      <c r="DE701" s="52"/>
      <c r="DF701" s="52"/>
      <c r="DG701" s="52"/>
      <c r="DH701" s="52"/>
      <c r="DI701" s="52"/>
      <c r="DJ701" s="52"/>
      <c r="DK701" s="52"/>
      <c r="DL701" s="52"/>
      <c r="DM701" s="52"/>
      <c r="DN701" s="52"/>
      <c r="DO701" s="52"/>
      <c r="DP701" s="52"/>
      <c r="DQ701" s="52"/>
      <c r="DR701" s="52"/>
      <c r="DS701" s="52"/>
      <c r="DT701" s="52"/>
      <c r="DU701" s="52"/>
      <c r="DV701" s="52"/>
      <c r="DW701" s="52"/>
      <c r="DX701" s="52"/>
      <c r="DY701" s="52"/>
      <c r="DZ701" s="52"/>
      <c r="EA701" s="52"/>
      <c r="EB701" s="52"/>
      <c r="EC701" s="52"/>
      <c r="ED701" s="52"/>
      <c r="EE701" s="52"/>
      <c r="EF701" s="52"/>
      <c r="EG701" s="52"/>
      <c r="EH701" s="52"/>
      <c r="EI701" s="52"/>
      <c r="EJ701" s="52"/>
      <c r="EK701" s="52"/>
      <c r="EL701" s="52"/>
      <c r="EM701" s="52"/>
      <c r="EN701" s="52"/>
      <c r="EO701" s="52"/>
      <c r="EP701" s="52"/>
      <c r="EQ701" s="52"/>
      <c r="ER701" s="52"/>
      <c r="ES701" s="52"/>
      <c r="ET701" s="52"/>
      <c r="EU701" s="52"/>
      <c r="EV701" s="52"/>
      <c r="EW701" s="52"/>
      <c r="EX701" s="52"/>
      <c r="EY701" s="52"/>
      <c r="EZ701" s="52"/>
      <c r="FA701" s="52"/>
      <c r="FB701" s="52"/>
      <c r="FC701" s="52"/>
      <c r="FD701" s="52"/>
      <c r="FE701" s="52"/>
      <c r="FF701" s="52"/>
      <c r="FG701" s="52"/>
      <c r="FH701" s="52"/>
      <c r="FI701" s="52"/>
      <c r="FJ701" s="52"/>
      <c r="FK701" s="52"/>
      <c r="FL701" s="52"/>
      <c r="FM701" s="52"/>
      <c r="FN701" s="52"/>
      <c r="FO701" s="52"/>
      <c r="FP701" s="52"/>
      <c r="FQ701" s="52"/>
      <c r="FR701" s="52"/>
      <c r="FS701" s="52"/>
      <c r="FT701" s="52"/>
    </row>
    <row r="702" spans="1:179" x14ac:dyDescent="0.15">
      <c r="A702" s="104">
        <f t="shared" si="147"/>
        <v>43411</v>
      </c>
      <c r="B702" s="35">
        <f t="shared" ca="1" si="153"/>
        <v>1028.5978700000001</v>
      </c>
      <c r="C702" s="35">
        <f t="shared" si="148"/>
        <v>1000</v>
      </c>
      <c r="D702" s="36">
        <f ca="1">IF(A702&lt;$B$1,VLOOKUP(A702,[1]DI!$A$4:$B$15000,2,FALSE),0)</f>
        <v>6.4000000000000001E-2</v>
      </c>
      <c r="E702" s="35">
        <f t="shared" ca="1" si="142"/>
        <v>2.4620000000000002E-4</v>
      </c>
      <c r="F702" s="54">
        <f t="shared" si="149"/>
        <v>1.0425</v>
      </c>
      <c r="G702" s="38">
        <f t="shared" ca="1" si="143"/>
        <v>1.0002566635000001</v>
      </c>
      <c r="H702" s="35">
        <f ca="1">TRUNC(PRODUCT(G$10:G701),15)</f>
        <v>1.1739593472072301</v>
      </c>
      <c r="I702" s="35">
        <f t="shared" ca="1" si="150"/>
        <v>1.1413200247681099</v>
      </c>
      <c r="J702" s="35">
        <f t="shared" ca="1" si="144"/>
        <v>1.02859787</v>
      </c>
      <c r="K702" s="35">
        <f t="shared" ca="1" si="145"/>
        <v>28.59787</v>
      </c>
      <c r="L702" s="55">
        <f>IF(VLOOKUP(A702,$U$12:$AD$125,8)=VLOOKUP(A701,$U$12:$AD$125,8),0,VLOOKUP(A702,U$12:$AD$125,8))</f>
        <v>0</v>
      </c>
      <c r="M702" s="40">
        <f>IF(L702&gt;0,VLOOKUP(L702,T$12:$AC$125,7),0)</f>
        <v>0</v>
      </c>
      <c r="N702" s="41">
        <f t="shared" si="154"/>
        <v>0</v>
      </c>
      <c r="O702" s="41">
        <f t="shared" ca="1" si="146"/>
        <v>28.59787</v>
      </c>
      <c r="P702" s="56" t="str">
        <f t="shared" si="151"/>
        <v>A+J=</v>
      </c>
      <c r="Q702" s="43">
        <f t="shared" si="152"/>
        <v>43437</v>
      </c>
      <c r="R702" s="44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  <c r="BZ702" s="68"/>
      <c r="CA702" s="68"/>
      <c r="CB702" s="68"/>
      <c r="CC702" s="68"/>
      <c r="CD702" s="68"/>
      <c r="CE702" s="68"/>
      <c r="CF702" s="68"/>
      <c r="CG702" s="68"/>
      <c r="CH702" s="68"/>
      <c r="CI702" s="68"/>
      <c r="CJ702" s="68"/>
      <c r="CK702" s="68"/>
      <c r="CL702" s="68"/>
      <c r="CM702" s="68"/>
      <c r="CN702" s="68"/>
      <c r="CO702" s="68"/>
      <c r="CP702" s="68"/>
      <c r="CQ702" s="68"/>
      <c r="CR702" s="68"/>
      <c r="CS702" s="68"/>
      <c r="CT702" s="68"/>
      <c r="CU702" s="68"/>
      <c r="CV702" s="68"/>
      <c r="CW702" s="68"/>
      <c r="CX702" s="68"/>
      <c r="CY702" s="68"/>
      <c r="CZ702" s="68"/>
      <c r="DA702" s="68"/>
      <c r="DB702" s="68"/>
      <c r="DC702" s="68"/>
      <c r="DD702" s="68"/>
      <c r="DE702" s="68"/>
      <c r="DF702" s="68"/>
      <c r="DG702" s="68"/>
      <c r="DH702" s="68"/>
      <c r="DI702" s="68"/>
      <c r="DJ702" s="68"/>
      <c r="DK702" s="68"/>
      <c r="DL702" s="68"/>
      <c r="DM702" s="68"/>
      <c r="DN702" s="68"/>
      <c r="DO702" s="68"/>
      <c r="DP702" s="68"/>
      <c r="DQ702" s="68"/>
      <c r="DR702" s="68"/>
      <c r="DS702" s="68"/>
      <c r="DT702" s="68"/>
      <c r="DU702" s="68"/>
      <c r="DV702" s="68"/>
      <c r="DW702" s="68"/>
      <c r="DX702" s="68"/>
      <c r="DY702" s="68"/>
      <c r="DZ702" s="68"/>
      <c r="EA702" s="68"/>
      <c r="EB702" s="68"/>
      <c r="EC702" s="68"/>
      <c r="ED702" s="68"/>
      <c r="EE702" s="68"/>
      <c r="EF702" s="68"/>
      <c r="EG702" s="68"/>
      <c r="EH702" s="68"/>
      <c r="EI702" s="68"/>
      <c r="EJ702" s="68"/>
      <c r="EK702" s="68"/>
      <c r="EL702" s="68"/>
      <c r="EM702" s="68"/>
      <c r="EN702" s="68"/>
      <c r="EO702" s="68"/>
      <c r="EP702" s="68"/>
      <c r="EQ702" s="68"/>
      <c r="ER702" s="68"/>
      <c r="ES702" s="68"/>
      <c r="ET702" s="68"/>
      <c r="EU702" s="68"/>
      <c r="EV702" s="68"/>
      <c r="EW702" s="68"/>
      <c r="EX702" s="68"/>
      <c r="EY702" s="68"/>
      <c r="EZ702" s="68"/>
      <c r="FA702" s="68"/>
      <c r="FB702" s="68"/>
      <c r="FC702" s="68"/>
      <c r="FD702" s="68"/>
      <c r="FE702" s="68"/>
      <c r="FF702" s="68"/>
      <c r="FG702" s="68"/>
      <c r="FH702" s="68"/>
      <c r="FI702" s="68"/>
      <c r="FJ702" s="68"/>
      <c r="FK702" s="68"/>
      <c r="FL702" s="68"/>
      <c r="FM702" s="68"/>
      <c r="FN702" s="68"/>
      <c r="FO702" s="68"/>
      <c r="FP702" s="68"/>
      <c r="FQ702" s="68"/>
      <c r="FR702" s="68"/>
      <c r="FS702" s="68"/>
      <c r="FT702" s="68"/>
      <c r="FU702" s="68"/>
      <c r="FV702" s="68"/>
      <c r="FW702" s="68"/>
    </row>
    <row r="703" spans="1:179" x14ac:dyDescent="0.15">
      <c r="A703" s="104">
        <f t="shared" si="147"/>
        <v>43412</v>
      </c>
      <c r="B703" s="35">
        <f t="shared" ca="1" si="153"/>
        <v>1028.86187</v>
      </c>
      <c r="C703" s="35">
        <f t="shared" si="148"/>
        <v>1000</v>
      </c>
      <c r="D703" s="36">
        <f ca="1">IF(A703&lt;$B$1,VLOOKUP(A703,[1]DI!$A$4:$B$15000,2,FALSE),0)</f>
        <v>6.4000000000000001E-2</v>
      </c>
      <c r="E703" s="35">
        <f t="shared" ca="1" si="142"/>
        <v>2.4620000000000002E-4</v>
      </c>
      <c r="F703" s="54">
        <f t="shared" si="149"/>
        <v>1.0425</v>
      </c>
      <c r="G703" s="38">
        <f t="shared" ca="1" si="143"/>
        <v>1.0002566635000001</v>
      </c>
      <c r="H703" s="35">
        <f ca="1">TRUNC(PRODUCT(G$10:G702),15)</f>
        <v>1.1742606597221401</v>
      </c>
      <c r="I703" s="35">
        <f t="shared" ca="1" si="150"/>
        <v>1.1413200247681099</v>
      </c>
      <c r="J703" s="35">
        <f t="shared" ca="1" si="144"/>
        <v>1.0288618700000001</v>
      </c>
      <c r="K703" s="35">
        <f t="shared" ca="1" si="145"/>
        <v>28.86187</v>
      </c>
      <c r="L703" s="55">
        <f>IF(VLOOKUP(A703,$U$12:$AD$125,8)=VLOOKUP(A702,$U$12:$AD$125,8),0,VLOOKUP(A703,U$12:$AD$125,8))</f>
        <v>0</v>
      </c>
      <c r="M703" s="40">
        <f>IF(L703&gt;0,VLOOKUP(L703,T$12:$AC$125,7),0)</f>
        <v>0</v>
      </c>
      <c r="N703" s="41">
        <f t="shared" si="154"/>
        <v>0</v>
      </c>
      <c r="O703" s="41">
        <f t="shared" ca="1" si="146"/>
        <v>28.86187</v>
      </c>
      <c r="P703" s="56" t="str">
        <f t="shared" si="151"/>
        <v>A+J=</v>
      </c>
      <c r="Q703" s="43">
        <f t="shared" si="152"/>
        <v>43437</v>
      </c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  <c r="CB703" s="52"/>
      <c r="CC703" s="52"/>
      <c r="CD703" s="52"/>
      <c r="CE703" s="52"/>
      <c r="CF703" s="52"/>
      <c r="CG703" s="52"/>
      <c r="CH703" s="52"/>
      <c r="CI703" s="52"/>
      <c r="CJ703" s="52"/>
      <c r="CK703" s="52"/>
      <c r="CL703" s="52"/>
      <c r="CM703" s="52"/>
      <c r="CN703" s="52"/>
      <c r="CO703" s="52"/>
      <c r="CP703" s="52"/>
      <c r="CQ703" s="52"/>
      <c r="CR703" s="52"/>
      <c r="CS703" s="52"/>
      <c r="CT703" s="52"/>
      <c r="CU703" s="52"/>
      <c r="CV703" s="52"/>
      <c r="CW703" s="52"/>
      <c r="CX703" s="52"/>
      <c r="CY703" s="52"/>
      <c r="CZ703" s="52"/>
      <c r="DA703" s="52"/>
      <c r="DB703" s="52"/>
      <c r="DC703" s="52"/>
      <c r="DD703" s="52"/>
      <c r="DE703" s="52"/>
      <c r="DF703" s="52"/>
      <c r="DG703" s="52"/>
      <c r="DH703" s="52"/>
      <c r="DI703" s="52"/>
      <c r="DJ703" s="52"/>
      <c r="DK703" s="52"/>
      <c r="DL703" s="52"/>
      <c r="DM703" s="52"/>
      <c r="DN703" s="52"/>
      <c r="DO703" s="52"/>
      <c r="DP703" s="52"/>
      <c r="DQ703" s="52"/>
      <c r="DR703" s="52"/>
      <c r="DS703" s="52"/>
      <c r="DT703" s="52"/>
      <c r="DU703" s="52"/>
      <c r="DV703" s="52"/>
      <c r="DW703" s="52"/>
      <c r="DX703" s="52"/>
      <c r="DY703" s="52"/>
      <c r="DZ703" s="52"/>
      <c r="EA703" s="52"/>
      <c r="EB703" s="52"/>
      <c r="EC703" s="52"/>
      <c r="ED703" s="52"/>
      <c r="EE703" s="52"/>
      <c r="EF703" s="52"/>
      <c r="EG703" s="52"/>
      <c r="EH703" s="52"/>
      <c r="EI703" s="52"/>
      <c r="EJ703" s="52"/>
      <c r="EK703" s="52"/>
      <c r="EL703" s="52"/>
      <c r="EM703" s="52"/>
      <c r="EN703" s="52"/>
      <c r="EO703" s="52"/>
      <c r="EP703" s="52"/>
      <c r="EQ703" s="52"/>
      <c r="ER703" s="52"/>
      <c r="ES703" s="52"/>
      <c r="ET703" s="52"/>
      <c r="EU703" s="52"/>
      <c r="EV703" s="52"/>
      <c r="EW703" s="52"/>
      <c r="EX703" s="52"/>
      <c r="EY703" s="52"/>
      <c r="EZ703" s="52"/>
      <c r="FA703" s="52"/>
      <c r="FB703" s="52"/>
      <c r="FC703" s="52"/>
      <c r="FD703" s="52"/>
      <c r="FE703" s="52"/>
      <c r="FF703" s="52"/>
      <c r="FG703" s="52"/>
      <c r="FH703" s="52"/>
      <c r="FI703" s="52"/>
      <c r="FJ703" s="52"/>
      <c r="FK703" s="52"/>
      <c r="FL703" s="52"/>
      <c r="FM703" s="52"/>
      <c r="FN703" s="52"/>
      <c r="FO703" s="52"/>
      <c r="FP703" s="52"/>
      <c r="FQ703" s="52"/>
      <c r="FR703" s="52"/>
      <c r="FS703" s="52"/>
      <c r="FT703" s="52"/>
    </row>
    <row r="704" spans="1:179" x14ac:dyDescent="0.15">
      <c r="A704" s="104">
        <f t="shared" si="147"/>
        <v>43413</v>
      </c>
      <c r="B704" s="35">
        <f t="shared" ca="1" si="153"/>
        <v>1029.1259500000001</v>
      </c>
      <c r="C704" s="35">
        <f t="shared" si="148"/>
        <v>1000</v>
      </c>
      <c r="D704" s="36">
        <f ca="1">IF(A704&lt;$B$1,VLOOKUP(A704,[1]DI!$A$4:$B$15000,2,FALSE),0)</f>
        <v>6.4000000000000001E-2</v>
      </c>
      <c r="E704" s="35">
        <f t="shared" ca="1" si="142"/>
        <v>2.4620000000000002E-4</v>
      </c>
      <c r="F704" s="54">
        <f t="shared" si="149"/>
        <v>1.0425</v>
      </c>
      <c r="G704" s="38">
        <f t="shared" ca="1" si="143"/>
        <v>1.0002566635000001</v>
      </c>
      <c r="H704" s="35">
        <f ca="1">TRUNC(PRODUCT(G$10:G703),15)</f>
        <v>1.1745620495729701</v>
      </c>
      <c r="I704" s="35">
        <f t="shared" ca="1" si="150"/>
        <v>1.1413200247681099</v>
      </c>
      <c r="J704" s="35">
        <f t="shared" ca="1" si="144"/>
        <v>1.0291259500000001</v>
      </c>
      <c r="K704" s="35">
        <f t="shared" ca="1" si="145"/>
        <v>29.12595</v>
      </c>
      <c r="L704" s="55">
        <f>IF(VLOOKUP(A704,$U$12:$AD$125,8)=VLOOKUP(A703,$U$12:$AD$125,8),0,VLOOKUP(A704,U$12:$AD$125,8))</f>
        <v>0</v>
      </c>
      <c r="M704" s="40">
        <f>IF(L704&gt;0,VLOOKUP(L704,T$12:$AC$125,7),0)</f>
        <v>0</v>
      </c>
      <c r="N704" s="41">
        <f t="shared" si="154"/>
        <v>0</v>
      </c>
      <c r="O704" s="41">
        <f t="shared" ca="1" si="146"/>
        <v>29.12595</v>
      </c>
      <c r="P704" s="56" t="str">
        <f t="shared" si="151"/>
        <v>A+J=</v>
      </c>
      <c r="Q704" s="43">
        <f t="shared" si="152"/>
        <v>43437</v>
      </c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52"/>
      <c r="CS704" s="52"/>
      <c r="CT704" s="52"/>
      <c r="CU704" s="52"/>
      <c r="CV704" s="52"/>
      <c r="CW704" s="52"/>
      <c r="CX704" s="52"/>
      <c r="CY704" s="52"/>
      <c r="CZ704" s="52"/>
      <c r="DA704" s="52"/>
      <c r="DB704" s="52"/>
      <c r="DC704" s="52"/>
      <c r="DD704" s="52"/>
      <c r="DE704" s="52"/>
      <c r="DF704" s="52"/>
      <c r="DG704" s="52"/>
      <c r="DH704" s="52"/>
      <c r="DI704" s="52"/>
      <c r="DJ704" s="52"/>
      <c r="DK704" s="52"/>
      <c r="DL704" s="52"/>
      <c r="DM704" s="52"/>
      <c r="DN704" s="52"/>
      <c r="DO704" s="52"/>
      <c r="DP704" s="52"/>
      <c r="DQ704" s="52"/>
      <c r="DR704" s="52"/>
      <c r="DS704" s="52"/>
      <c r="DT704" s="52"/>
      <c r="DU704" s="52"/>
      <c r="DV704" s="52"/>
      <c r="DW704" s="52"/>
      <c r="DX704" s="52"/>
      <c r="DY704" s="52"/>
      <c r="DZ704" s="52"/>
      <c r="EA704" s="52"/>
      <c r="EB704" s="52"/>
      <c r="EC704" s="52"/>
      <c r="ED704" s="52"/>
      <c r="EE704" s="52"/>
      <c r="EF704" s="52"/>
      <c r="EG704" s="52"/>
      <c r="EH704" s="52"/>
      <c r="EI704" s="52"/>
      <c r="EJ704" s="52"/>
      <c r="EK704" s="52"/>
      <c r="EL704" s="52"/>
      <c r="EM704" s="52"/>
      <c r="EN704" s="52"/>
      <c r="EO704" s="52"/>
      <c r="EP704" s="52"/>
      <c r="EQ704" s="52"/>
      <c r="ER704" s="52"/>
      <c r="ES704" s="52"/>
      <c r="ET704" s="52"/>
      <c r="EU704" s="52"/>
      <c r="EV704" s="52"/>
      <c r="EW704" s="52"/>
      <c r="EX704" s="52"/>
      <c r="EY704" s="52"/>
      <c r="EZ704" s="52"/>
      <c r="FA704" s="52"/>
      <c r="FB704" s="52"/>
      <c r="FC704" s="52"/>
      <c r="FD704" s="52"/>
      <c r="FE704" s="52"/>
      <c r="FF704" s="52"/>
      <c r="FG704" s="52"/>
      <c r="FH704" s="52"/>
      <c r="FI704" s="52"/>
      <c r="FJ704" s="52"/>
      <c r="FK704" s="52"/>
      <c r="FL704" s="52"/>
      <c r="FM704" s="52"/>
      <c r="FN704" s="52"/>
      <c r="FO704" s="52"/>
      <c r="FP704" s="52"/>
      <c r="FQ704" s="52"/>
      <c r="FR704" s="52"/>
      <c r="FS704" s="52"/>
      <c r="FT704" s="52"/>
    </row>
    <row r="705" spans="1:176" x14ac:dyDescent="0.15">
      <c r="A705" s="104">
        <f t="shared" si="147"/>
        <v>43414</v>
      </c>
      <c r="B705" s="35">
        <f t="shared" ca="1" si="153"/>
        <v>1029.3900799999999</v>
      </c>
      <c r="C705" s="35">
        <f t="shared" si="148"/>
        <v>1000</v>
      </c>
      <c r="D705" s="36">
        <f ca="1">IF(A705&lt;$B$1,VLOOKUP(A705,[1]DI!$A$4:$B$15000,2,FALSE),0)</f>
        <v>0</v>
      </c>
      <c r="E705" s="35">
        <f t="shared" ca="1" si="142"/>
        <v>0</v>
      </c>
      <c r="F705" s="54">
        <f t="shared" si="149"/>
        <v>1.0425</v>
      </c>
      <c r="G705" s="38">
        <f t="shared" ca="1" si="143"/>
        <v>1</v>
      </c>
      <c r="H705" s="35">
        <f ca="1">TRUNC(PRODUCT(G$10:G704),15)</f>
        <v>1.17486351677958</v>
      </c>
      <c r="I705" s="35">
        <f t="shared" ca="1" si="150"/>
        <v>1.1413200247681099</v>
      </c>
      <c r="J705" s="35">
        <f t="shared" ca="1" si="144"/>
        <v>1.02939008</v>
      </c>
      <c r="K705" s="35">
        <f t="shared" ca="1" si="145"/>
        <v>29.390080000000001</v>
      </c>
      <c r="L705" s="55">
        <f>IF(VLOOKUP(A705,$U$12:$AD$125,8)=VLOOKUP(A704,$U$12:$AD$125,8),0,VLOOKUP(A705,U$12:$AD$125,8))</f>
        <v>0</v>
      </c>
      <c r="M705" s="40">
        <f>IF(L705&gt;0,VLOOKUP(L705,T$12:$AC$125,7),0)</f>
        <v>0</v>
      </c>
      <c r="N705" s="41">
        <f t="shared" si="154"/>
        <v>0</v>
      </c>
      <c r="O705" s="41">
        <f t="shared" ca="1" si="146"/>
        <v>29.390080000000001</v>
      </c>
      <c r="P705" s="56" t="str">
        <f t="shared" si="151"/>
        <v>A+J=</v>
      </c>
      <c r="Q705" s="43">
        <f t="shared" si="152"/>
        <v>43437</v>
      </c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  <c r="CB705" s="52"/>
      <c r="CC705" s="52"/>
      <c r="CD705" s="52"/>
      <c r="CE705" s="52"/>
      <c r="CF705" s="52"/>
      <c r="CG705" s="52"/>
      <c r="CH705" s="52"/>
      <c r="CI705" s="52"/>
      <c r="CJ705" s="52"/>
      <c r="CK705" s="52"/>
      <c r="CL705" s="52"/>
      <c r="CM705" s="52"/>
      <c r="CN705" s="52"/>
      <c r="CO705" s="52"/>
      <c r="CP705" s="52"/>
      <c r="CQ705" s="52"/>
      <c r="CR705" s="52"/>
      <c r="CS705" s="52"/>
      <c r="CT705" s="52"/>
      <c r="CU705" s="52"/>
      <c r="CV705" s="52"/>
      <c r="CW705" s="52"/>
      <c r="CX705" s="52"/>
      <c r="CY705" s="52"/>
      <c r="CZ705" s="52"/>
      <c r="DA705" s="52"/>
      <c r="DB705" s="52"/>
      <c r="DC705" s="52"/>
      <c r="DD705" s="52"/>
      <c r="DE705" s="52"/>
      <c r="DF705" s="52"/>
      <c r="DG705" s="52"/>
      <c r="DH705" s="52"/>
      <c r="DI705" s="52"/>
      <c r="DJ705" s="52"/>
      <c r="DK705" s="52"/>
      <c r="DL705" s="52"/>
      <c r="DM705" s="52"/>
      <c r="DN705" s="52"/>
      <c r="DO705" s="52"/>
      <c r="DP705" s="52"/>
      <c r="DQ705" s="52"/>
      <c r="DR705" s="52"/>
      <c r="DS705" s="52"/>
      <c r="DT705" s="52"/>
      <c r="DU705" s="52"/>
      <c r="DV705" s="52"/>
      <c r="DW705" s="52"/>
      <c r="DX705" s="52"/>
      <c r="DY705" s="52"/>
      <c r="DZ705" s="52"/>
      <c r="EA705" s="52"/>
      <c r="EB705" s="52"/>
      <c r="EC705" s="52"/>
      <c r="ED705" s="52"/>
      <c r="EE705" s="52"/>
      <c r="EF705" s="52"/>
      <c r="EG705" s="52"/>
      <c r="EH705" s="52"/>
      <c r="EI705" s="52"/>
      <c r="EJ705" s="52"/>
      <c r="EK705" s="52"/>
      <c r="EL705" s="52"/>
      <c r="EM705" s="52"/>
      <c r="EN705" s="52"/>
      <c r="EO705" s="52"/>
      <c r="EP705" s="52"/>
      <c r="EQ705" s="52"/>
      <c r="ER705" s="52"/>
      <c r="ES705" s="52"/>
      <c r="ET705" s="52"/>
      <c r="EU705" s="52"/>
      <c r="EV705" s="52"/>
      <c r="EW705" s="52"/>
      <c r="EX705" s="52"/>
      <c r="EY705" s="52"/>
      <c r="EZ705" s="52"/>
      <c r="FA705" s="52"/>
      <c r="FB705" s="52"/>
      <c r="FC705" s="52"/>
      <c r="FD705" s="52"/>
      <c r="FE705" s="52"/>
      <c r="FF705" s="52"/>
      <c r="FG705" s="52"/>
      <c r="FH705" s="52"/>
      <c r="FI705" s="52"/>
      <c r="FJ705" s="52"/>
      <c r="FK705" s="52"/>
      <c r="FL705" s="52"/>
      <c r="FM705" s="52"/>
      <c r="FN705" s="52"/>
      <c r="FO705" s="52"/>
      <c r="FP705" s="52"/>
      <c r="FQ705" s="52"/>
      <c r="FR705" s="52"/>
      <c r="FS705" s="52"/>
      <c r="FT705" s="52"/>
    </row>
    <row r="706" spans="1:176" x14ac:dyDescent="0.15">
      <c r="A706" s="104">
        <f t="shared" si="147"/>
        <v>43415</v>
      </c>
      <c r="B706" s="35">
        <f t="shared" ca="1" si="153"/>
        <v>1029.3900799999999</v>
      </c>
      <c r="C706" s="35">
        <f t="shared" si="148"/>
        <v>1000</v>
      </c>
      <c r="D706" s="36">
        <f ca="1">IF(A706&lt;$B$1,VLOOKUP(A706,[1]DI!$A$4:$B$15000,2,FALSE),0)</f>
        <v>0</v>
      </c>
      <c r="E706" s="35">
        <f t="shared" ca="1" si="142"/>
        <v>0</v>
      </c>
      <c r="F706" s="54">
        <f t="shared" si="149"/>
        <v>1.0425</v>
      </c>
      <c r="G706" s="38">
        <f t="shared" ca="1" si="143"/>
        <v>1</v>
      </c>
      <c r="H706" s="35">
        <f ca="1">TRUNC(PRODUCT(G$10:G705),15)</f>
        <v>1.17486351677958</v>
      </c>
      <c r="I706" s="35">
        <f t="shared" ca="1" si="150"/>
        <v>1.1413200247681099</v>
      </c>
      <c r="J706" s="35">
        <f t="shared" ca="1" si="144"/>
        <v>1.02939008</v>
      </c>
      <c r="K706" s="35">
        <f t="shared" ca="1" si="145"/>
        <v>29.390080000000001</v>
      </c>
      <c r="L706" s="55">
        <f>IF(VLOOKUP(A706,$U$12:$AD$125,8)=VLOOKUP(A705,$U$12:$AD$125,8),0,VLOOKUP(A706,U$12:$AD$125,8))</f>
        <v>0</v>
      </c>
      <c r="M706" s="40">
        <f>IF(L706&gt;0,VLOOKUP(L706,T$12:$AC$125,7),0)</f>
        <v>0</v>
      </c>
      <c r="N706" s="41">
        <f t="shared" si="154"/>
        <v>0</v>
      </c>
      <c r="O706" s="41">
        <f t="shared" ca="1" si="146"/>
        <v>29.390080000000001</v>
      </c>
      <c r="P706" s="56" t="str">
        <f t="shared" si="151"/>
        <v>A+J=</v>
      </c>
      <c r="Q706" s="43">
        <f t="shared" si="152"/>
        <v>43437</v>
      </c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  <c r="CB706" s="52"/>
      <c r="CC706" s="52"/>
      <c r="CD706" s="52"/>
      <c r="CE706" s="52"/>
      <c r="CF706" s="52"/>
      <c r="CG706" s="52"/>
      <c r="CH706" s="52"/>
      <c r="CI706" s="52"/>
      <c r="CJ706" s="52"/>
      <c r="CK706" s="52"/>
      <c r="CL706" s="52"/>
      <c r="CM706" s="52"/>
      <c r="CN706" s="52"/>
      <c r="CO706" s="52"/>
      <c r="CP706" s="52"/>
      <c r="CQ706" s="52"/>
      <c r="CR706" s="52"/>
      <c r="CS706" s="52"/>
      <c r="CT706" s="52"/>
      <c r="CU706" s="52"/>
      <c r="CV706" s="52"/>
      <c r="CW706" s="52"/>
      <c r="CX706" s="52"/>
      <c r="CY706" s="52"/>
      <c r="CZ706" s="52"/>
      <c r="DA706" s="52"/>
      <c r="DB706" s="52"/>
      <c r="DC706" s="52"/>
      <c r="DD706" s="52"/>
      <c r="DE706" s="52"/>
      <c r="DF706" s="52"/>
      <c r="DG706" s="52"/>
      <c r="DH706" s="52"/>
      <c r="DI706" s="52"/>
      <c r="DJ706" s="52"/>
      <c r="DK706" s="52"/>
      <c r="DL706" s="52"/>
      <c r="DM706" s="52"/>
      <c r="DN706" s="52"/>
      <c r="DO706" s="52"/>
      <c r="DP706" s="52"/>
      <c r="DQ706" s="52"/>
      <c r="DR706" s="52"/>
      <c r="DS706" s="52"/>
      <c r="DT706" s="52"/>
      <c r="DU706" s="52"/>
      <c r="DV706" s="52"/>
      <c r="DW706" s="52"/>
      <c r="DX706" s="52"/>
      <c r="DY706" s="52"/>
      <c r="DZ706" s="52"/>
      <c r="EA706" s="52"/>
      <c r="EB706" s="52"/>
      <c r="EC706" s="52"/>
      <c r="ED706" s="52"/>
      <c r="EE706" s="52"/>
      <c r="EF706" s="52"/>
      <c r="EG706" s="52"/>
      <c r="EH706" s="52"/>
      <c r="EI706" s="52"/>
      <c r="EJ706" s="52"/>
      <c r="EK706" s="52"/>
      <c r="EL706" s="52"/>
      <c r="EM706" s="52"/>
      <c r="EN706" s="52"/>
      <c r="EO706" s="52"/>
      <c r="EP706" s="52"/>
      <c r="EQ706" s="52"/>
      <c r="ER706" s="52"/>
      <c r="ES706" s="52"/>
      <c r="ET706" s="52"/>
      <c r="EU706" s="52"/>
      <c r="EV706" s="52"/>
      <c r="EW706" s="52"/>
      <c r="EX706" s="52"/>
      <c r="EY706" s="52"/>
      <c r="EZ706" s="52"/>
      <c r="FA706" s="52"/>
      <c r="FB706" s="52"/>
      <c r="FC706" s="52"/>
      <c r="FD706" s="52"/>
      <c r="FE706" s="52"/>
      <c r="FF706" s="52"/>
      <c r="FG706" s="52"/>
      <c r="FH706" s="52"/>
      <c r="FI706" s="52"/>
      <c r="FJ706" s="52"/>
      <c r="FK706" s="52"/>
      <c r="FL706" s="52"/>
      <c r="FM706" s="52"/>
      <c r="FN706" s="52"/>
      <c r="FO706" s="52"/>
      <c r="FP706" s="52"/>
      <c r="FQ706" s="52"/>
      <c r="FR706" s="52"/>
      <c r="FS706" s="52"/>
      <c r="FT706" s="52"/>
    </row>
    <row r="707" spans="1:176" x14ac:dyDescent="0.15">
      <c r="A707" s="104">
        <f t="shared" si="147"/>
        <v>43416</v>
      </c>
      <c r="B707" s="35">
        <f t="shared" ca="1" si="153"/>
        <v>1029.3900799999999</v>
      </c>
      <c r="C707" s="35">
        <f t="shared" si="148"/>
        <v>1000</v>
      </c>
      <c r="D707" s="36">
        <f ca="1">IF(A707&lt;$B$1,VLOOKUP(A707,[1]DI!$A$4:$B$15000,2,FALSE),0)</f>
        <v>6.4000000000000001E-2</v>
      </c>
      <c r="E707" s="35">
        <f t="shared" ca="1" si="142"/>
        <v>2.4620000000000002E-4</v>
      </c>
      <c r="F707" s="54">
        <f t="shared" si="149"/>
        <v>1.0425</v>
      </c>
      <c r="G707" s="38">
        <f t="shared" ca="1" si="143"/>
        <v>1.0002566635000001</v>
      </c>
      <c r="H707" s="35">
        <f ca="1">TRUNC(PRODUCT(G$10:G706),15)</f>
        <v>1.17486351677958</v>
      </c>
      <c r="I707" s="35">
        <f t="shared" ca="1" si="150"/>
        <v>1.1413200247681099</v>
      </c>
      <c r="J707" s="35">
        <f t="shared" ca="1" si="144"/>
        <v>1.02939008</v>
      </c>
      <c r="K707" s="35">
        <f t="shared" ca="1" si="145"/>
        <v>29.390080000000001</v>
      </c>
      <c r="L707" s="55">
        <f>IF(VLOOKUP(A707,$U$12:$AD$125,8)=VLOOKUP(A706,$U$12:$AD$125,8),0,VLOOKUP(A707,U$12:$AD$125,8))</f>
        <v>0</v>
      </c>
      <c r="M707" s="40">
        <f>IF(L707&gt;0,VLOOKUP(L707,T$12:$AC$125,7),0)</f>
        <v>0</v>
      </c>
      <c r="N707" s="41">
        <f t="shared" si="154"/>
        <v>0</v>
      </c>
      <c r="O707" s="41">
        <f t="shared" ca="1" si="146"/>
        <v>29.390080000000001</v>
      </c>
      <c r="P707" s="56" t="str">
        <f t="shared" si="151"/>
        <v>A+J=</v>
      </c>
      <c r="Q707" s="43">
        <f t="shared" si="152"/>
        <v>43437</v>
      </c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  <c r="CB707" s="52"/>
      <c r="CC707" s="52"/>
      <c r="CD707" s="52"/>
      <c r="CE707" s="52"/>
      <c r="CF707" s="52"/>
      <c r="CG707" s="52"/>
      <c r="CH707" s="52"/>
      <c r="CI707" s="52"/>
      <c r="CJ707" s="52"/>
      <c r="CK707" s="52"/>
      <c r="CL707" s="52"/>
      <c r="CM707" s="52"/>
      <c r="CN707" s="52"/>
      <c r="CO707" s="52"/>
      <c r="CP707" s="52"/>
      <c r="CQ707" s="52"/>
      <c r="CR707" s="52"/>
      <c r="CS707" s="52"/>
      <c r="CT707" s="52"/>
      <c r="CU707" s="52"/>
      <c r="CV707" s="52"/>
      <c r="CW707" s="52"/>
      <c r="CX707" s="52"/>
      <c r="CY707" s="52"/>
      <c r="CZ707" s="52"/>
      <c r="DA707" s="52"/>
      <c r="DB707" s="52"/>
      <c r="DC707" s="52"/>
      <c r="DD707" s="52"/>
      <c r="DE707" s="52"/>
      <c r="DF707" s="52"/>
      <c r="DG707" s="52"/>
      <c r="DH707" s="52"/>
      <c r="DI707" s="52"/>
      <c r="DJ707" s="52"/>
      <c r="DK707" s="52"/>
      <c r="DL707" s="52"/>
      <c r="DM707" s="52"/>
      <c r="DN707" s="52"/>
      <c r="DO707" s="52"/>
      <c r="DP707" s="52"/>
      <c r="DQ707" s="52"/>
      <c r="DR707" s="52"/>
      <c r="DS707" s="52"/>
      <c r="DT707" s="52"/>
      <c r="DU707" s="52"/>
      <c r="DV707" s="52"/>
      <c r="DW707" s="52"/>
      <c r="DX707" s="52"/>
      <c r="DY707" s="52"/>
      <c r="DZ707" s="52"/>
      <c r="EA707" s="52"/>
      <c r="EB707" s="52"/>
      <c r="EC707" s="52"/>
      <c r="ED707" s="52"/>
      <c r="EE707" s="52"/>
      <c r="EF707" s="52"/>
      <c r="EG707" s="52"/>
      <c r="EH707" s="52"/>
      <c r="EI707" s="52"/>
      <c r="EJ707" s="52"/>
      <c r="EK707" s="52"/>
      <c r="EL707" s="52"/>
      <c r="EM707" s="52"/>
      <c r="EN707" s="52"/>
      <c r="EO707" s="52"/>
      <c r="EP707" s="52"/>
      <c r="EQ707" s="52"/>
      <c r="ER707" s="52"/>
      <c r="ES707" s="52"/>
      <c r="ET707" s="52"/>
      <c r="EU707" s="52"/>
      <c r="EV707" s="52"/>
      <c r="EW707" s="52"/>
      <c r="EX707" s="52"/>
      <c r="EY707" s="52"/>
      <c r="EZ707" s="52"/>
      <c r="FA707" s="52"/>
      <c r="FB707" s="52"/>
      <c r="FC707" s="52"/>
      <c r="FD707" s="52"/>
      <c r="FE707" s="52"/>
      <c r="FF707" s="52"/>
      <c r="FG707" s="52"/>
      <c r="FH707" s="52"/>
      <c r="FI707" s="52"/>
      <c r="FJ707" s="52"/>
      <c r="FK707" s="52"/>
      <c r="FL707" s="52"/>
      <c r="FM707" s="52"/>
      <c r="FN707" s="52"/>
      <c r="FO707" s="52"/>
      <c r="FP707" s="52"/>
      <c r="FQ707" s="52"/>
      <c r="FR707" s="52"/>
      <c r="FS707" s="52"/>
      <c r="FT707" s="52"/>
    </row>
    <row r="708" spans="1:176" x14ac:dyDescent="0.15">
      <c r="A708" s="104">
        <f t="shared" si="147"/>
        <v>43417</v>
      </c>
      <c r="B708" s="35">
        <f t="shared" ca="1" si="153"/>
        <v>1029.6542899999999</v>
      </c>
      <c r="C708" s="35">
        <f t="shared" si="148"/>
        <v>1000</v>
      </c>
      <c r="D708" s="36">
        <f ca="1">IF(A708&lt;$B$1,VLOOKUP(A708,[1]DI!$A$4:$B$15000,2,FALSE),0)</f>
        <v>6.4000000000000001E-2</v>
      </c>
      <c r="E708" s="35">
        <f t="shared" ca="1" si="142"/>
        <v>2.4620000000000002E-4</v>
      </c>
      <c r="F708" s="54">
        <f t="shared" si="149"/>
        <v>1.0425</v>
      </c>
      <c r="G708" s="38">
        <f t="shared" ca="1" si="143"/>
        <v>1.0002566635000001</v>
      </c>
      <c r="H708" s="35">
        <f ca="1">TRUNC(PRODUCT(G$10:G707),15)</f>
        <v>1.1751650613618201</v>
      </c>
      <c r="I708" s="35">
        <f t="shared" ca="1" si="150"/>
        <v>1.1413200247681099</v>
      </c>
      <c r="J708" s="35">
        <f t="shared" ca="1" si="144"/>
        <v>1.0296542900000001</v>
      </c>
      <c r="K708" s="35">
        <f t="shared" ca="1" si="145"/>
        <v>29.65429</v>
      </c>
      <c r="L708" s="55">
        <f>IF(VLOOKUP(A708,$U$12:$AD$125,8)=VLOOKUP(A707,$U$12:$AD$125,8),0,VLOOKUP(A708,U$12:$AD$125,8))</f>
        <v>0</v>
      </c>
      <c r="M708" s="40">
        <f>IF(L708&gt;0,VLOOKUP(L708,T$12:$AC$125,7),0)</f>
        <v>0</v>
      </c>
      <c r="N708" s="41">
        <f t="shared" si="154"/>
        <v>0</v>
      </c>
      <c r="O708" s="41">
        <f t="shared" ca="1" si="146"/>
        <v>29.65429</v>
      </c>
      <c r="P708" s="56" t="str">
        <f t="shared" si="151"/>
        <v>A+J=</v>
      </c>
      <c r="Q708" s="43">
        <f t="shared" si="152"/>
        <v>43437</v>
      </c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  <c r="CJ708" s="52"/>
      <c r="CK708" s="52"/>
      <c r="CL708" s="52"/>
      <c r="CM708" s="52"/>
      <c r="CN708" s="52"/>
      <c r="CO708" s="52"/>
      <c r="CP708" s="52"/>
      <c r="CQ708" s="52"/>
      <c r="CR708" s="52"/>
      <c r="CS708" s="52"/>
      <c r="CT708" s="52"/>
      <c r="CU708" s="52"/>
      <c r="CV708" s="52"/>
      <c r="CW708" s="52"/>
      <c r="CX708" s="52"/>
      <c r="CY708" s="52"/>
      <c r="CZ708" s="52"/>
      <c r="DA708" s="52"/>
      <c r="DB708" s="52"/>
      <c r="DC708" s="52"/>
      <c r="DD708" s="52"/>
      <c r="DE708" s="52"/>
      <c r="DF708" s="52"/>
      <c r="DG708" s="52"/>
      <c r="DH708" s="52"/>
      <c r="DI708" s="52"/>
      <c r="DJ708" s="52"/>
      <c r="DK708" s="52"/>
      <c r="DL708" s="52"/>
      <c r="DM708" s="52"/>
      <c r="DN708" s="52"/>
      <c r="DO708" s="52"/>
      <c r="DP708" s="52"/>
      <c r="DQ708" s="52"/>
      <c r="DR708" s="52"/>
      <c r="DS708" s="52"/>
      <c r="DT708" s="52"/>
      <c r="DU708" s="52"/>
      <c r="DV708" s="52"/>
      <c r="DW708" s="52"/>
      <c r="DX708" s="52"/>
      <c r="DY708" s="52"/>
      <c r="DZ708" s="52"/>
      <c r="EA708" s="52"/>
      <c r="EB708" s="52"/>
      <c r="EC708" s="52"/>
      <c r="ED708" s="52"/>
      <c r="EE708" s="52"/>
      <c r="EF708" s="52"/>
      <c r="EG708" s="52"/>
      <c r="EH708" s="52"/>
      <c r="EI708" s="52"/>
      <c r="EJ708" s="52"/>
      <c r="EK708" s="52"/>
      <c r="EL708" s="52"/>
      <c r="EM708" s="52"/>
      <c r="EN708" s="52"/>
      <c r="EO708" s="52"/>
      <c r="EP708" s="52"/>
      <c r="EQ708" s="52"/>
      <c r="ER708" s="52"/>
      <c r="ES708" s="52"/>
      <c r="ET708" s="52"/>
      <c r="EU708" s="52"/>
      <c r="EV708" s="52"/>
      <c r="EW708" s="52"/>
      <c r="EX708" s="52"/>
      <c r="EY708" s="52"/>
      <c r="EZ708" s="52"/>
      <c r="FA708" s="52"/>
      <c r="FB708" s="52"/>
      <c r="FC708" s="52"/>
      <c r="FD708" s="52"/>
      <c r="FE708" s="52"/>
      <c r="FF708" s="52"/>
      <c r="FG708" s="52"/>
      <c r="FH708" s="52"/>
      <c r="FI708" s="52"/>
      <c r="FJ708" s="52"/>
      <c r="FK708" s="52"/>
      <c r="FL708" s="52"/>
      <c r="FM708" s="52"/>
      <c r="FN708" s="52"/>
      <c r="FO708" s="52"/>
      <c r="FP708" s="52"/>
      <c r="FQ708" s="52"/>
      <c r="FR708" s="52"/>
      <c r="FS708" s="52"/>
      <c r="FT708" s="52"/>
    </row>
    <row r="709" spans="1:176" x14ac:dyDescent="0.15">
      <c r="A709" s="104">
        <f t="shared" si="147"/>
        <v>43418</v>
      </c>
      <c r="B709" s="35">
        <f t="shared" ca="1" si="153"/>
        <v>1029.91857</v>
      </c>
      <c r="C709" s="35">
        <f t="shared" si="148"/>
        <v>1000</v>
      </c>
      <c r="D709" s="36">
        <f ca="1">IF(A709&lt;$B$1,VLOOKUP(A709,[1]DI!$A$4:$B$15000,2,FALSE),0)</f>
        <v>6.4000000000000001E-2</v>
      </c>
      <c r="E709" s="35">
        <f t="shared" ca="1" si="142"/>
        <v>2.4620000000000002E-4</v>
      </c>
      <c r="F709" s="54">
        <f t="shared" si="149"/>
        <v>1.0425</v>
      </c>
      <c r="G709" s="38">
        <f t="shared" ca="1" si="143"/>
        <v>1.0002566635000001</v>
      </c>
      <c r="H709" s="35">
        <f ca="1">TRUNC(PRODUCT(G$10:G708),15)</f>
        <v>1.17546668333955</v>
      </c>
      <c r="I709" s="35">
        <f t="shared" ca="1" si="150"/>
        <v>1.1413200247681099</v>
      </c>
      <c r="J709" s="35">
        <f t="shared" ca="1" si="144"/>
        <v>1.02991857</v>
      </c>
      <c r="K709" s="35">
        <f t="shared" ca="1" si="145"/>
        <v>29.918569999999999</v>
      </c>
      <c r="L709" s="55">
        <f>IF(VLOOKUP(A709,$U$12:$AD$125,8)=VLOOKUP(A708,$U$12:$AD$125,8),0,VLOOKUP(A709,U$12:$AD$125,8))</f>
        <v>0</v>
      </c>
      <c r="M709" s="40">
        <f>IF(L709&gt;0,VLOOKUP(L709,T$12:$AC$125,7),0)</f>
        <v>0</v>
      </c>
      <c r="N709" s="41">
        <f t="shared" si="154"/>
        <v>0</v>
      </c>
      <c r="O709" s="41">
        <f t="shared" ca="1" si="146"/>
        <v>29.918569999999999</v>
      </c>
      <c r="P709" s="56" t="str">
        <f t="shared" si="151"/>
        <v>A+J=</v>
      </c>
      <c r="Q709" s="43">
        <f t="shared" si="152"/>
        <v>43437</v>
      </c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2"/>
      <c r="CH709" s="52"/>
      <c r="CI709" s="52"/>
      <c r="CJ709" s="52"/>
      <c r="CK709" s="52"/>
      <c r="CL709" s="52"/>
      <c r="CM709" s="52"/>
      <c r="CN709" s="52"/>
      <c r="CO709" s="52"/>
      <c r="CP709" s="52"/>
      <c r="CQ709" s="52"/>
      <c r="CR709" s="52"/>
      <c r="CS709" s="52"/>
      <c r="CT709" s="52"/>
      <c r="CU709" s="52"/>
      <c r="CV709" s="52"/>
      <c r="CW709" s="52"/>
      <c r="CX709" s="52"/>
      <c r="CY709" s="52"/>
      <c r="CZ709" s="52"/>
      <c r="DA709" s="52"/>
      <c r="DB709" s="52"/>
      <c r="DC709" s="52"/>
      <c r="DD709" s="52"/>
      <c r="DE709" s="52"/>
      <c r="DF709" s="52"/>
      <c r="DG709" s="52"/>
      <c r="DH709" s="52"/>
      <c r="DI709" s="52"/>
      <c r="DJ709" s="52"/>
      <c r="DK709" s="52"/>
      <c r="DL709" s="52"/>
      <c r="DM709" s="52"/>
      <c r="DN709" s="52"/>
      <c r="DO709" s="52"/>
      <c r="DP709" s="52"/>
      <c r="DQ709" s="52"/>
      <c r="DR709" s="52"/>
      <c r="DS709" s="52"/>
      <c r="DT709" s="52"/>
      <c r="DU709" s="52"/>
      <c r="DV709" s="52"/>
      <c r="DW709" s="52"/>
      <c r="DX709" s="52"/>
      <c r="DY709" s="52"/>
      <c r="DZ709" s="52"/>
      <c r="EA709" s="52"/>
      <c r="EB709" s="52"/>
      <c r="EC709" s="52"/>
      <c r="ED709" s="52"/>
      <c r="EE709" s="52"/>
      <c r="EF709" s="52"/>
      <c r="EG709" s="52"/>
      <c r="EH709" s="52"/>
      <c r="EI709" s="52"/>
      <c r="EJ709" s="52"/>
      <c r="EK709" s="52"/>
      <c r="EL709" s="52"/>
      <c r="EM709" s="52"/>
      <c r="EN709" s="52"/>
      <c r="EO709" s="52"/>
      <c r="EP709" s="52"/>
      <c r="EQ709" s="52"/>
      <c r="ER709" s="52"/>
      <c r="ES709" s="52"/>
      <c r="ET709" s="52"/>
      <c r="EU709" s="52"/>
      <c r="EV709" s="52"/>
      <c r="EW709" s="52"/>
      <c r="EX709" s="52"/>
      <c r="EY709" s="52"/>
      <c r="EZ709" s="52"/>
      <c r="FA709" s="52"/>
      <c r="FB709" s="52"/>
      <c r="FC709" s="52"/>
      <c r="FD709" s="52"/>
      <c r="FE709" s="52"/>
      <c r="FF709" s="52"/>
      <c r="FG709" s="52"/>
      <c r="FH709" s="52"/>
      <c r="FI709" s="52"/>
      <c r="FJ709" s="52"/>
      <c r="FK709" s="52"/>
      <c r="FL709" s="52"/>
      <c r="FM709" s="52"/>
      <c r="FN709" s="52"/>
      <c r="FO709" s="52"/>
      <c r="FP709" s="52"/>
      <c r="FQ709" s="52"/>
      <c r="FR709" s="52"/>
      <c r="FS709" s="52"/>
      <c r="FT709" s="52"/>
    </row>
    <row r="710" spans="1:176" x14ac:dyDescent="0.15">
      <c r="A710" s="104">
        <f t="shared" si="147"/>
        <v>43419</v>
      </c>
      <c r="B710" s="35">
        <f t="shared" ca="1" si="153"/>
        <v>1030.1829099900001</v>
      </c>
      <c r="C710" s="35">
        <f t="shared" si="148"/>
        <v>1000</v>
      </c>
      <c r="D710" s="36">
        <f ca="1">IF(A710&lt;$B$1,VLOOKUP(A710,[1]DI!$A$4:$B$15000,2,FALSE),0)</f>
        <v>0</v>
      </c>
      <c r="E710" s="35">
        <f t="shared" ca="1" si="142"/>
        <v>0</v>
      </c>
      <c r="F710" s="54">
        <f t="shared" si="149"/>
        <v>1.0425</v>
      </c>
      <c r="G710" s="38">
        <f t="shared" ca="1" si="143"/>
        <v>1</v>
      </c>
      <c r="H710" s="35">
        <f ca="1">TRUNC(PRODUCT(G$10:G709),15)</f>
        <v>1.17576838273263</v>
      </c>
      <c r="I710" s="35">
        <f t="shared" ca="1" si="150"/>
        <v>1.1413200247681099</v>
      </c>
      <c r="J710" s="35">
        <f t="shared" ca="1" si="144"/>
        <v>1.03018291</v>
      </c>
      <c r="K710" s="35">
        <f t="shared" ca="1" si="145"/>
        <v>30.182909989999999</v>
      </c>
      <c r="L710" s="55">
        <f>IF(VLOOKUP(A710,$U$12:$AD$125,8)=VLOOKUP(A709,$U$12:$AD$125,8),0,VLOOKUP(A710,U$12:$AD$125,8))</f>
        <v>0</v>
      </c>
      <c r="M710" s="40">
        <f>IF(L710&gt;0,VLOOKUP(L710,T$12:$AC$125,7),0)</f>
        <v>0</v>
      </c>
      <c r="N710" s="41">
        <f t="shared" si="154"/>
        <v>0</v>
      </c>
      <c r="O710" s="41">
        <f t="shared" ca="1" si="146"/>
        <v>30.182909989999999</v>
      </c>
      <c r="P710" s="56" t="str">
        <f t="shared" si="151"/>
        <v>A+J=</v>
      </c>
      <c r="Q710" s="43">
        <f t="shared" si="152"/>
        <v>43437</v>
      </c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  <c r="CJ710" s="52"/>
      <c r="CK710" s="52"/>
      <c r="CL710" s="52"/>
      <c r="CM710" s="52"/>
      <c r="CN710" s="52"/>
      <c r="CO710" s="52"/>
      <c r="CP710" s="52"/>
      <c r="CQ710" s="52"/>
      <c r="CR710" s="52"/>
      <c r="CS710" s="52"/>
      <c r="CT710" s="52"/>
      <c r="CU710" s="52"/>
      <c r="CV710" s="52"/>
      <c r="CW710" s="52"/>
      <c r="CX710" s="52"/>
      <c r="CY710" s="52"/>
      <c r="CZ710" s="52"/>
      <c r="DA710" s="52"/>
      <c r="DB710" s="52"/>
      <c r="DC710" s="52"/>
      <c r="DD710" s="52"/>
      <c r="DE710" s="52"/>
      <c r="DF710" s="52"/>
      <c r="DG710" s="52"/>
      <c r="DH710" s="52"/>
      <c r="DI710" s="52"/>
      <c r="DJ710" s="52"/>
      <c r="DK710" s="52"/>
      <c r="DL710" s="52"/>
      <c r="DM710" s="52"/>
      <c r="DN710" s="52"/>
      <c r="DO710" s="52"/>
      <c r="DP710" s="52"/>
      <c r="DQ710" s="52"/>
      <c r="DR710" s="52"/>
      <c r="DS710" s="52"/>
      <c r="DT710" s="52"/>
      <c r="DU710" s="52"/>
      <c r="DV710" s="52"/>
      <c r="DW710" s="52"/>
      <c r="DX710" s="52"/>
      <c r="DY710" s="52"/>
      <c r="DZ710" s="52"/>
      <c r="EA710" s="52"/>
      <c r="EB710" s="52"/>
      <c r="EC710" s="52"/>
      <c r="ED710" s="52"/>
      <c r="EE710" s="52"/>
      <c r="EF710" s="52"/>
      <c r="EG710" s="52"/>
      <c r="EH710" s="52"/>
      <c r="EI710" s="52"/>
      <c r="EJ710" s="52"/>
      <c r="EK710" s="52"/>
      <c r="EL710" s="52"/>
      <c r="EM710" s="52"/>
      <c r="EN710" s="52"/>
      <c r="EO710" s="52"/>
      <c r="EP710" s="52"/>
      <c r="EQ710" s="52"/>
      <c r="ER710" s="52"/>
      <c r="ES710" s="52"/>
      <c r="ET710" s="52"/>
      <c r="EU710" s="52"/>
      <c r="EV710" s="52"/>
      <c r="EW710" s="52"/>
      <c r="EX710" s="52"/>
      <c r="EY710" s="52"/>
      <c r="EZ710" s="52"/>
      <c r="FA710" s="52"/>
      <c r="FB710" s="52"/>
      <c r="FC710" s="52"/>
      <c r="FD710" s="52"/>
      <c r="FE710" s="52"/>
      <c r="FF710" s="52"/>
      <c r="FG710" s="52"/>
      <c r="FH710" s="52"/>
      <c r="FI710" s="52"/>
      <c r="FJ710" s="52"/>
      <c r="FK710" s="52"/>
      <c r="FL710" s="52"/>
      <c r="FM710" s="52"/>
      <c r="FN710" s="52"/>
      <c r="FO710" s="52"/>
      <c r="FP710" s="52"/>
      <c r="FQ710" s="52"/>
      <c r="FR710" s="52"/>
      <c r="FS710" s="52"/>
      <c r="FT710" s="52"/>
    </row>
    <row r="711" spans="1:176" x14ac:dyDescent="0.15">
      <c r="A711" s="104">
        <f t="shared" si="147"/>
        <v>43420</v>
      </c>
      <c r="B711" s="35">
        <f t="shared" ca="1" si="153"/>
        <v>1030.1829099900001</v>
      </c>
      <c r="C711" s="35">
        <f t="shared" si="148"/>
        <v>1000</v>
      </c>
      <c r="D711" s="36">
        <f ca="1">IF(A711&lt;$B$1,VLOOKUP(A711,[1]DI!$A$4:$B$15000,2,FALSE),0)</f>
        <v>6.4000000000000001E-2</v>
      </c>
      <c r="E711" s="35">
        <f t="shared" ca="1" si="142"/>
        <v>2.4620000000000002E-4</v>
      </c>
      <c r="F711" s="54">
        <f t="shared" si="149"/>
        <v>1.0425</v>
      </c>
      <c r="G711" s="38">
        <f t="shared" ca="1" si="143"/>
        <v>1.0002566635000001</v>
      </c>
      <c r="H711" s="35">
        <f ca="1">TRUNC(PRODUCT(G$10:G710),15)</f>
        <v>1.17576838273263</v>
      </c>
      <c r="I711" s="35">
        <f t="shared" ca="1" si="150"/>
        <v>1.1413200247681099</v>
      </c>
      <c r="J711" s="35">
        <f t="shared" ca="1" si="144"/>
        <v>1.03018291</v>
      </c>
      <c r="K711" s="35">
        <f t="shared" ca="1" si="145"/>
        <v>30.182909989999999</v>
      </c>
      <c r="L711" s="55">
        <f>IF(VLOOKUP(A711,$U$12:$AD$125,8)=VLOOKUP(A710,$U$12:$AD$125,8),0,VLOOKUP(A711,U$12:$AD$125,8))</f>
        <v>0</v>
      </c>
      <c r="M711" s="40">
        <f>IF(L711&gt;0,VLOOKUP(L711,T$12:$AC$125,7),0)</f>
        <v>0</v>
      </c>
      <c r="N711" s="41">
        <f t="shared" si="154"/>
        <v>0</v>
      </c>
      <c r="O711" s="41">
        <f t="shared" ca="1" si="146"/>
        <v>30.182909989999999</v>
      </c>
      <c r="P711" s="56" t="str">
        <f t="shared" si="151"/>
        <v>A+J=</v>
      </c>
      <c r="Q711" s="43">
        <f t="shared" si="152"/>
        <v>43437</v>
      </c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  <c r="CJ711" s="52"/>
      <c r="CK711" s="52"/>
      <c r="CL711" s="52"/>
      <c r="CM711" s="52"/>
      <c r="CN711" s="52"/>
      <c r="CO711" s="52"/>
      <c r="CP711" s="52"/>
      <c r="CQ711" s="52"/>
      <c r="CR711" s="52"/>
      <c r="CS711" s="52"/>
      <c r="CT711" s="52"/>
      <c r="CU711" s="52"/>
      <c r="CV711" s="52"/>
      <c r="CW711" s="52"/>
      <c r="CX711" s="52"/>
      <c r="CY711" s="52"/>
      <c r="CZ711" s="52"/>
      <c r="DA711" s="52"/>
      <c r="DB711" s="52"/>
      <c r="DC711" s="52"/>
      <c r="DD711" s="52"/>
      <c r="DE711" s="52"/>
      <c r="DF711" s="52"/>
      <c r="DG711" s="52"/>
      <c r="DH711" s="52"/>
      <c r="DI711" s="52"/>
      <c r="DJ711" s="52"/>
      <c r="DK711" s="52"/>
      <c r="DL711" s="52"/>
      <c r="DM711" s="52"/>
      <c r="DN711" s="52"/>
      <c r="DO711" s="52"/>
      <c r="DP711" s="52"/>
      <c r="DQ711" s="52"/>
      <c r="DR711" s="52"/>
      <c r="DS711" s="52"/>
      <c r="DT711" s="52"/>
      <c r="DU711" s="52"/>
      <c r="DV711" s="52"/>
      <c r="DW711" s="52"/>
      <c r="DX711" s="52"/>
      <c r="DY711" s="52"/>
      <c r="DZ711" s="52"/>
      <c r="EA711" s="52"/>
      <c r="EB711" s="52"/>
      <c r="EC711" s="52"/>
      <c r="ED711" s="52"/>
      <c r="EE711" s="52"/>
      <c r="EF711" s="52"/>
      <c r="EG711" s="52"/>
      <c r="EH711" s="52"/>
      <c r="EI711" s="52"/>
      <c r="EJ711" s="52"/>
      <c r="EK711" s="52"/>
      <c r="EL711" s="52"/>
      <c r="EM711" s="52"/>
      <c r="EN711" s="52"/>
      <c r="EO711" s="52"/>
      <c r="EP711" s="52"/>
      <c r="EQ711" s="52"/>
      <c r="ER711" s="52"/>
      <c r="ES711" s="52"/>
      <c r="ET711" s="52"/>
      <c r="EU711" s="52"/>
      <c r="EV711" s="52"/>
      <c r="EW711" s="52"/>
      <c r="EX711" s="52"/>
      <c r="EY711" s="52"/>
      <c r="EZ711" s="52"/>
      <c r="FA711" s="52"/>
      <c r="FB711" s="52"/>
      <c r="FC711" s="52"/>
      <c r="FD711" s="52"/>
      <c r="FE711" s="52"/>
      <c r="FF711" s="52"/>
      <c r="FG711" s="52"/>
      <c r="FH711" s="52"/>
      <c r="FI711" s="52"/>
      <c r="FJ711" s="52"/>
      <c r="FK711" s="52"/>
      <c r="FL711" s="52"/>
      <c r="FM711" s="52"/>
      <c r="FN711" s="52"/>
      <c r="FO711" s="52"/>
      <c r="FP711" s="52"/>
      <c r="FQ711" s="52"/>
      <c r="FR711" s="52"/>
      <c r="FS711" s="52"/>
      <c r="FT711" s="52"/>
    </row>
    <row r="712" spans="1:176" x14ac:dyDescent="0.15">
      <c r="A712" s="104">
        <f t="shared" si="147"/>
        <v>43421</v>
      </c>
      <c r="B712" s="35">
        <f t="shared" ca="1" si="153"/>
        <v>1030.4473199900001</v>
      </c>
      <c r="C712" s="35">
        <f t="shared" si="148"/>
        <v>1000</v>
      </c>
      <c r="D712" s="36">
        <f ca="1">IF(A712&lt;$B$1,VLOOKUP(A712,[1]DI!$A$4:$B$15000,2,FALSE),0)</f>
        <v>0</v>
      </c>
      <c r="E712" s="35">
        <f t="shared" ca="1" si="142"/>
        <v>0</v>
      </c>
      <c r="F712" s="54">
        <f t="shared" si="149"/>
        <v>1.0425</v>
      </c>
      <c r="G712" s="38">
        <f t="shared" ca="1" si="143"/>
        <v>1</v>
      </c>
      <c r="H712" s="35">
        <f ca="1">TRUNC(PRODUCT(G$10:G711),15)</f>
        <v>1.17607015956093</v>
      </c>
      <c r="I712" s="35">
        <f t="shared" ca="1" si="150"/>
        <v>1.1413200247681099</v>
      </c>
      <c r="J712" s="35">
        <f t="shared" ca="1" si="144"/>
        <v>1.0304473199999999</v>
      </c>
      <c r="K712" s="35">
        <f t="shared" ca="1" si="145"/>
        <v>30.44731999</v>
      </c>
      <c r="L712" s="55">
        <f>IF(VLOOKUP(A712,$U$12:$AD$125,8)=VLOOKUP(A711,$U$12:$AD$125,8),0,VLOOKUP(A712,U$12:$AD$125,8))</f>
        <v>0</v>
      </c>
      <c r="M712" s="40">
        <f>IF(L712&gt;0,VLOOKUP(L712,T$12:$AC$125,7),0)</f>
        <v>0</v>
      </c>
      <c r="N712" s="41">
        <f t="shared" si="154"/>
        <v>0</v>
      </c>
      <c r="O712" s="41">
        <f t="shared" ca="1" si="146"/>
        <v>30.44731999</v>
      </c>
      <c r="P712" s="56" t="str">
        <f t="shared" si="151"/>
        <v>A+J=</v>
      </c>
      <c r="Q712" s="43">
        <f t="shared" si="152"/>
        <v>43437</v>
      </c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  <c r="CJ712" s="52"/>
      <c r="CK712" s="52"/>
      <c r="CL712" s="52"/>
      <c r="CM712" s="52"/>
      <c r="CN712" s="52"/>
      <c r="CO712" s="52"/>
      <c r="CP712" s="52"/>
      <c r="CQ712" s="52"/>
      <c r="CR712" s="52"/>
      <c r="CS712" s="52"/>
      <c r="CT712" s="52"/>
      <c r="CU712" s="52"/>
      <c r="CV712" s="52"/>
      <c r="CW712" s="52"/>
      <c r="CX712" s="52"/>
      <c r="CY712" s="52"/>
      <c r="CZ712" s="52"/>
      <c r="DA712" s="52"/>
      <c r="DB712" s="52"/>
      <c r="DC712" s="52"/>
      <c r="DD712" s="52"/>
      <c r="DE712" s="52"/>
      <c r="DF712" s="52"/>
      <c r="DG712" s="52"/>
      <c r="DH712" s="52"/>
      <c r="DI712" s="52"/>
      <c r="DJ712" s="52"/>
      <c r="DK712" s="52"/>
      <c r="DL712" s="52"/>
      <c r="DM712" s="52"/>
      <c r="DN712" s="52"/>
      <c r="DO712" s="52"/>
      <c r="DP712" s="52"/>
      <c r="DQ712" s="52"/>
      <c r="DR712" s="52"/>
      <c r="DS712" s="52"/>
      <c r="DT712" s="52"/>
      <c r="DU712" s="52"/>
      <c r="DV712" s="52"/>
      <c r="DW712" s="52"/>
      <c r="DX712" s="52"/>
      <c r="DY712" s="52"/>
      <c r="DZ712" s="52"/>
      <c r="EA712" s="52"/>
      <c r="EB712" s="52"/>
      <c r="EC712" s="52"/>
      <c r="ED712" s="52"/>
      <c r="EE712" s="52"/>
      <c r="EF712" s="52"/>
      <c r="EG712" s="52"/>
      <c r="EH712" s="52"/>
      <c r="EI712" s="52"/>
      <c r="EJ712" s="52"/>
      <c r="EK712" s="52"/>
      <c r="EL712" s="52"/>
      <c r="EM712" s="52"/>
      <c r="EN712" s="52"/>
      <c r="EO712" s="52"/>
      <c r="EP712" s="52"/>
      <c r="EQ712" s="52"/>
      <c r="ER712" s="52"/>
      <c r="ES712" s="52"/>
      <c r="ET712" s="52"/>
      <c r="EU712" s="52"/>
      <c r="EV712" s="52"/>
      <c r="EW712" s="52"/>
      <c r="EX712" s="52"/>
      <c r="EY712" s="52"/>
      <c r="EZ712" s="52"/>
      <c r="FA712" s="52"/>
      <c r="FB712" s="52"/>
      <c r="FC712" s="52"/>
      <c r="FD712" s="52"/>
      <c r="FE712" s="52"/>
      <c r="FF712" s="52"/>
      <c r="FG712" s="52"/>
      <c r="FH712" s="52"/>
      <c r="FI712" s="52"/>
      <c r="FJ712" s="52"/>
      <c r="FK712" s="52"/>
      <c r="FL712" s="52"/>
      <c r="FM712" s="52"/>
      <c r="FN712" s="52"/>
      <c r="FO712" s="52"/>
      <c r="FP712" s="52"/>
      <c r="FQ712" s="52"/>
      <c r="FR712" s="52"/>
      <c r="FS712" s="52"/>
      <c r="FT712" s="52"/>
    </row>
    <row r="713" spans="1:176" x14ac:dyDescent="0.15">
      <c r="A713" s="104">
        <f t="shared" si="147"/>
        <v>43422</v>
      </c>
      <c r="B713" s="35">
        <f t="shared" ca="1" si="153"/>
        <v>1030.4473199900001</v>
      </c>
      <c r="C713" s="35">
        <f t="shared" si="148"/>
        <v>1000</v>
      </c>
      <c r="D713" s="36">
        <f ca="1">IF(A713&lt;$B$1,VLOOKUP(A713,[1]DI!$A$4:$B$15000,2,FALSE),0)</f>
        <v>0</v>
      </c>
      <c r="E713" s="35">
        <f t="shared" ca="1" si="142"/>
        <v>0</v>
      </c>
      <c r="F713" s="54">
        <f t="shared" si="149"/>
        <v>1.0425</v>
      </c>
      <c r="G713" s="38">
        <f t="shared" ca="1" si="143"/>
        <v>1</v>
      </c>
      <c r="H713" s="35">
        <f ca="1">TRUNC(PRODUCT(G$10:G712),15)</f>
        <v>1.17607015956093</v>
      </c>
      <c r="I713" s="35">
        <f t="shared" ca="1" si="150"/>
        <v>1.1413200247681099</v>
      </c>
      <c r="J713" s="35">
        <f t="shared" ca="1" si="144"/>
        <v>1.0304473199999999</v>
      </c>
      <c r="K713" s="35">
        <f t="shared" ca="1" si="145"/>
        <v>30.44731999</v>
      </c>
      <c r="L713" s="55">
        <f>IF(VLOOKUP(A713,$U$12:$AD$125,8)=VLOOKUP(A712,$U$12:$AD$125,8),0,VLOOKUP(A713,U$12:$AD$125,8))</f>
        <v>0</v>
      </c>
      <c r="M713" s="40">
        <f>IF(L713&gt;0,VLOOKUP(L713,T$12:$AC$125,7),0)</f>
        <v>0</v>
      </c>
      <c r="N713" s="41">
        <f t="shared" si="154"/>
        <v>0</v>
      </c>
      <c r="O713" s="41">
        <f t="shared" ca="1" si="146"/>
        <v>30.44731999</v>
      </c>
      <c r="P713" s="56" t="str">
        <f t="shared" si="151"/>
        <v>A+J=</v>
      </c>
      <c r="Q713" s="43">
        <f t="shared" si="152"/>
        <v>43437</v>
      </c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  <c r="CJ713" s="52"/>
      <c r="CK713" s="52"/>
      <c r="CL713" s="52"/>
      <c r="CM713" s="52"/>
      <c r="CN713" s="52"/>
      <c r="CO713" s="52"/>
      <c r="CP713" s="52"/>
      <c r="CQ713" s="52"/>
      <c r="CR713" s="52"/>
      <c r="CS713" s="52"/>
      <c r="CT713" s="52"/>
      <c r="CU713" s="52"/>
      <c r="CV713" s="52"/>
      <c r="CW713" s="52"/>
      <c r="CX713" s="52"/>
      <c r="CY713" s="52"/>
      <c r="CZ713" s="52"/>
      <c r="DA713" s="52"/>
      <c r="DB713" s="52"/>
      <c r="DC713" s="52"/>
      <c r="DD713" s="52"/>
      <c r="DE713" s="52"/>
      <c r="DF713" s="52"/>
      <c r="DG713" s="52"/>
      <c r="DH713" s="52"/>
      <c r="DI713" s="52"/>
      <c r="DJ713" s="52"/>
      <c r="DK713" s="52"/>
      <c r="DL713" s="52"/>
      <c r="DM713" s="52"/>
      <c r="DN713" s="52"/>
      <c r="DO713" s="52"/>
      <c r="DP713" s="52"/>
      <c r="DQ713" s="52"/>
      <c r="DR713" s="52"/>
      <c r="DS713" s="52"/>
      <c r="DT713" s="52"/>
      <c r="DU713" s="52"/>
      <c r="DV713" s="52"/>
      <c r="DW713" s="52"/>
      <c r="DX713" s="52"/>
      <c r="DY713" s="52"/>
      <c r="DZ713" s="52"/>
      <c r="EA713" s="52"/>
      <c r="EB713" s="52"/>
      <c r="EC713" s="52"/>
      <c r="ED713" s="52"/>
      <c r="EE713" s="52"/>
      <c r="EF713" s="52"/>
      <c r="EG713" s="52"/>
      <c r="EH713" s="52"/>
      <c r="EI713" s="52"/>
      <c r="EJ713" s="52"/>
      <c r="EK713" s="52"/>
      <c r="EL713" s="52"/>
      <c r="EM713" s="52"/>
      <c r="EN713" s="52"/>
      <c r="EO713" s="52"/>
      <c r="EP713" s="52"/>
      <c r="EQ713" s="52"/>
      <c r="ER713" s="52"/>
      <c r="ES713" s="52"/>
      <c r="ET713" s="52"/>
      <c r="EU713" s="52"/>
      <c r="EV713" s="52"/>
      <c r="EW713" s="52"/>
      <c r="EX713" s="52"/>
      <c r="EY713" s="52"/>
      <c r="EZ713" s="52"/>
      <c r="FA713" s="52"/>
      <c r="FB713" s="52"/>
      <c r="FC713" s="52"/>
      <c r="FD713" s="52"/>
      <c r="FE713" s="52"/>
      <c r="FF713" s="52"/>
      <c r="FG713" s="52"/>
      <c r="FH713" s="52"/>
      <c r="FI713" s="52"/>
      <c r="FJ713" s="52"/>
      <c r="FK713" s="52"/>
      <c r="FL713" s="52"/>
      <c r="FM713" s="52"/>
      <c r="FN713" s="52"/>
      <c r="FO713" s="52"/>
      <c r="FP713" s="52"/>
      <c r="FQ713" s="52"/>
      <c r="FR713" s="52"/>
      <c r="FS713" s="52"/>
      <c r="FT713" s="52"/>
    </row>
    <row r="714" spans="1:176" x14ac:dyDescent="0.15">
      <c r="A714" s="104">
        <f t="shared" si="147"/>
        <v>43423</v>
      </c>
      <c r="B714" s="35">
        <f t="shared" ca="1" si="153"/>
        <v>1030.4473199900001</v>
      </c>
      <c r="C714" s="35">
        <f t="shared" si="148"/>
        <v>1000</v>
      </c>
      <c r="D714" s="36">
        <f ca="1">IF(A714&lt;$B$1,VLOOKUP(A714,[1]DI!$A$4:$B$15000,2,FALSE),0)</f>
        <v>6.4000000000000001E-2</v>
      </c>
      <c r="E714" s="35">
        <f t="shared" ref="E714:E777" ca="1" si="155">ROUND((((1+D714)^(1/252)-1)),8)</f>
        <v>2.4620000000000002E-4</v>
      </c>
      <c r="F714" s="54">
        <f t="shared" si="149"/>
        <v>1.0425</v>
      </c>
      <c r="G714" s="38">
        <f t="shared" ref="G714:G777" ca="1" si="156">TRUNC((1+(E714*F714)),15)</f>
        <v>1.0002566635000001</v>
      </c>
      <c r="H714" s="35">
        <f ca="1">TRUNC(PRODUCT(G$10:G713),15)</f>
        <v>1.17607015956093</v>
      </c>
      <c r="I714" s="35">
        <f t="shared" ca="1" si="150"/>
        <v>1.1413200247681099</v>
      </c>
      <c r="J714" s="35">
        <f t="shared" ref="J714:J777" ca="1" si="157">ROUND(TRUNC(H714/I714,15),8)</f>
        <v>1.0304473199999999</v>
      </c>
      <c r="K714" s="35">
        <f t="shared" ref="K714:K777" ca="1" si="158">TRUNC((C714*(J714-1)),8)</f>
        <v>30.44731999</v>
      </c>
      <c r="L714" s="55">
        <f>IF(VLOOKUP(A714,$U$12:$AD$125,8)=VLOOKUP(A713,$U$12:$AD$125,8),0,VLOOKUP(A714,U$12:$AD$125,8))</f>
        <v>0</v>
      </c>
      <c r="M714" s="40">
        <f>IF(L714&gt;0,VLOOKUP(L714,T$12:$AC$125,7),0)</f>
        <v>0</v>
      </c>
      <c r="N714" s="41">
        <f t="shared" si="154"/>
        <v>0</v>
      </c>
      <c r="O714" s="41">
        <f t="shared" ref="O714:O777" ca="1" si="159">(K714+N714)</f>
        <v>30.44731999</v>
      </c>
      <c r="P714" s="56" t="str">
        <f t="shared" si="151"/>
        <v>A+J=</v>
      </c>
      <c r="Q714" s="43">
        <f t="shared" si="152"/>
        <v>43437</v>
      </c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  <c r="CJ714" s="52"/>
      <c r="CK714" s="52"/>
      <c r="CL714" s="52"/>
      <c r="CM714" s="52"/>
      <c r="CN714" s="52"/>
      <c r="CO714" s="52"/>
      <c r="CP714" s="52"/>
      <c r="CQ714" s="52"/>
      <c r="CR714" s="52"/>
      <c r="CS714" s="52"/>
      <c r="CT714" s="52"/>
      <c r="CU714" s="52"/>
      <c r="CV714" s="52"/>
      <c r="CW714" s="52"/>
      <c r="CX714" s="52"/>
      <c r="CY714" s="52"/>
      <c r="CZ714" s="52"/>
      <c r="DA714" s="52"/>
      <c r="DB714" s="52"/>
      <c r="DC714" s="52"/>
      <c r="DD714" s="52"/>
      <c r="DE714" s="52"/>
      <c r="DF714" s="52"/>
      <c r="DG714" s="52"/>
      <c r="DH714" s="52"/>
      <c r="DI714" s="52"/>
      <c r="DJ714" s="52"/>
      <c r="DK714" s="52"/>
      <c r="DL714" s="52"/>
      <c r="DM714" s="52"/>
      <c r="DN714" s="52"/>
      <c r="DO714" s="52"/>
      <c r="DP714" s="52"/>
      <c r="DQ714" s="52"/>
      <c r="DR714" s="52"/>
      <c r="DS714" s="52"/>
      <c r="DT714" s="52"/>
      <c r="DU714" s="52"/>
      <c r="DV714" s="52"/>
      <c r="DW714" s="52"/>
      <c r="DX714" s="52"/>
      <c r="DY714" s="52"/>
      <c r="DZ714" s="52"/>
      <c r="EA714" s="52"/>
      <c r="EB714" s="52"/>
      <c r="EC714" s="52"/>
      <c r="ED714" s="52"/>
      <c r="EE714" s="52"/>
      <c r="EF714" s="52"/>
      <c r="EG714" s="52"/>
      <c r="EH714" s="52"/>
      <c r="EI714" s="52"/>
      <c r="EJ714" s="52"/>
      <c r="EK714" s="52"/>
      <c r="EL714" s="52"/>
      <c r="EM714" s="52"/>
      <c r="EN714" s="52"/>
      <c r="EO714" s="52"/>
      <c r="EP714" s="52"/>
      <c r="EQ714" s="52"/>
      <c r="ER714" s="52"/>
      <c r="ES714" s="52"/>
      <c r="ET714" s="52"/>
      <c r="EU714" s="52"/>
      <c r="EV714" s="52"/>
      <c r="EW714" s="52"/>
      <c r="EX714" s="52"/>
      <c r="EY714" s="52"/>
      <c r="EZ714" s="52"/>
      <c r="FA714" s="52"/>
      <c r="FB714" s="52"/>
      <c r="FC714" s="52"/>
      <c r="FD714" s="52"/>
      <c r="FE714" s="52"/>
      <c r="FF714" s="52"/>
      <c r="FG714" s="52"/>
      <c r="FH714" s="52"/>
      <c r="FI714" s="52"/>
      <c r="FJ714" s="52"/>
      <c r="FK714" s="52"/>
      <c r="FL714" s="52"/>
      <c r="FM714" s="52"/>
      <c r="FN714" s="52"/>
      <c r="FO714" s="52"/>
      <c r="FP714" s="52"/>
      <c r="FQ714" s="52"/>
      <c r="FR714" s="52"/>
      <c r="FS714" s="52"/>
      <c r="FT714" s="52"/>
    </row>
    <row r="715" spans="1:176" x14ac:dyDescent="0.15">
      <c r="A715" s="104">
        <f t="shared" ref="A715:A778" si="160">(A714+1)</f>
        <v>43424</v>
      </c>
      <c r="B715" s="35">
        <f t="shared" ca="1" si="153"/>
        <v>1030.7118</v>
      </c>
      <c r="C715" s="35">
        <f t="shared" ref="C715:C778" si="161">TRUNC(C714-N714,6)</f>
        <v>1000</v>
      </c>
      <c r="D715" s="36">
        <f ca="1">IF(A715&lt;$B$1,VLOOKUP(A715,[1]DI!$A$4:$B$15000,2,FALSE),0)</f>
        <v>6.4000000000000001E-2</v>
      </c>
      <c r="E715" s="35">
        <f t="shared" ca="1" si="155"/>
        <v>2.4620000000000002E-4</v>
      </c>
      <c r="F715" s="54">
        <f t="shared" ref="F715:F778" si="162">F714</f>
        <v>1.0425</v>
      </c>
      <c r="G715" s="38">
        <f t="shared" ca="1" si="156"/>
        <v>1.0002566635000001</v>
      </c>
      <c r="H715" s="35">
        <f ca="1">TRUNC(PRODUCT(G$10:G714),15)</f>
        <v>1.1763720138443301</v>
      </c>
      <c r="I715" s="35">
        <f t="shared" ref="I715:I778" ca="1" si="163">IF(OR(L714&gt;0,L714="E"),H714,I714)</f>
        <v>1.1413200247681099</v>
      </c>
      <c r="J715" s="35">
        <f t="shared" ca="1" si="157"/>
        <v>1.0307118</v>
      </c>
      <c r="K715" s="35">
        <f t="shared" ca="1" si="158"/>
        <v>30.7118</v>
      </c>
      <c r="L715" s="55">
        <f>IF(VLOOKUP(A715,$U$12:$AD$125,8)=VLOOKUP(A714,$U$12:$AD$125,8),0,VLOOKUP(A715,U$12:$AD$125,8))</f>
        <v>0</v>
      </c>
      <c r="M715" s="40">
        <f>IF(L715&gt;0,VLOOKUP(L715,T$12:$AC$125,7),0)</f>
        <v>0</v>
      </c>
      <c r="N715" s="41">
        <f t="shared" si="154"/>
        <v>0</v>
      </c>
      <c r="O715" s="41">
        <f t="shared" ca="1" si="159"/>
        <v>30.7118</v>
      </c>
      <c r="P715" s="56" t="str">
        <f t="shared" ref="P715:P778" si="164">IF(L714&gt;0,VLOOKUP(A714,$U$12:$AD$125,9),P714)</f>
        <v>A+J=</v>
      </c>
      <c r="Q715" s="43">
        <f t="shared" ref="Q715:Q778" si="165">IF(L714&gt;0,VLOOKUP(A714,$U$12:$AD$125,10),Q714)</f>
        <v>43437</v>
      </c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  <c r="CB715" s="52"/>
      <c r="CC715" s="52"/>
      <c r="CD715" s="52"/>
      <c r="CE715" s="52"/>
      <c r="CF715" s="52"/>
      <c r="CG715" s="52"/>
      <c r="CH715" s="52"/>
      <c r="CI715" s="52"/>
      <c r="CJ715" s="52"/>
      <c r="CK715" s="52"/>
      <c r="CL715" s="52"/>
      <c r="CM715" s="52"/>
      <c r="CN715" s="52"/>
      <c r="CO715" s="52"/>
      <c r="CP715" s="52"/>
      <c r="CQ715" s="52"/>
      <c r="CR715" s="52"/>
      <c r="CS715" s="52"/>
      <c r="CT715" s="52"/>
      <c r="CU715" s="52"/>
      <c r="CV715" s="52"/>
      <c r="CW715" s="52"/>
      <c r="CX715" s="52"/>
      <c r="CY715" s="52"/>
      <c r="CZ715" s="52"/>
      <c r="DA715" s="52"/>
      <c r="DB715" s="52"/>
      <c r="DC715" s="52"/>
      <c r="DD715" s="52"/>
      <c r="DE715" s="52"/>
      <c r="DF715" s="52"/>
      <c r="DG715" s="52"/>
      <c r="DH715" s="52"/>
      <c r="DI715" s="52"/>
      <c r="DJ715" s="52"/>
      <c r="DK715" s="52"/>
      <c r="DL715" s="52"/>
      <c r="DM715" s="52"/>
      <c r="DN715" s="52"/>
      <c r="DO715" s="52"/>
      <c r="DP715" s="52"/>
      <c r="DQ715" s="52"/>
      <c r="DR715" s="52"/>
      <c r="DS715" s="52"/>
      <c r="DT715" s="52"/>
      <c r="DU715" s="52"/>
      <c r="DV715" s="52"/>
      <c r="DW715" s="52"/>
      <c r="DX715" s="52"/>
      <c r="DY715" s="52"/>
      <c r="DZ715" s="52"/>
      <c r="EA715" s="52"/>
      <c r="EB715" s="52"/>
      <c r="EC715" s="52"/>
      <c r="ED715" s="52"/>
      <c r="EE715" s="52"/>
      <c r="EF715" s="52"/>
      <c r="EG715" s="52"/>
      <c r="EH715" s="52"/>
      <c r="EI715" s="52"/>
      <c r="EJ715" s="52"/>
      <c r="EK715" s="52"/>
      <c r="EL715" s="52"/>
      <c r="EM715" s="52"/>
      <c r="EN715" s="52"/>
      <c r="EO715" s="52"/>
      <c r="EP715" s="52"/>
      <c r="EQ715" s="52"/>
      <c r="ER715" s="52"/>
      <c r="ES715" s="52"/>
      <c r="ET715" s="52"/>
      <c r="EU715" s="52"/>
      <c r="EV715" s="52"/>
      <c r="EW715" s="52"/>
      <c r="EX715" s="52"/>
      <c r="EY715" s="52"/>
      <c r="EZ715" s="52"/>
      <c r="FA715" s="52"/>
      <c r="FB715" s="52"/>
      <c r="FC715" s="52"/>
      <c r="FD715" s="52"/>
      <c r="FE715" s="52"/>
      <c r="FF715" s="52"/>
      <c r="FG715" s="52"/>
      <c r="FH715" s="52"/>
      <c r="FI715" s="52"/>
      <c r="FJ715" s="52"/>
      <c r="FK715" s="52"/>
      <c r="FL715" s="52"/>
      <c r="FM715" s="52"/>
      <c r="FN715" s="52"/>
      <c r="FO715" s="52"/>
      <c r="FP715" s="52"/>
      <c r="FQ715" s="52"/>
      <c r="FR715" s="52"/>
      <c r="FS715" s="52"/>
      <c r="FT715" s="52"/>
    </row>
    <row r="716" spans="1:176" x14ac:dyDescent="0.15">
      <c r="A716" s="104">
        <f t="shared" si="160"/>
        <v>43425</v>
      </c>
      <c r="B716" s="35">
        <f t="shared" ref="B716:B779" ca="1" si="166">IF(A716&lt;=TODAY(),C716+K716,IF(AND(A716&gt;TODAY(),A716&lt;=$B$1),IF(VLOOKUP(TODAY(),$A$10:$D$10000,4,FALSE)=0,"n.d",C716+K716),"n.d"))</f>
        <v>1030.9763399999999</v>
      </c>
      <c r="C716" s="35">
        <f t="shared" si="161"/>
        <v>1000</v>
      </c>
      <c r="D716" s="36">
        <f ca="1">IF(A716&lt;$B$1,VLOOKUP(A716,[1]DI!$A$4:$B$15000,2,FALSE),0)</f>
        <v>6.4000000000000001E-2</v>
      </c>
      <c r="E716" s="35">
        <f t="shared" ca="1" si="155"/>
        <v>2.4620000000000002E-4</v>
      </c>
      <c r="F716" s="54">
        <f t="shared" si="162"/>
        <v>1.0425</v>
      </c>
      <c r="G716" s="38">
        <f t="shared" ca="1" si="156"/>
        <v>1.0002566635000001</v>
      </c>
      <c r="H716" s="35">
        <f ca="1">TRUNC(PRODUCT(G$10:G715),15)</f>
        <v>1.17667394560271</v>
      </c>
      <c r="I716" s="35">
        <f t="shared" ca="1" si="163"/>
        <v>1.1413200247681099</v>
      </c>
      <c r="J716" s="35">
        <f t="shared" ca="1" si="157"/>
        <v>1.03097634</v>
      </c>
      <c r="K716" s="35">
        <f t="shared" ca="1" si="158"/>
        <v>30.97634</v>
      </c>
      <c r="L716" s="55">
        <f>IF(VLOOKUP(A716,$U$12:$AD$125,8)=VLOOKUP(A715,$U$12:$AD$125,8),0,VLOOKUP(A716,U$12:$AD$125,8))</f>
        <v>0</v>
      </c>
      <c r="M716" s="40">
        <f>IF(L716&gt;0,VLOOKUP(L716,T$12:$AC$125,7),0)</f>
        <v>0</v>
      </c>
      <c r="N716" s="41">
        <f t="shared" ref="N716:N779" si="167">IF(M716&gt;0,(C$10*M716),0)</f>
        <v>0</v>
      </c>
      <c r="O716" s="41">
        <f t="shared" ca="1" si="159"/>
        <v>30.97634</v>
      </c>
      <c r="P716" s="56" t="str">
        <f t="shared" si="164"/>
        <v>A+J=</v>
      </c>
      <c r="Q716" s="43">
        <f t="shared" si="165"/>
        <v>43437</v>
      </c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  <c r="CJ716" s="52"/>
      <c r="CK716" s="52"/>
      <c r="CL716" s="52"/>
      <c r="CM716" s="52"/>
      <c r="CN716" s="52"/>
      <c r="CO716" s="52"/>
      <c r="CP716" s="52"/>
      <c r="CQ716" s="52"/>
      <c r="CR716" s="52"/>
      <c r="CS716" s="52"/>
      <c r="CT716" s="52"/>
      <c r="CU716" s="52"/>
      <c r="CV716" s="52"/>
      <c r="CW716" s="52"/>
      <c r="CX716" s="52"/>
      <c r="CY716" s="52"/>
      <c r="CZ716" s="52"/>
      <c r="DA716" s="52"/>
      <c r="DB716" s="52"/>
      <c r="DC716" s="52"/>
      <c r="DD716" s="52"/>
      <c r="DE716" s="52"/>
      <c r="DF716" s="52"/>
      <c r="DG716" s="52"/>
      <c r="DH716" s="52"/>
      <c r="DI716" s="52"/>
      <c r="DJ716" s="52"/>
      <c r="DK716" s="52"/>
      <c r="DL716" s="52"/>
      <c r="DM716" s="52"/>
      <c r="DN716" s="52"/>
      <c r="DO716" s="52"/>
      <c r="DP716" s="52"/>
      <c r="DQ716" s="52"/>
      <c r="DR716" s="52"/>
      <c r="DS716" s="52"/>
      <c r="DT716" s="52"/>
      <c r="DU716" s="52"/>
      <c r="DV716" s="52"/>
      <c r="DW716" s="52"/>
      <c r="DX716" s="52"/>
      <c r="DY716" s="52"/>
      <c r="DZ716" s="52"/>
      <c r="EA716" s="52"/>
      <c r="EB716" s="52"/>
      <c r="EC716" s="52"/>
      <c r="ED716" s="52"/>
      <c r="EE716" s="52"/>
      <c r="EF716" s="52"/>
      <c r="EG716" s="52"/>
      <c r="EH716" s="52"/>
      <c r="EI716" s="52"/>
      <c r="EJ716" s="52"/>
      <c r="EK716" s="52"/>
      <c r="EL716" s="52"/>
      <c r="EM716" s="52"/>
      <c r="EN716" s="52"/>
      <c r="EO716" s="52"/>
      <c r="EP716" s="52"/>
      <c r="EQ716" s="52"/>
      <c r="ER716" s="52"/>
      <c r="ES716" s="52"/>
      <c r="ET716" s="52"/>
      <c r="EU716" s="52"/>
      <c r="EV716" s="52"/>
      <c r="EW716" s="52"/>
      <c r="EX716" s="52"/>
      <c r="EY716" s="52"/>
      <c r="EZ716" s="52"/>
      <c r="FA716" s="52"/>
      <c r="FB716" s="52"/>
      <c r="FC716" s="52"/>
      <c r="FD716" s="52"/>
      <c r="FE716" s="52"/>
      <c r="FF716" s="52"/>
      <c r="FG716" s="52"/>
      <c r="FH716" s="52"/>
      <c r="FI716" s="52"/>
      <c r="FJ716" s="52"/>
      <c r="FK716" s="52"/>
      <c r="FL716" s="52"/>
      <c r="FM716" s="52"/>
      <c r="FN716" s="52"/>
      <c r="FO716" s="52"/>
      <c r="FP716" s="52"/>
      <c r="FQ716" s="52"/>
      <c r="FR716" s="52"/>
      <c r="FS716" s="52"/>
      <c r="FT716" s="52"/>
    </row>
    <row r="717" spans="1:176" x14ac:dyDescent="0.15">
      <c r="A717" s="104">
        <f t="shared" si="160"/>
        <v>43426</v>
      </c>
      <c r="B717" s="35">
        <f t="shared" ca="1" si="166"/>
        <v>1031.2409600000001</v>
      </c>
      <c r="C717" s="35">
        <f t="shared" si="161"/>
        <v>1000</v>
      </c>
      <c r="D717" s="36">
        <f ca="1">IF(A717&lt;$B$1,VLOOKUP(A717,[1]DI!$A$4:$B$15000,2,FALSE),0)</f>
        <v>6.4000000000000001E-2</v>
      </c>
      <c r="E717" s="35">
        <f t="shared" ca="1" si="155"/>
        <v>2.4620000000000002E-4</v>
      </c>
      <c r="F717" s="54">
        <f t="shared" si="162"/>
        <v>1.0425</v>
      </c>
      <c r="G717" s="38">
        <f t="shared" ca="1" si="156"/>
        <v>1.0002566635000001</v>
      </c>
      <c r="H717" s="35">
        <f ca="1">TRUNC(PRODUCT(G$10:G716),15)</f>
        <v>1.17697595485594</v>
      </c>
      <c r="I717" s="35">
        <f t="shared" ca="1" si="163"/>
        <v>1.1413200247681099</v>
      </c>
      <c r="J717" s="35">
        <f t="shared" ca="1" si="157"/>
        <v>1.0312409600000001</v>
      </c>
      <c r="K717" s="35">
        <f t="shared" ca="1" si="158"/>
        <v>31.240960000000001</v>
      </c>
      <c r="L717" s="55">
        <f>IF(VLOOKUP(A717,$U$12:$AD$125,8)=VLOOKUP(A716,$U$12:$AD$125,8),0,VLOOKUP(A717,U$12:$AD$125,8))</f>
        <v>0</v>
      </c>
      <c r="M717" s="40">
        <f>IF(L717&gt;0,VLOOKUP(L717,T$12:$AC$125,7),0)</f>
        <v>0</v>
      </c>
      <c r="N717" s="41">
        <f t="shared" si="167"/>
        <v>0</v>
      </c>
      <c r="O717" s="41">
        <f t="shared" ca="1" si="159"/>
        <v>31.240960000000001</v>
      </c>
      <c r="P717" s="56" t="str">
        <f t="shared" si="164"/>
        <v>A+J=</v>
      </c>
      <c r="Q717" s="43">
        <f t="shared" si="165"/>
        <v>43437</v>
      </c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  <c r="CB717" s="52"/>
      <c r="CC717" s="52"/>
      <c r="CD717" s="52"/>
      <c r="CE717" s="52"/>
      <c r="CF717" s="52"/>
      <c r="CG717" s="52"/>
      <c r="CH717" s="52"/>
      <c r="CI717" s="52"/>
      <c r="CJ717" s="52"/>
      <c r="CK717" s="52"/>
      <c r="CL717" s="52"/>
      <c r="CM717" s="52"/>
      <c r="CN717" s="52"/>
      <c r="CO717" s="52"/>
      <c r="CP717" s="52"/>
      <c r="CQ717" s="52"/>
      <c r="CR717" s="52"/>
      <c r="CS717" s="52"/>
      <c r="CT717" s="52"/>
      <c r="CU717" s="52"/>
      <c r="CV717" s="52"/>
      <c r="CW717" s="52"/>
      <c r="CX717" s="52"/>
      <c r="CY717" s="52"/>
      <c r="CZ717" s="52"/>
      <c r="DA717" s="52"/>
      <c r="DB717" s="52"/>
      <c r="DC717" s="52"/>
      <c r="DD717" s="52"/>
      <c r="DE717" s="52"/>
      <c r="DF717" s="52"/>
      <c r="DG717" s="52"/>
      <c r="DH717" s="52"/>
      <c r="DI717" s="52"/>
      <c r="DJ717" s="52"/>
      <c r="DK717" s="52"/>
      <c r="DL717" s="52"/>
      <c r="DM717" s="52"/>
      <c r="DN717" s="52"/>
      <c r="DO717" s="52"/>
      <c r="DP717" s="52"/>
      <c r="DQ717" s="52"/>
      <c r="DR717" s="52"/>
      <c r="DS717" s="52"/>
      <c r="DT717" s="52"/>
      <c r="DU717" s="52"/>
      <c r="DV717" s="52"/>
      <c r="DW717" s="52"/>
      <c r="DX717" s="52"/>
      <c r="DY717" s="52"/>
      <c r="DZ717" s="52"/>
      <c r="EA717" s="52"/>
      <c r="EB717" s="52"/>
      <c r="EC717" s="52"/>
      <c r="ED717" s="52"/>
      <c r="EE717" s="52"/>
      <c r="EF717" s="52"/>
      <c r="EG717" s="52"/>
      <c r="EH717" s="52"/>
      <c r="EI717" s="52"/>
      <c r="EJ717" s="52"/>
      <c r="EK717" s="52"/>
      <c r="EL717" s="52"/>
      <c r="EM717" s="52"/>
      <c r="EN717" s="52"/>
      <c r="EO717" s="52"/>
      <c r="EP717" s="52"/>
      <c r="EQ717" s="52"/>
      <c r="ER717" s="52"/>
      <c r="ES717" s="52"/>
      <c r="ET717" s="52"/>
      <c r="EU717" s="52"/>
      <c r="EV717" s="52"/>
      <c r="EW717" s="52"/>
      <c r="EX717" s="52"/>
      <c r="EY717" s="52"/>
      <c r="EZ717" s="52"/>
      <c r="FA717" s="52"/>
      <c r="FB717" s="52"/>
      <c r="FC717" s="52"/>
      <c r="FD717" s="52"/>
      <c r="FE717" s="52"/>
      <c r="FF717" s="52"/>
      <c r="FG717" s="52"/>
      <c r="FH717" s="52"/>
      <c r="FI717" s="52"/>
      <c r="FJ717" s="52"/>
      <c r="FK717" s="52"/>
      <c r="FL717" s="52"/>
      <c r="FM717" s="52"/>
      <c r="FN717" s="52"/>
      <c r="FO717" s="52"/>
      <c r="FP717" s="52"/>
      <c r="FQ717" s="52"/>
      <c r="FR717" s="52"/>
      <c r="FS717" s="52"/>
      <c r="FT717" s="52"/>
    </row>
    <row r="718" spans="1:176" x14ac:dyDescent="0.15">
      <c r="A718" s="104">
        <f t="shared" si="160"/>
        <v>43427</v>
      </c>
      <c r="B718" s="35">
        <f t="shared" ca="1" si="166"/>
        <v>1031.5056400000001</v>
      </c>
      <c r="C718" s="35">
        <f t="shared" si="161"/>
        <v>1000</v>
      </c>
      <c r="D718" s="36">
        <f ca="1">IF(A718&lt;$B$1,VLOOKUP(A718,[1]DI!$A$4:$B$15000,2,FALSE),0)</f>
        <v>6.4000000000000001E-2</v>
      </c>
      <c r="E718" s="35">
        <f t="shared" ca="1" si="155"/>
        <v>2.4620000000000002E-4</v>
      </c>
      <c r="F718" s="54">
        <f t="shared" si="162"/>
        <v>1.0425</v>
      </c>
      <c r="G718" s="38">
        <f t="shared" ca="1" si="156"/>
        <v>1.0002566635000001</v>
      </c>
      <c r="H718" s="35">
        <f ca="1">TRUNC(PRODUCT(G$10:G717),15)</f>
        <v>1.1772780416239299</v>
      </c>
      <c r="I718" s="35">
        <f t="shared" ca="1" si="163"/>
        <v>1.1413200247681099</v>
      </c>
      <c r="J718" s="35">
        <f t="shared" ca="1" si="157"/>
        <v>1.03150564</v>
      </c>
      <c r="K718" s="35">
        <f t="shared" ca="1" si="158"/>
        <v>31.50564</v>
      </c>
      <c r="L718" s="55">
        <f>IF(VLOOKUP(A718,$U$12:$AD$125,8)=VLOOKUP(A717,$U$12:$AD$125,8),0,VLOOKUP(A718,U$12:$AD$125,8))</f>
        <v>0</v>
      </c>
      <c r="M718" s="40">
        <f>IF(L718&gt;0,VLOOKUP(L718,T$12:$AC$125,7),0)</f>
        <v>0</v>
      </c>
      <c r="N718" s="41">
        <f t="shared" si="167"/>
        <v>0</v>
      </c>
      <c r="O718" s="41">
        <f t="shared" ca="1" si="159"/>
        <v>31.50564</v>
      </c>
      <c r="P718" s="56" t="str">
        <f t="shared" si="164"/>
        <v>A+J=</v>
      </c>
      <c r="Q718" s="43">
        <f t="shared" si="165"/>
        <v>43437</v>
      </c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  <c r="CB718" s="52"/>
      <c r="CC718" s="52"/>
      <c r="CD718" s="52"/>
      <c r="CE718" s="52"/>
      <c r="CF718" s="52"/>
      <c r="CG718" s="52"/>
      <c r="CH718" s="52"/>
      <c r="CI718" s="52"/>
      <c r="CJ718" s="52"/>
      <c r="CK718" s="52"/>
      <c r="CL718" s="52"/>
      <c r="CM718" s="52"/>
      <c r="CN718" s="52"/>
      <c r="CO718" s="52"/>
      <c r="CP718" s="52"/>
      <c r="CQ718" s="52"/>
      <c r="CR718" s="52"/>
      <c r="CS718" s="52"/>
      <c r="CT718" s="52"/>
      <c r="CU718" s="52"/>
      <c r="CV718" s="52"/>
      <c r="CW718" s="52"/>
      <c r="CX718" s="52"/>
      <c r="CY718" s="52"/>
      <c r="CZ718" s="52"/>
      <c r="DA718" s="52"/>
      <c r="DB718" s="52"/>
      <c r="DC718" s="52"/>
      <c r="DD718" s="52"/>
      <c r="DE718" s="52"/>
      <c r="DF718" s="52"/>
      <c r="DG718" s="52"/>
      <c r="DH718" s="52"/>
      <c r="DI718" s="52"/>
      <c r="DJ718" s="52"/>
      <c r="DK718" s="52"/>
      <c r="DL718" s="52"/>
      <c r="DM718" s="52"/>
      <c r="DN718" s="52"/>
      <c r="DO718" s="52"/>
      <c r="DP718" s="52"/>
      <c r="DQ718" s="52"/>
      <c r="DR718" s="52"/>
      <c r="DS718" s="52"/>
      <c r="DT718" s="52"/>
      <c r="DU718" s="52"/>
      <c r="DV718" s="52"/>
      <c r="DW718" s="52"/>
      <c r="DX718" s="52"/>
      <c r="DY718" s="52"/>
      <c r="DZ718" s="52"/>
      <c r="EA718" s="52"/>
      <c r="EB718" s="52"/>
      <c r="EC718" s="52"/>
      <c r="ED718" s="52"/>
      <c r="EE718" s="52"/>
      <c r="EF718" s="52"/>
      <c r="EG718" s="52"/>
      <c r="EH718" s="52"/>
      <c r="EI718" s="52"/>
      <c r="EJ718" s="52"/>
      <c r="EK718" s="52"/>
      <c r="EL718" s="52"/>
      <c r="EM718" s="52"/>
      <c r="EN718" s="52"/>
      <c r="EO718" s="52"/>
      <c r="EP718" s="52"/>
      <c r="EQ718" s="52"/>
      <c r="ER718" s="52"/>
      <c r="ES718" s="52"/>
      <c r="ET718" s="52"/>
      <c r="EU718" s="52"/>
      <c r="EV718" s="52"/>
      <c r="EW718" s="52"/>
      <c r="EX718" s="52"/>
      <c r="EY718" s="52"/>
      <c r="EZ718" s="52"/>
      <c r="FA718" s="52"/>
      <c r="FB718" s="52"/>
      <c r="FC718" s="52"/>
      <c r="FD718" s="52"/>
      <c r="FE718" s="52"/>
      <c r="FF718" s="52"/>
      <c r="FG718" s="52"/>
      <c r="FH718" s="52"/>
      <c r="FI718" s="52"/>
      <c r="FJ718" s="52"/>
      <c r="FK718" s="52"/>
      <c r="FL718" s="52"/>
      <c r="FM718" s="52"/>
      <c r="FN718" s="52"/>
      <c r="FO718" s="52"/>
      <c r="FP718" s="52"/>
      <c r="FQ718" s="52"/>
      <c r="FR718" s="52"/>
      <c r="FS718" s="52"/>
      <c r="FT718" s="52"/>
    </row>
    <row r="719" spans="1:176" x14ac:dyDescent="0.15">
      <c r="A719" s="104">
        <f t="shared" si="160"/>
        <v>43428</v>
      </c>
      <c r="B719" s="35">
        <f t="shared" ca="1" si="166"/>
        <v>1031.77038999</v>
      </c>
      <c r="C719" s="35">
        <f t="shared" si="161"/>
        <v>1000</v>
      </c>
      <c r="D719" s="36">
        <f ca="1">IF(A719&lt;$B$1,VLOOKUP(A719,[1]DI!$A$4:$B$15000,2,FALSE),0)</f>
        <v>0</v>
      </c>
      <c r="E719" s="35">
        <f t="shared" ca="1" si="155"/>
        <v>0</v>
      </c>
      <c r="F719" s="54">
        <f t="shared" si="162"/>
        <v>1.0425</v>
      </c>
      <c r="G719" s="38">
        <f t="shared" ca="1" si="156"/>
        <v>1</v>
      </c>
      <c r="H719" s="35">
        <f ca="1">TRUNC(PRODUCT(G$10:G718),15)</f>
        <v>1.1775802059265701</v>
      </c>
      <c r="I719" s="35">
        <f t="shared" ca="1" si="163"/>
        <v>1.1413200247681099</v>
      </c>
      <c r="J719" s="35">
        <f t="shared" ca="1" si="157"/>
        <v>1.0317703899999999</v>
      </c>
      <c r="K719" s="35">
        <f t="shared" ca="1" si="158"/>
        <v>31.770389990000002</v>
      </c>
      <c r="L719" s="55">
        <f>IF(VLOOKUP(A719,$U$12:$AD$125,8)=VLOOKUP(A718,$U$12:$AD$125,8),0,VLOOKUP(A719,U$12:$AD$125,8))</f>
        <v>0</v>
      </c>
      <c r="M719" s="40">
        <f>IF(L719&gt;0,VLOOKUP(L719,T$12:$AC$125,7),0)</f>
        <v>0</v>
      </c>
      <c r="N719" s="41">
        <f t="shared" si="167"/>
        <v>0</v>
      </c>
      <c r="O719" s="41">
        <f t="shared" ca="1" si="159"/>
        <v>31.770389990000002</v>
      </c>
      <c r="P719" s="56" t="str">
        <f t="shared" si="164"/>
        <v>A+J=</v>
      </c>
      <c r="Q719" s="43">
        <f t="shared" si="165"/>
        <v>43437</v>
      </c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  <c r="CB719" s="52"/>
      <c r="CC719" s="52"/>
      <c r="CD719" s="52"/>
      <c r="CE719" s="52"/>
      <c r="CF719" s="52"/>
      <c r="CG719" s="52"/>
      <c r="CH719" s="52"/>
      <c r="CI719" s="52"/>
      <c r="CJ719" s="52"/>
      <c r="CK719" s="52"/>
      <c r="CL719" s="52"/>
      <c r="CM719" s="52"/>
      <c r="CN719" s="52"/>
      <c r="CO719" s="52"/>
      <c r="CP719" s="52"/>
      <c r="CQ719" s="52"/>
      <c r="CR719" s="52"/>
      <c r="CS719" s="52"/>
      <c r="CT719" s="52"/>
      <c r="CU719" s="52"/>
      <c r="CV719" s="52"/>
      <c r="CW719" s="52"/>
      <c r="CX719" s="52"/>
      <c r="CY719" s="52"/>
      <c r="CZ719" s="52"/>
      <c r="DA719" s="52"/>
      <c r="DB719" s="52"/>
      <c r="DC719" s="52"/>
      <c r="DD719" s="52"/>
      <c r="DE719" s="52"/>
      <c r="DF719" s="52"/>
      <c r="DG719" s="52"/>
      <c r="DH719" s="52"/>
      <c r="DI719" s="52"/>
      <c r="DJ719" s="52"/>
      <c r="DK719" s="52"/>
      <c r="DL719" s="52"/>
      <c r="DM719" s="52"/>
      <c r="DN719" s="52"/>
      <c r="DO719" s="52"/>
      <c r="DP719" s="52"/>
      <c r="DQ719" s="52"/>
      <c r="DR719" s="52"/>
      <c r="DS719" s="52"/>
      <c r="DT719" s="52"/>
      <c r="DU719" s="52"/>
      <c r="DV719" s="52"/>
      <c r="DW719" s="52"/>
      <c r="DX719" s="52"/>
      <c r="DY719" s="52"/>
      <c r="DZ719" s="52"/>
      <c r="EA719" s="52"/>
      <c r="EB719" s="52"/>
      <c r="EC719" s="52"/>
      <c r="ED719" s="52"/>
      <c r="EE719" s="52"/>
      <c r="EF719" s="52"/>
      <c r="EG719" s="52"/>
      <c r="EH719" s="52"/>
      <c r="EI719" s="52"/>
      <c r="EJ719" s="52"/>
      <c r="EK719" s="52"/>
      <c r="EL719" s="52"/>
      <c r="EM719" s="52"/>
      <c r="EN719" s="52"/>
      <c r="EO719" s="52"/>
      <c r="EP719" s="52"/>
      <c r="EQ719" s="52"/>
      <c r="ER719" s="52"/>
      <c r="ES719" s="52"/>
      <c r="ET719" s="52"/>
      <c r="EU719" s="52"/>
      <c r="EV719" s="52"/>
      <c r="EW719" s="52"/>
      <c r="EX719" s="52"/>
      <c r="EY719" s="52"/>
      <c r="EZ719" s="52"/>
      <c r="FA719" s="52"/>
      <c r="FB719" s="52"/>
      <c r="FC719" s="52"/>
      <c r="FD719" s="52"/>
      <c r="FE719" s="52"/>
      <c r="FF719" s="52"/>
      <c r="FG719" s="52"/>
      <c r="FH719" s="52"/>
      <c r="FI719" s="52"/>
      <c r="FJ719" s="52"/>
      <c r="FK719" s="52"/>
      <c r="FL719" s="52"/>
      <c r="FM719" s="52"/>
      <c r="FN719" s="52"/>
      <c r="FO719" s="52"/>
      <c r="FP719" s="52"/>
      <c r="FQ719" s="52"/>
      <c r="FR719" s="52"/>
      <c r="FS719" s="52"/>
      <c r="FT719" s="52"/>
    </row>
    <row r="720" spans="1:176" x14ac:dyDescent="0.15">
      <c r="A720" s="104">
        <f t="shared" si="160"/>
        <v>43429</v>
      </c>
      <c r="B720" s="35">
        <f t="shared" ca="1" si="166"/>
        <v>1031.77038999</v>
      </c>
      <c r="C720" s="35">
        <f t="shared" si="161"/>
        <v>1000</v>
      </c>
      <c r="D720" s="36">
        <f ca="1">IF(A720&lt;$B$1,VLOOKUP(A720,[1]DI!$A$4:$B$15000,2,FALSE),0)</f>
        <v>0</v>
      </c>
      <c r="E720" s="35">
        <f t="shared" ca="1" si="155"/>
        <v>0</v>
      </c>
      <c r="F720" s="54">
        <f t="shared" si="162"/>
        <v>1.0425</v>
      </c>
      <c r="G720" s="38">
        <f t="shared" ca="1" si="156"/>
        <v>1</v>
      </c>
      <c r="H720" s="35">
        <f ca="1">TRUNC(PRODUCT(G$10:G719),15)</f>
        <v>1.1775802059265701</v>
      </c>
      <c r="I720" s="35">
        <f t="shared" ca="1" si="163"/>
        <v>1.1413200247681099</v>
      </c>
      <c r="J720" s="35">
        <f t="shared" ca="1" si="157"/>
        <v>1.0317703899999999</v>
      </c>
      <c r="K720" s="35">
        <f t="shared" ca="1" si="158"/>
        <v>31.770389990000002</v>
      </c>
      <c r="L720" s="55">
        <f>IF(VLOOKUP(A720,$U$12:$AD$125,8)=VLOOKUP(A719,$U$12:$AD$125,8),0,VLOOKUP(A720,U$12:$AD$125,8))</f>
        <v>0</v>
      </c>
      <c r="M720" s="40">
        <f>IF(L720&gt;0,VLOOKUP(L720,T$12:$AC$125,7),0)</f>
        <v>0</v>
      </c>
      <c r="N720" s="41">
        <f t="shared" si="167"/>
        <v>0</v>
      </c>
      <c r="O720" s="41">
        <f t="shared" ca="1" si="159"/>
        <v>31.770389990000002</v>
      </c>
      <c r="P720" s="56" t="str">
        <f t="shared" si="164"/>
        <v>A+J=</v>
      </c>
      <c r="Q720" s="43">
        <f t="shared" si="165"/>
        <v>43437</v>
      </c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  <c r="BY720" s="52"/>
      <c r="BZ720" s="52"/>
      <c r="CA720" s="52"/>
      <c r="CB720" s="52"/>
      <c r="CC720" s="52"/>
      <c r="CD720" s="52"/>
      <c r="CE720" s="52"/>
      <c r="CF720" s="52"/>
      <c r="CG720" s="52"/>
      <c r="CH720" s="52"/>
      <c r="CI720" s="52"/>
      <c r="CJ720" s="52"/>
      <c r="CK720" s="52"/>
      <c r="CL720" s="52"/>
      <c r="CM720" s="52"/>
      <c r="CN720" s="52"/>
      <c r="CO720" s="52"/>
      <c r="CP720" s="52"/>
      <c r="CQ720" s="52"/>
      <c r="CR720" s="52"/>
      <c r="CS720" s="52"/>
      <c r="CT720" s="52"/>
      <c r="CU720" s="52"/>
      <c r="CV720" s="52"/>
      <c r="CW720" s="52"/>
      <c r="CX720" s="52"/>
      <c r="CY720" s="52"/>
      <c r="CZ720" s="52"/>
      <c r="DA720" s="52"/>
      <c r="DB720" s="52"/>
      <c r="DC720" s="52"/>
      <c r="DD720" s="52"/>
      <c r="DE720" s="52"/>
      <c r="DF720" s="52"/>
      <c r="DG720" s="52"/>
      <c r="DH720" s="52"/>
      <c r="DI720" s="52"/>
      <c r="DJ720" s="52"/>
      <c r="DK720" s="52"/>
      <c r="DL720" s="52"/>
      <c r="DM720" s="52"/>
      <c r="DN720" s="52"/>
      <c r="DO720" s="52"/>
      <c r="DP720" s="52"/>
      <c r="DQ720" s="52"/>
      <c r="DR720" s="52"/>
      <c r="DS720" s="52"/>
      <c r="DT720" s="52"/>
      <c r="DU720" s="52"/>
      <c r="DV720" s="52"/>
      <c r="DW720" s="52"/>
      <c r="DX720" s="52"/>
      <c r="DY720" s="52"/>
      <c r="DZ720" s="52"/>
      <c r="EA720" s="52"/>
      <c r="EB720" s="52"/>
      <c r="EC720" s="52"/>
      <c r="ED720" s="52"/>
      <c r="EE720" s="52"/>
      <c r="EF720" s="52"/>
      <c r="EG720" s="52"/>
      <c r="EH720" s="52"/>
      <c r="EI720" s="52"/>
      <c r="EJ720" s="52"/>
      <c r="EK720" s="52"/>
      <c r="EL720" s="52"/>
      <c r="EM720" s="52"/>
      <c r="EN720" s="52"/>
      <c r="EO720" s="52"/>
      <c r="EP720" s="52"/>
      <c r="EQ720" s="52"/>
      <c r="ER720" s="52"/>
      <c r="ES720" s="52"/>
      <c r="ET720" s="52"/>
      <c r="EU720" s="52"/>
      <c r="EV720" s="52"/>
      <c r="EW720" s="52"/>
      <c r="EX720" s="52"/>
      <c r="EY720" s="52"/>
      <c r="EZ720" s="52"/>
      <c r="FA720" s="52"/>
      <c r="FB720" s="52"/>
      <c r="FC720" s="52"/>
      <c r="FD720" s="52"/>
      <c r="FE720" s="52"/>
      <c r="FF720" s="52"/>
      <c r="FG720" s="52"/>
      <c r="FH720" s="52"/>
      <c r="FI720" s="52"/>
      <c r="FJ720" s="52"/>
      <c r="FK720" s="52"/>
      <c r="FL720" s="52"/>
      <c r="FM720" s="52"/>
      <c r="FN720" s="52"/>
      <c r="FO720" s="52"/>
      <c r="FP720" s="52"/>
      <c r="FQ720" s="52"/>
      <c r="FR720" s="52"/>
      <c r="FS720" s="52"/>
      <c r="FT720" s="52"/>
    </row>
    <row r="721" spans="1:179" x14ac:dyDescent="0.15">
      <c r="A721" s="104">
        <f t="shared" si="160"/>
        <v>43430</v>
      </c>
      <c r="B721" s="35">
        <f t="shared" ca="1" si="166"/>
        <v>1031.77038999</v>
      </c>
      <c r="C721" s="35">
        <f t="shared" si="161"/>
        <v>1000</v>
      </c>
      <c r="D721" s="36">
        <f ca="1">IF(A721&lt;$B$1,VLOOKUP(A721,[1]DI!$A$4:$B$15000,2,FALSE),0)</f>
        <v>6.4000000000000001E-2</v>
      </c>
      <c r="E721" s="35">
        <f t="shared" ca="1" si="155"/>
        <v>2.4620000000000002E-4</v>
      </c>
      <c r="F721" s="54">
        <f t="shared" si="162"/>
        <v>1.0425</v>
      </c>
      <c r="G721" s="38">
        <f t="shared" ca="1" si="156"/>
        <v>1.0002566635000001</v>
      </c>
      <c r="H721" s="35">
        <f ca="1">TRUNC(PRODUCT(G$10:G720),15)</f>
        <v>1.1775802059265701</v>
      </c>
      <c r="I721" s="35">
        <f t="shared" ca="1" si="163"/>
        <v>1.1413200247681099</v>
      </c>
      <c r="J721" s="35">
        <f t="shared" ca="1" si="157"/>
        <v>1.0317703899999999</v>
      </c>
      <c r="K721" s="35">
        <f t="shared" ca="1" si="158"/>
        <v>31.770389990000002</v>
      </c>
      <c r="L721" s="55">
        <f>IF(VLOOKUP(A721,$U$12:$AD$125,8)=VLOOKUP(A720,$U$12:$AD$125,8),0,VLOOKUP(A721,U$12:$AD$125,8))</f>
        <v>0</v>
      </c>
      <c r="M721" s="40">
        <f>IF(L721&gt;0,VLOOKUP(L721,T$12:$AC$125,7),0)</f>
        <v>0</v>
      </c>
      <c r="N721" s="41">
        <f t="shared" si="167"/>
        <v>0</v>
      </c>
      <c r="O721" s="41">
        <f t="shared" ca="1" si="159"/>
        <v>31.770389990000002</v>
      </c>
      <c r="P721" s="56" t="str">
        <f t="shared" si="164"/>
        <v>A+J=</v>
      </c>
      <c r="Q721" s="43">
        <f t="shared" si="165"/>
        <v>43437</v>
      </c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  <c r="CB721" s="52"/>
      <c r="CC721" s="52"/>
      <c r="CD721" s="52"/>
      <c r="CE721" s="52"/>
      <c r="CF721" s="52"/>
      <c r="CG721" s="52"/>
      <c r="CH721" s="52"/>
      <c r="CI721" s="52"/>
      <c r="CJ721" s="52"/>
      <c r="CK721" s="52"/>
      <c r="CL721" s="52"/>
      <c r="CM721" s="52"/>
      <c r="CN721" s="52"/>
      <c r="CO721" s="52"/>
      <c r="CP721" s="52"/>
      <c r="CQ721" s="52"/>
      <c r="CR721" s="52"/>
      <c r="CS721" s="52"/>
      <c r="CT721" s="52"/>
      <c r="CU721" s="52"/>
      <c r="CV721" s="52"/>
      <c r="CW721" s="52"/>
      <c r="CX721" s="52"/>
      <c r="CY721" s="52"/>
      <c r="CZ721" s="52"/>
      <c r="DA721" s="52"/>
      <c r="DB721" s="52"/>
      <c r="DC721" s="52"/>
      <c r="DD721" s="52"/>
      <c r="DE721" s="52"/>
      <c r="DF721" s="52"/>
      <c r="DG721" s="52"/>
      <c r="DH721" s="52"/>
      <c r="DI721" s="52"/>
      <c r="DJ721" s="52"/>
      <c r="DK721" s="52"/>
      <c r="DL721" s="52"/>
      <c r="DM721" s="52"/>
      <c r="DN721" s="52"/>
      <c r="DO721" s="52"/>
      <c r="DP721" s="52"/>
      <c r="DQ721" s="52"/>
      <c r="DR721" s="52"/>
      <c r="DS721" s="52"/>
      <c r="DT721" s="52"/>
      <c r="DU721" s="52"/>
      <c r="DV721" s="52"/>
      <c r="DW721" s="52"/>
      <c r="DX721" s="52"/>
      <c r="DY721" s="52"/>
      <c r="DZ721" s="52"/>
      <c r="EA721" s="52"/>
      <c r="EB721" s="52"/>
      <c r="EC721" s="52"/>
      <c r="ED721" s="52"/>
      <c r="EE721" s="52"/>
      <c r="EF721" s="52"/>
      <c r="EG721" s="52"/>
      <c r="EH721" s="52"/>
      <c r="EI721" s="52"/>
      <c r="EJ721" s="52"/>
      <c r="EK721" s="52"/>
      <c r="EL721" s="52"/>
      <c r="EM721" s="52"/>
      <c r="EN721" s="52"/>
      <c r="EO721" s="52"/>
      <c r="EP721" s="52"/>
      <c r="EQ721" s="52"/>
      <c r="ER721" s="52"/>
      <c r="ES721" s="52"/>
      <c r="ET721" s="52"/>
      <c r="EU721" s="52"/>
      <c r="EV721" s="52"/>
      <c r="EW721" s="52"/>
      <c r="EX721" s="52"/>
      <c r="EY721" s="52"/>
      <c r="EZ721" s="52"/>
      <c r="FA721" s="52"/>
      <c r="FB721" s="52"/>
      <c r="FC721" s="52"/>
      <c r="FD721" s="52"/>
      <c r="FE721" s="52"/>
      <c r="FF721" s="52"/>
      <c r="FG721" s="52"/>
      <c r="FH721" s="52"/>
      <c r="FI721" s="52"/>
      <c r="FJ721" s="52"/>
      <c r="FK721" s="52"/>
      <c r="FL721" s="52"/>
      <c r="FM721" s="52"/>
      <c r="FN721" s="52"/>
      <c r="FO721" s="52"/>
      <c r="FP721" s="52"/>
      <c r="FQ721" s="52"/>
      <c r="FR721" s="52"/>
      <c r="FS721" s="52"/>
      <c r="FT721" s="52"/>
    </row>
    <row r="722" spans="1:179" x14ac:dyDescent="0.15">
      <c r="A722" s="104">
        <f t="shared" si="160"/>
        <v>43431</v>
      </c>
      <c r="B722" s="35">
        <f t="shared" ca="1" si="166"/>
        <v>1032.03521</v>
      </c>
      <c r="C722" s="35">
        <f t="shared" si="161"/>
        <v>1000</v>
      </c>
      <c r="D722" s="36">
        <f ca="1">IF(A722&lt;$B$1,VLOOKUP(A722,[1]DI!$A$4:$B$15000,2,FALSE),0)</f>
        <v>6.4000000000000001E-2</v>
      </c>
      <c r="E722" s="35">
        <f t="shared" ca="1" si="155"/>
        <v>2.4620000000000002E-4</v>
      </c>
      <c r="F722" s="54">
        <f t="shared" si="162"/>
        <v>1.0425</v>
      </c>
      <c r="G722" s="38">
        <f t="shared" ca="1" si="156"/>
        <v>1.0002566635000001</v>
      </c>
      <c r="H722" s="35">
        <f ca="1">TRUNC(PRODUCT(G$10:G721),15)</f>
        <v>1.17788244778375</v>
      </c>
      <c r="I722" s="35">
        <f t="shared" ca="1" si="163"/>
        <v>1.1413200247681099</v>
      </c>
      <c r="J722" s="35">
        <f t="shared" ca="1" si="157"/>
        <v>1.0320352100000001</v>
      </c>
      <c r="K722" s="35">
        <f t="shared" ca="1" si="158"/>
        <v>32.035209999999999</v>
      </c>
      <c r="L722" s="55">
        <f>IF(VLOOKUP(A722,$U$12:$AD$125,8)=VLOOKUP(A721,$U$12:$AD$125,8),0,VLOOKUP(A722,U$12:$AD$125,8))</f>
        <v>0</v>
      </c>
      <c r="M722" s="40">
        <f>IF(L722&gt;0,VLOOKUP(L722,T$12:$AC$125,7),0)</f>
        <v>0</v>
      </c>
      <c r="N722" s="41">
        <f t="shared" si="167"/>
        <v>0</v>
      </c>
      <c r="O722" s="41">
        <f t="shared" ca="1" si="159"/>
        <v>32.035209999999999</v>
      </c>
      <c r="P722" s="56" t="str">
        <f t="shared" si="164"/>
        <v>A+J=</v>
      </c>
      <c r="Q722" s="43">
        <f t="shared" si="165"/>
        <v>43437</v>
      </c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2"/>
      <c r="CH722" s="52"/>
      <c r="CI722" s="52"/>
      <c r="CJ722" s="52"/>
      <c r="CK722" s="52"/>
      <c r="CL722" s="52"/>
      <c r="CM722" s="52"/>
      <c r="CN722" s="52"/>
      <c r="CO722" s="52"/>
      <c r="CP722" s="52"/>
      <c r="CQ722" s="52"/>
      <c r="CR722" s="52"/>
      <c r="CS722" s="52"/>
      <c r="CT722" s="52"/>
      <c r="CU722" s="52"/>
      <c r="CV722" s="52"/>
      <c r="CW722" s="52"/>
      <c r="CX722" s="52"/>
      <c r="CY722" s="52"/>
      <c r="CZ722" s="52"/>
      <c r="DA722" s="52"/>
      <c r="DB722" s="52"/>
      <c r="DC722" s="52"/>
      <c r="DD722" s="52"/>
      <c r="DE722" s="52"/>
      <c r="DF722" s="52"/>
      <c r="DG722" s="52"/>
      <c r="DH722" s="52"/>
      <c r="DI722" s="52"/>
      <c r="DJ722" s="52"/>
      <c r="DK722" s="52"/>
      <c r="DL722" s="52"/>
      <c r="DM722" s="52"/>
      <c r="DN722" s="52"/>
      <c r="DO722" s="52"/>
      <c r="DP722" s="52"/>
      <c r="DQ722" s="52"/>
      <c r="DR722" s="52"/>
      <c r="DS722" s="52"/>
      <c r="DT722" s="52"/>
      <c r="DU722" s="52"/>
      <c r="DV722" s="52"/>
      <c r="DW722" s="52"/>
      <c r="DX722" s="52"/>
      <c r="DY722" s="52"/>
      <c r="DZ722" s="52"/>
      <c r="EA722" s="52"/>
      <c r="EB722" s="52"/>
      <c r="EC722" s="52"/>
      <c r="ED722" s="52"/>
      <c r="EE722" s="52"/>
      <c r="EF722" s="52"/>
      <c r="EG722" s="52"/>
      <c r="EH722" s="52"/>
      <c r="EI722" s="52"/>
      <c r="EJ722" s="52"/>
      <c r="EK722" s="52"/>
      <c r="EL722" s="52"/>
      <c r="EM722" s="52"/>
      <c r="EN722" s="52"/>
      <c r="EO722" s="52"/>
      <c r="EP722" s="52"/>
      <c r="EQ722" s="52"/>
      <c r="ER722" s="52"/>
      <c r="ES722" s="52"/>
      <c r="ET722" s="52"/>
      <c r="EU722" s="52"/>
      <c r="EV722" s="52"/>
      <c r="EW722" s="52"/>
      <c r="EX722" s="52"/>
      <c r="EY722" s="52"/>
      <c r="EZ722" s="52"/>
      <c r="FA722" s="52"/>
      <c r="FB722" s="52"/>
      <c r="FC722" s="52"/>
      <c r="FD722" s="52"/>
      <c r="FE722" s="52"/>
      <c r="FF722" s="52"/>
      <c r="FG722" s="52"/>
      <c r="FH722" s="52"/>
      <c r="FI722" s="52"/>
      <c r="FJ722" s="52"/>
      <c r="FK722" s="52"/>
      <c r="FL722" s="52"/>
      <c r="FM722" s="52"/>
      <c r="FN722" s="52"/>
      <c r="FO722" s="52"/>
      <c r="FP722" s="52"/>
      <c r="FQ722" s="52"/>
      <c r="FR722" s="52"/>
      <c r="FS722" s="52"/>
      <c r="FT722" s="52"/>
    </row>
    <row r="723" spans="1:179" x14ac:dyDescent="0.15">
      <c r="A723" s="104">
        <f t="shared" si="160"/>
        <v>43432</v>
      </c>
      <c r="B723" s="35">
        <f t="shared" ca="1" si="166"/>
        <v>1032.3000899900001</v>
      </c>
      <c r="C723" s="35">
        <f t="shared" si="161"/>
        <v>1000</v>
      </c>
      <c r="D723" s="36">
        <f ca="1">IF(A723&lt;$B$1,VLOOKUP(A723,[1]DI!$A$4:$B$15000,2,FALSE),0)</f>
        <v>6.4000000000000001E-2</v>
      </c>
      <c r="E723" s="35">
        <f t="shared" ca="1" si="155"/>
        <v>2.4620000000000002E-4</v>
      </c>
      <c r="F723" s="54">
        <f t="shared" si="162"/>
        <v>1.0425</v>
      </c>
      <c r="G723" s="38">
        <f t="shared" ca="1" si="156"/>
        <v>1.0002566635000001</v>
      </c>
      <c r="H723" s="35">
        <f ca="1">TRUNC(PRODUCT(G$10:G722),15)</f>
        <v>1.17818476721539</v>
      </c>
      <c r="I723" s="35">
        <f t="shared" ca="1" si="163"/>
        <v>1.1413200247681099</v>
      </c>
      <c r="J723" s="35">
        <f t="shared" ca="1" si="157"/>
        <v>1.0323000899999999</v>
      </c>
      <c r="K723" s="35">
        <f t="shared" ca="1" si="158"/>
        <v>32.300089989999996</v>
      </c>
      <c r="L723" s="55">
        <f>IF(VLOOKUP(A723,$U$12:$AD$125,8)=VLOOKUP(A722,$U$12:$AD$125,8),0,VLOOKUP(A723,U$12:$AD$125,8))</f>
        <v>0</v>
      </c>
      <c r="M723" s="40">
        <f>IF(L723&gt;0,VLOOKUP(L723,T$12:$AC$125,7),0)</f>
        <v>0</v>
      </c>
      <c r="N723" s="41">
        <f t="shared" si="167"/>
        <v>0</v>
      </c>
      <c r="O723" s="41">
        <f t="shared" ca="1" si="159"/>
        <v>32.300089989999996</v>
      </c>
      <c r="P723" s="56" t="str">
        <f t="shared" si="164"/>
        <v>A+J=</v>
      </c>
      <c r="Q723" s="43">
        <f t="shared" si="165"/>
        <v>43437</v>
      </c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  <c r="CB723" s="52"/>
      <c r="CC723" s="52"/>
      <c r="CD723" s="52"/>
      <c r="CE723" s="52"/>
      <c r="CF723" s="52"/>
      <c r="CG723" s="52"/>
      <c r="CH723" s="52"/>
      <c r="CI723" s="52"/>
      <c r="CJ723" s="52"/>
      <c r="CK723" s="52"/>
      <c r="CL723" s="52"/>
      <c r="CM723" s="52"/>
      <c r="CN723" s="52"/>
      <c r="CO723" s="52"/>
      <c r="CP723" s="52"/>
      <c r="CQ723" s="52"/>
      <c r="CR723" s="52"/>
      <c r="CS723" s="52"/>
      <c r="CT723" s="52"/>
      <c r="CU723" s="52"/>
      <c r="CV723" s="52"/>
      <c r="CW723" s="52"/>
      <c r="CX723" s="52"/>
      <c r="CY723" s="52"/>
      <c r="CZ723" s="52"/>
      <c r="DA723" s="52"/>
      <c r="DB723" s="52"/>
      <c r="DC723" s="52"/>
      <c r="DD723" s="52"/>
      <c r="DE723" s="52"/>
      <c r="DF723" s="52"/>
      <c r="DG723" s="52"/>
      <c r="DH723" s="52"/>
      <c r="DI723" s="52"/>
      <c r="DJ723" s="52"/>
      <c r="DK723" s="52"/>
      <c r="DL723" s="52"/>
      <c r="DM723" s="52"/>
      <c r="DN723" s="52"/>
      <c r="DO723" s="52"/>
      <c r="DP723" s="52"/>
      <c r="DQ723" s="52"/>
      <c r="DR723" s="52"/>
      <c r="DS723" s="52"/>
      <c r="DT723" s="52"/>
      <c r="DU723" s="52"/>
      <c r="DV723" s="52"/>
      <c r="DW723" s="52"/>
      <c r="DX723" s="52"/>
      <c r="DY723" s="52"/>
      <c r="DZ723" s="52"/>
      <c r="EA723" s="52"/>
      <c r="EB723" s="52"/>
      <c r="EC723" s="52"/>
      <c r="ED723" s="52"/>
      <c r="EE723" s="52"/>
      <c r="EF723" s="52"/>
      <c r="EG723" s="52"/>
      <c r="EH723" s="52"/>
      <c r="EI723" s="52"/>
      <c r="EJ723" s="52"/>
      <c r="EK723" s="52"/>
      <c r="EL723" s="52"/>
      <c r="EM723" s="52"/>
      <c r="EN723" s="52"/>
      <c r="EO723" s="52"/>
      <c r="EP723" s="52"/>
      <c r="EQ723" s="52"/>
      <c r="ER723" s="52"/>
      <c r="ES723" s="52"/>
      <c r="ET723" s="52"/>
      <c r="EU723" s="52"/>
      <c r="EV723" s="52"/>
      <c r="EW723" s="52"/>
      <c r="EX723" s="52"/>
      <c r="EY723" s="52"/>
      <c r="EZ723" s="52"/>
      <c r="FA723" s="52"/>
      <c r="FB723" s="52"/>
      <c r="FC723" s="52"/>
      <c r="FD723" s="52"/>
      <c r="FE723" s="52"/>
      <c r="FF723" s="52"/>
      <c r="FG723" s="52"/>
      <c r="FH723" s="52"/>
      <c r="FI723" s="52"/>
      <c r="FJ723" s="52"/>
      <c r="FK723" s="52"/>
      <c r="FL723" s="52"/>
      <c r="FM723" s="52"/>
      <c r="FN723" s="52"/>
      <c r="FO723" s="52"/>
      <c r="FP723" s="52"/>
      <c r="FQ723" s="52"/>
      <c r="FR723" s="52"/>
      <c r="FS723" s="52"/>
      <c r="FT723" s="52"/>
    </row>
    <row r="724" spans="1:179" x14ac:dyDescent="0.15">
      <c r="A724" s="104">
        <f t="shared" si="160"/>
        <v>43433</v>
      </c>
      <c r="B724" s="35">
        <f t="shared" ca="1" si="166"/>
        <v>1032.5650499999999</v>
      </c>
      <c r="C724" s="35">
        <f t="shared" si="161"/>
        <v>1000</v>
      </c>
      <c r="D724" s="36">
        <f ca="1">IF(A724&lt;$B$1,VLOOKUP(A724,[1]DI!$A$4:$B$15000,2,FALSE),0)</f>
        <v>6.4000000000000001E-2</v>
      </c>
      <c r="E724" s="35">
        <f t="shared" ca="1" si="155"/>
        <v>2.4620000000000002E-4</v>
      </c>
      <c r="F724" s="54">
        <f t="shared" si="162"/>
        <v>1.0425</v>
      </c>
      <c r="G724" s="38">
        <f t="shared" ca="1" si="156"/>
        <v>1.0002566635000001</v>
      </c>
      <c r="H724" s="35">
        <f ca="1">TRUNC(PRODUCT(G$10:G723),15)</f>
        <v>1.1784871642413901</v>
      </c>
      <c r="I724" s="35">
        <f t="shared" ca="1" si="163"/>
        <v>1.1413200247681099</v>
      </c>
      <c r="J724" s="35">
        <f t="shared" ca="1" si="157"/>
        <v>1.0325650500000001</v>
      </c>
      <c r="K724" s="35">
        <f t="shared" ca="1" si="158"/>
        <v>32.565049999999999</v>
      </c>
      <c r="L724" s="55">
        <f>IF(VLOOKUP(A724,$U$12:$AD$125,8)=VLOOKUP(A723,$U$12:$AD$125,8),0,VLOOKUP(A724,U$12:$AD$125,8))</f>
        <v>0</v>
      </c>
      <c r="M724" s="40">
        <f>IF(L724&gt;0,VLOOKUP(L724,T$12:$AC$125,7),0)</f>
        <v>0</v>
      </c>
      <c r="N724" s="41">
        <f t="shared" si="167"/>
        <v>0</v>
      </c>
      <c r="O724" s="41">
        <f t="shared" ca="1" si="159"/>
        <v>32.565049999999999</v>
      </c>
      <c r="P724" s="56" t="str">
        <f t="shared" si="164"/>
        <v>A+J=</v>
      </c>
      <c r="Q724" s="43">
        <f t="shared" si="165"/>
        <v>43437</v>
      </c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  <c r="CB724" s="52"/>
      <c r="CC724" s="52"/>
      <c r="CD724" s="52"/>
      <c r="CE724" s="52"/>
      <c r="CF724" s="52"/>
      <c r="CG724" s="52"/>
      <c r="CH724" s="52"/>
      <c r="CI724" s="52"/>
      <c r="CJ724" s="52"/>
      <c r="CK724" s="52"/>
      <c r="CL724" s="52"/>
      <c r="CM724" s="52"/>
      <c r="CN724" s="52"/>
      <c r="CO724" s="52"/>
      <c r="CP724" s="52"/>
      <c r="CQ724" s="52"/>
      <c r="CR724" s="52"/>
      <c r="CS724" s="52"/>
      <c r="CT724" s="52"/>
      <c r="CU724" s="52"/>
      <c r="CV724" s="52"/>
      <c r="CW724" s="52"/>
      <c r="CX724" s="52"/>
      <c r="CY724" s="52"/>
      <c r="CZ724" s="52"/>
      <c r="DA724" s="52"/>
      <c r="DB724" s="52"/>
      <c r="DC724" s="52"/>
      <c r="DD724" s="52"/>
      <c r="DE724" s="52"/>
      <c r="DF724" s="52"/>
      <c r="DG724" s="52"/>
      <c r="DH724" s="52"/>
      <c r="DI724" s="52"/>
      <c r="DJ724" s="52"/>
      <c r="DK724" s="52"/>
      <c r="DL724" s="52"/>
      <c r="DM724" s="52"/>
      <c r="DN724" s="52"/>
      <c r="DO724" s="52"/>
      <c r="DP724" s="52"/>
      <c r="DQ724" s="52"/>
      <c r="DR724" s="52"/>
      <c r="DS724" s="52"/>
      <c r="DT724" s="52"/>
      <c r="DU724" s="52"/>
      <c r="DV724" s="52"/>
      <c r="DW724" s="52"/>
      <c r="DX724" s="52"/>
      <c r="DY724" s="52"/>
      <c r="DZ724" s="52"/>
      <c r="EA724" s="52"/>
      <c r="EB724" s="52"/>
      <c r="EC724" s="52"/>
      <c r="ED724" s="52"/>
      <c r="EE724" s="52"/>
      <c r="EF724" s="52"/>
      <c r="EG724" s="52"/>
      <c r="EH724" s="52"/>
      <c r="EI724" s="52"/>
      <c r="EJ724" s="52"/>
      <c r="EK724" s="52"/>
      <c r="EL724" s="52"/>
      <c r="EM724" s="52"/>
      <c r="EN724" s="52"/>
      <c r="EO724" s="52"/>
      <c r="EP724" s="52"/>
      <c r="EQ724" s="52"/>
      <c r="ER724" s="52"/>
      <c r="ES724" s="52"/>
      <c r="ET724" s="52"/>
      <c r="EU724" s="52"/>
      <c r="EV724" s="52"/>
      <c r="EW724" s="52"/>
      <c r="EX724" s="52"/>
      <c r="EY724" s="52"/>
      <c r="EZ724" s="52"/>
      <c r="FA724" s="52"/>
      <c r="FB724" s="52"/>
      <c r="FC724" s="52"/>
      <c r="FD724" s="52"/>
      <c r="FE724" s="52"/>
      <c r="FF724" s="52"/>
      <c r="FG724" s="52"/>
      <c r="FH724" s="52"/>
      <c r="FI724" s="52"/>
      <c r="FJ724" s="52"/>
      <c r="FK724" s="52"/>
      <c r="FL724" s="52"/>
      <c r="FM724" s="52"/>
      <c r="FN724" s="52"/>
      <c r="FO724" s="52"/>
      <c r="FP724" s="52"/>
      <c r="FQ724" s="52"/>
      <c r="FR724" s="52"/>
      <c r="FS724" s="52"/>
      <c r="FT724" s="52"/>
    </row>
    <row r="725" spans="1:179" x14ac:dyDescent="0.15">
      <c r="A725" s="104">
        <f t="shared" si="160"/>
        <v>43434</v>
      </c>
      <c r="B725" s="35">
        <f t="shared" ca="1" si="166"/>
        <v>1032.8300699900001</v>
      </c>
      <c r="C725" s="35">
        <f t="shared" si="161"/>
        <v>1000</v>
      </c>
      <c r="D725" s="36">
        <f ca="1">IF(A725&lt;$B$1,VLOOKUP(A725,[1]DI!$A$4:$B$15000,2,FALSE),0)</f>
        <v>6.4000000000000001E-2</v>
      </c>
      <c r="E725" s="35">
        <f t="shared" ca="1" si="155"/>
        <v>2.4620000000000002E-4</v>
      </c>
      <c r="F725" s="54">
        <f t="shared" si="162"/>
        <v>1.0425</v>
      </c>
      <c r="G725" s="38">
        <f t="shared" ca="1" si="156"/>
        <v>1.0002566635000001</v>
      </c>
      <c r="H725" s="35">
        <f ca="1">TRUNC(PRODUCT(G$10:G724),15)</f>
        <v>1.1787896388816701</v>
      </c>
      <c r="I725" s="35">
        <f t="shared" ca="1" si="163"/>
        <v>1.1413200247681099</v>
      </c>
      <c r="J725" s="35">
        <f t="shared" ca="1" si="157"/>
        <v>1.0328300699999999</v>
      </c>
      <c r="K725" s="35">
        <f t="shared" ca="1" si="158"/>
        <v>32.830069989999998</v>
      </c>
      <c r="L725" s="55">
        <f>IF(VLOOKUP(A725,$U$12:$AD$125,8)=VLOOKUP(A724,$U$12:$AD$125,8),0,VLOOKUP(A725,U$12:$AD$125,8))</f>
        <v>0</v>
      </c>
      <c r="M725" s="40">
        <f>IF(L725&gt;0,VLOOKUP(L725,T$12:$AC$125,7),0)</f>
        <v>0</v>
      </c>
      <c r="N725" s="41">
        <f t="shared" si="167"/>
        <v>0</v>
      </c>
      <c r="O725" s="41">
        <f t="shared" ca="1" si="159"/>
        <v>32.830069989999998</v>
      </c>
      <c r="P725" s="56" t="str">
        <f t="shared" si="164"/>
        <v>A+J=</v>
      </c>
      <c r="Q725" s="43">
        <f t="shared" si="165"/>
        <v>43437</v>
      </c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  <c r="CB725" s="52"/>
      <c r="CC725" s="52"/>
      <c r="CD725" s="52"/>
      <c r="CE725" s="52"/>
      <c r="CF725" s="52"/>
      <c r="CG725" s="52"/>
      <c r="CH725" s="52"/>
      <c r="CI725" s="52"/>
      <c r="CJ725" s="52"/>
      <c r="CK725" s="52"/>
      <c r="CL725" s="52"/>
      <c r="CM725" s="52"/>
      <c r="CN725" s="52"/>
      <c r="CO725" s="52"/>
      <c r="CP725" s="52"/>
      <c r="CQ725" s="52"/>
      <c r="CR725" s="52"/>
      <c r="CS725" s="52"/>
      <c r="CT725" s="52"/>
      <c r="CU725" s="52"/>
      <c r="CV725" s="52"/>
      <c r="CW725" s="52"/>
      <c r="CX725" s="52"/>
      <c r="CY725" s="52"/>
      <c r="CZ725" s="52"/>
      <c r="DA725" s="52"/>
      <c r="DB725" s="52"/>
      <c r="DC725" s="52"/>
      <c r="DD725" s="52"/>
      <c r="DE725" s="52"/>
      <c r="DF725" s="52"/>
      <c r="DG725" s="52"/>
      <c r="DH725" s="52"/>
      <c r="DI725" s="52"/>
      <c r="DJ725" s="52"/>
      <c r="DK725" s="52"/>
      <c r="DL725" s="52"/>
      <c r="DM725" s="52"/>
      <c r="DN725" s="52"/>
      <c r="DO725" s="52"/>
      <c r="DP725" s="52"/>
      <c r="DQ725" s="52"/>
      <c r="DR725" s="52"/>
      <c r="DS725" s="52"/>
      <c r="DT725" s="52"/>
      <c r="DU725" s="52"/>
      <c r="DV725" s="52"/>
      <c r="DW725" s="52"/>
      <c r="DX725" s="52"/>
      <c r="DY725" s="52"/>
      <c r="DZ725" s="52"/>
      <c r="EA725" s="52"/>
      <c r="EB725" s="52"/>
      <c r="EC725" s="52"/>
      <c r="ED725" s="52"/>
      <c r="EE725" s="52"/>
      <c r="EF725" s="52"/>
      <c r="EG725" s="52"/>
      <c r="EH725" s="52"/>
      <c r="EI725" s="52"/>
      <c r="EJ725" s="52"/>
      <c r="EK725" s="52"/>
      <c r="EL725" s="52"/>
      <c r="EM725" s="52"/>
      <c r="EN725" s="52"/>
      <c r="EO725" s="52"/>
      <c r="EP725" s="52"/>
      <c r="EQ725" s="52"/>
      <c r="ER725" s="52"/>
      <c r="ES725" s="52"/>
      <c r="ET725" s="52"/>
      <c r="EU725" s="52"/>
      <c r="EV725" s="52"/>
      <c r="EW725" s="52"/>
      <c r="EX725" s="52"/>
      <c r="EY725" s="52"/>
      <c r="EZ725" s="52"/>
      <c r="FA725" s="52"/>
      <c r="FB725" s="52"/>
      <c r="FC725" s="52"/>
      <c r="FD725" s="52"/>
      <c r="FE725" s="52"/>
      <c r="FF725" s="52"/>
      <c r="FG725" s="52"/>
      <c r="FH725" s="52"/>
      <c r="FI725" s="52"/>
      <c r="FJ725" s="52"/>
      <c r="FK725" s="52"/>
      <c r="FL725" s="52"/>
      <c r="FM725" s="52"/>
      <c r="FN725" s="52"/>
      <c r="FO725" s="52"/>
      <c r="FP725" s="52"/>
      <c r="FQ725" s="52"/>
      <c r="FR725" s="52"/>
      <c r="FS725" s="52"/>
      <c r="FT725" s="52"/>
    </row>
    <row r="726" spans="1:179" x14ac:dyDescent="0.15">
      <c r="A726" s="104">
        <f t="shared" si="160"/>
        <v>43435</v>
      </c>
      <c r="B726" s="35">
        <f t="shared" ca="1" si="166"/>
        <v>1033.0951600000001</v>
      </c>
      <c r="C726" s="35">
        <f t="shared" si="161"/>
        <v>1000</v>
      </c>
      <c r="D726" s="36">
        <f ca="1">IF(A726&lt;$B$1,VLOOKUP(A726,[1]DI!$A$4:$B$15000,2,FALSE),0)</f>
        <v>0</v>
      </c>
      <c r="E726" s="35">
        <f t="shared" ca="1" si="155"/>
        <v>0</v>
      </c>
      <c r="F726" s="54">
        <f t="shared" si="162"/>
        <v>1.0425</v>
      </c>
      <c r="G726" s="38">
        <f t="shared" ca="1" si="156"/>
        <v>1</v>
      </c>
      <c r="H726" s="35">
        <f ca="1">TRUNC(PRODUCT(G$10:G725),15)</f>
        <v>1.17909219115615</v>
      </c>
      <c r="I726" s="35">
        <f t="shared" ca="1" si="163"/>
        <v>1.1413200247681099</v>
      </c>
      <c r="J726" s="35">
        <f t="shared" ca="1" si="157"/>
        <v>1.03309516</v>
      </c>
      <c r="K726" s="35">
        <f t="shared" ca="1" si="158"/>
        <v>33.09516</v>
      </c>
      <c r="L726" s="55">
        <f>IF(VLOOKUP(A726,$U$12:$AD$125,8)=VLOOKUP(A725,$U$12:$AD$125,8),0,VLOOKUP(A726,U$12:$AD$125,8))</f>
        <v>0</v>
      </c>
      <c r="M726" s="40">
        <f>IF(L726&gt;0,VLOOKUP(L726,T$12:$AC$125,7),0)</f>
        <v>0</v>
      </c>
      <c r="N726" s="41">
        <f t="shared" si="167"/>
        <v>0</v>
      </c>
      <c r="O726" s="41">
        <f t="shared" ca="1" si="159"/>
        <v>33.09516</v>
      </c>
      <c r="P726" s="56" t="str">
        <f t="shared" si="164"/>
        <v>A+J=</v>
      </c>
      <c r="Q726" s="43">
        <f t="shared" si="165"/>
        <v>43437</v>
      </c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  <c r="CJ726" s="52"/>
      <c r="CK726" s="52"/>
      <c r="CL726" s="52"/>
      <c r="CM726" s="52"/>
      <c r="CN726" s="52"/>
      <c r="CO726" s="52"/>
      <c r="CP726" s="52"/>
      <c r="CQ726" s="52"/>
      <c r="CR726" s="52"/>
      <c r="CS726" s="52"/>
      <c r="CT726" s="52"/>
      <c r="CU726" s="52"/>
      <c r="CV726" s="52"/>
      <c r="CW726" s="52"/>
      <c r="CX726" s="52"/>
      <c r="CY726" s="52"/>
      <c r="CZ726" s="52"/>
      <c r="DA726" s="52"/>
      <c r="DB726" s="52"/>
      <c r="DC726" s="52"/>
      <c r="DD726" s="52"/>
      <c r="DE726" s="52"/>
      <c r="DF726" s="52"/>
      <c r="DG726" s="52"/>
      <c r="DH726" s="52"/>
      <c r="DI726" s="52"/>
      <c r="DJ726" s="52"/>
      <c r="DK726" s="52"/>
      <c r="DL726" s="52"/>
      <c r="DM726" s="52"/>
      <c r="DN726" s="52"/>
      <c r="DO726" s="52"/>
      <c r="DP726" s="52"/>
      <c r="DQ726" s="52"/>
      <c r="DR726" s="52"/>
      <c r="DS726" s="52"/>
      <c r="DT726" s="52"/>
      <c r="DU726" s="52"/>
      <c r="DV726" s="52"/>
      <c r="DW726" s="52"/>
      <c r="DX726" s="52"/>
      <c r="DY726" s="52"/>
      <c r="DZ726" s="52"/>
      <c r="EA726" s="52"/>
      <c r="EB726" s="52"/>
      <c r="EC726" s="52"/>
      <c r="ED726" s="52"/>
      <c r="EE726" s="52"/>
      <c r="EF726" s="52"/>
      <c r="EG726" s="52"/>
      <c r="EH726" s="52"/>
      <c r="EI726" s="52"/>
      <c r="EJ726" s="52"/>
      <c r="EK726" s="52"/>
      <c r="EL726" s="52"/>
      <c r="EM726" s="52"/>
      <c r="EN726" s="52"/>
      <c r="EO726" s="52"/>
      <c r="EP726" s="52"/>
      <c r="EQ726" s="52"/>
      <c r="ER726" s="52"/>
      <c r="ES726" s="52"/>
      <c r="ET726" s="52"/>
      <c r="EU726" s="52"/>
      <c r="EV726" s="52"/>
      <c r="EW726" s="52"/>
      <c r="EX726" s="52"/>
      <c r="EY726" s="52"/>
      <c r="EZ726" s="52"/>
      <c r="FA726" s="52"/>
      <c r="FB726" s="52"/>
      <c r="FC726" s="52"/>
      <c r="FD726" s="52"/>
      <c r="FE726" s="52"/>
      <c r="FF726" s="52"/>
      <c r="FG726" s="52"/>
      <c r="FH726" s="52"/>
      <c r="FI726" s="52"/>
      <c r="FJ726" s="52"/>
      <c r="FK726" s="52"/>
      <c r="FL726" s="52"/>
      <c r="FM726" s="52"/>
      <c r="FN726" s="52"/>
      <c r="FO726" s="52"/>
      <c r="FP726" s="52"/>
      <c r="FQ726" s="52"/>
      <c r="FR726" s="52"/>
      <c r="FS726" s="52"/>
      <c r="FT726" s="52"/>
    </row>
    <row r="727" spans="1:179" x14ac:dyDescent="0.15">
      <c r="A727" s="104">
        <f t="shared" si="160"/>
        <v>43436</v>
      </c>
      <c r="B727" s="35">
        <f t="shared" ca="1" si="166"/>
        <v>1033.0951600000001</v>
      </c>
      <c r="C727" s="35">
        <f t="shared" si="161"/>
        <v>1000</v>
      </c>
      <c r="D727" s="36">
        <f ca="1">IF(A727&lt;$B$1,VLOOKUP(A727,[1]DI!$A$4:$B$15000,2,FALSE),0)</f>
        <v>0</v>
      </c>
      <c r="E727" s="35">
        <f t="shared" ca="1" si="155"/>
        <v>0</v>
      </c>
      <c r="F727" s="54">
        <f t="shared" si="162"/>
        <v>1.0425</v>
      </c>
      <c r="G727" s="38">
        <f t="shared" ca="1" si="156"/>
        <v>1</v>
      </c>
      <c r="H727" s="35">
        <f ca="1">TRUNC(PRODUCT(G$10:G726),15)</f>
        <v>1.17909219115615</v>
      </c>
      <c r="I727" s="35">
        <f t="shared" ca="1" si="163"/>
        <v>1.1413200247681099</v>
      </c>
      <c r="J727" s="35">
        <f t="shared" ca="1" si="157"/>
        <v>1.03309516</v>
      </c>
      <c r="K727" s="35">
        <f t="shared" ca="1" si="158"/>
        <v>33.09516</v>
      </c>
      <c r="L727" s="55">
        <f>IF(VLOOKUP(A727,$U$12:$AD$125,8)=VLOOKUP(A726,$U$12:$AD$125,8),0,VLOOKUP(A727,U$12:$AD$125,8))</f>
        <v>0</v>
      </c>
      <c r="M727" s="40">
        <f>IF(L727&gt;0,VLOOKUP(L727,T$12:$AC$125,7),0)</f>
        <v>0</v>
      </c>
      <c r="N727" s="41">
        <f t="shared" si="167"/>
        <v>0</v>
      </c>
      <c r="O727" s="41">
        <f t="shared" ca="1" si="159"/>
        <v>33.09516</v>
      </c>
      <c r="P727" s="56" t="str">
        <f t="shared" si="164"/>
        <v>A+J=</v>
      </c>
      <c r="Q727" s="43">
        <f t="shared" si="165"/>
        <v>43437</v>
      </c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  <c r="CJ727" s="52"/>
      <c r="CK727" s="52"/>
      <c r="CL727" s="52"/>
      <c r="CM727" s="52"/>
      <c r="CN727" s="52"/>
      <c r="CO727" s="52"/>
      <c r="CP727" s="52"/>
      <c r="CQ727" s="52"/>
      <c r="CR727" s="52"/>
      <c r="CS727" s="52"/>
      <c r="CT727" s="52"/>
      <c r="CU727" s="52"/>
      <c r="CV727" s="52"/>
      <c r="CW727" s="52"/>
      <c r="CX727" s="52"/>
      <c r="CY727" s="52"/>
      <c r="CZ727" s="52"/>
      <c r="DA727" s="52"/>
      <c r="DB727" s="52"/>
      <c r="DC727" s="52"/>
      <c r="DD727" s="52"/>
      <c r="DE727" s="52"/>
      <c r="DF727" s="52"/>
      <c r="DG727" s="52"/>
      <c r="DH727" s="52"/>
      <c r="DI727" s="52"/>
      <c r="DJ727" s="52"/>
      <c r="DK727" s="52"/>
      <c r="DL727" s="52"/>
      <c r="DM727" s="52"/>
      <c r="DN727" s="52"/>
      <c r="DO727" s="52"/>
      <c r="DP727" s="52"/>
      <c r="DQ727" s="52"/>
      <c r="DR727" s="52"/>
      <c r="DS727" s="52"/>
      <c r="DT727" s="52"/>
      <c r="DU727" s="52"/>
      <c r="DV727" s="52"/>
      <c r="DW727" s="52"/>
      <c r="DX727" s="52"/>
      <c r="DY727" s="52"/>
      <c r="DZ727" s="52"/>
      <c r="EA727" s="52"/>
      <c r="EB727" s="52"/>
      <c r="EC727" s="52"/>
      <c r="ED727" s="52"/>
      <c r="EE727" s="52"/>
      <c r="EF727" s="52"/>
      <c r="EG727" s="52"/>
      <c r="EH727" s="52"/>
      <c r="EI727" s="52"/>
      <c r="EJ727" s="52"/>
      <c r="EK727" s="52"/>
      <c r="EL727" s="52"/>
      <c r="EM727" s="52"/>
      <c r="EN727" s="52"/>
      <c r="EO727" s="52"/>
      <c r="EP727" s="52"/>
      <c r="EQ727" s="52"/>
      <c r="ER727" s="52"/>
      <c r="ES727" s="52"/>
      <c r="ET727" s="52"/>
      <c r="EU727" s="52"/>
      <c r="EV727" s="52"/>
      <c r="EW727" s="52"/>
      <c r="EX727" s="52"/>
      <c r="EY727" s="52"/>
      <c r="EZ727" s="52"/>
      <c r="FA727" s="52"/>
      <c r="FB727" s="52"/>
      <c r="FC727" s="52"/>
      <c r="FD727" s="52"/>
      <c r="FE727" s="52"/>
      <c r="FF727" s="52"/>
      <c r="FG727" s="52"/>
      <c r="FH727" s="52"/>
      <c r="FI727" s="52"/>
      <c r="FJ727" s="52"/>
      <c r="FK727" s="52"/>
      <c r="FL727" s="52"/>
      <c r="FM727" s="52"/>
      <c r="FN727" s="52"/>
      <c r="FO727" s="52"/>
      <c r="FP727" s="52"/>
      <c r="FQ727" s="52"/>
      <c r="FR727" s="52"/>
      <c r="FS727" s="52"/>
      <c r="FT727" s="52"/>
    </row>
    <row r="728" spans="1:179" x14ac:dyDescent="0.15">
      <c r="A728" s="104">
        <f t="shared" si="160"/>
        <v>43437</v>
      </c>
      <c r="B728" s="35">
        <f t="shared" ca="1" si="166"/>
        <v>1033.0951600000001</v>
      </c>
      <c r="C728" s="35">
        <f t="shared" si="161"/>
        <v>1000</v>
      </c>
      <c r="D728" s="36">
        <f ca="1">IF(A728&lt;$B$1,VLOOKUP(A728,[1]DI!$A$4:$B$15000,2,FALSE),0)</f>
        <v>6.4000000000000001E-2</v>
      </c>
      <c r="E728" s="35">
        <f t="shared" ca="1" si="155"/>
        <v>2.4620000000000002E-4</v>
      </c>
      <c r="F728" s="54">
        <f t="shared" si="162"/>
        <v>1.0425</v>
      </c>
      <c r="G728" s="38">
        <f t="shared" ca="1" si="156"/>
        <v>1.0002566635000001</v>
      </c>
      <c r="H728" s="35">
        <f ca="1">TRUNC(PRODUCT(G$10:G727),15)</f>
        <v>1.17909219115615</v>
      </c>
      <c r="I728" s="35">
        <f t="shared" ca="1" si="163"/>
        <v>1.1413200247681099</v>
      </c>
      <c r="J728" s="35">
        <f t="shared" ca="1" si="157"/>
        <v>1.03309516</v>
      </c>
      <c r="K728" s="35">
        <f t="shared" ca="1" si="158"/>
        <v>33.09516</v>
      </c>
      <c r="L728" s="55">
        <f>IF(VLOOKUP(A728,$U$12:$AD$125,8)=VLOOKUP(A727,$U$12:$AD$125,8),0,VLOOKUP(A728,U$12:$AD$125,8))</f>
        <v>4</v>
      </c>
      <c r="M728" s="40">
        <f>IF(L728&gt;0,VLOOKUP(L728,T$12:$AC$125,7),0)</f>
        <v>0.5</v>
      </c>
      <c r="N728" s="41">
        <f t="shared" si="167"/>
        <v>500</v>
      </c>
      <c r="O728" s="41">
        <f t="shared" ca="1" si="159"/>
        <v>533.09515999999996</v>
      </c>
      <c r="P728" s="56" t="str">
        <f t="shared" si="164"/>
        <v>A+J=</v>
      </c>
      <c r="Q728" s="43">
        <f t="shared" si="165"/>
        <v>43437</v>
      </c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  <c r="CB728" s="52"/>
      <c r="CC728" s="52"/>
      <c r="CD728" s="52"/>
      <c r="CE728" s="52"/>
      <c r="CF728" s="52"/>
      <c r="CG728" s="52"/>
      <c r="CH728" s="52"/>
      <c r="CI728" s="52"/>
      <c r="CJ728" s="52"/>
      <c r="CK728" s="52"/>
      <c r="CL728" s="52"/>
      <c r="CM728" s="52"/>
      <c r="CN728" s="52"/>
      <c r="CO728" s="52"/>
      <c r="CP728" s="52"/>
      <c r="CQ728" s="52"/>
      <c r="CR728" s="52"/>
      <c r="CS728" s="52"/>
      <c r="CT728" s="52"/>
      <c r="CU728" s="52"/>
      <c r="CV728" s="52"/>
      <c r="CW728" s="52"/>
      <c r="CX728" s="52"/>
      <c r="CY728" s="52"/>
      <c r="CZ728" s="52"/>
      <c r="DA728" s="52"/>
      <c r="DB728" s="52"/>
      <c r="DC728" s="52"/>
      <c r="DD728" s="52"/>
      <c r="DE728" s="52"/>
      <c r="DF728" s="52"/>
      <c r="DG728" s="52"/>
      <c r="DH728" s="52"/>
      <c r="DI728" s="52"/>
      <c r="DJ728" s="52"/>
      <c r="DK728" s="52"/>
      <c r="DL728" s="52"/>
      <c r="DM728" s="52"/>
      <c r="DN728" s="52"/>
      <c r="DO728" s="52"/>
      <c r="DP728" s="52"/>
      <c r="DQ728" s="52"/>
      <c r="DR728" s="52"/>
      <c r="DS728" s="52"/>
      <c r="DT728" s="52"/>
      <c r="DU728" s="52"/>
      <c r="DV728" s="52"/>
      <c r="DW728" s="52"/>
      <c r="DX728" s="52"/>
      <c r="DY728" s="52"/>
      <c r="DZ728" s="52"/>
      <c r="EA728" s="52"/>
      <c r="EB728" s="52"/>
      <c r="EC728" s="52"/>
      <c r="ED728" s="52"/>
      <c r="EE728" s="52"/>
      <c r="EF728" s="52"/>
      <c r="EG728" s="52"/>
      <c r="EH728" s="52"/>
      <c r="EI728" s="52"/>
      <c r="EJ728" s="52"/>
      <c r="EK728" s="52"/>
      <c r="EL728" s="52"/>
      <c r="EM728" s="52"/>
      <c r="EN728" s="52"/>
      <c r="EO728" s="52"/>
      <c r="EP728" s="52"/>
      <c r="EQ728" s="52"/>
      <c r="ER728" s="52"/>
      <c r="ES728" s="52"/>
      <c r="ET728" s="52"/>
      <c r="EU728" s="52"/>
      <c r="EV728" s="52"/>
      <c r="EW728" s="52"/>
      <c r="EX728" s="52"/>
      <c r="EY728" s="52"/>
      <c r="EZ728" s="52"/>
      <c r="FA728" s="52"/>
      <c r="FB728" s="52"/>
      <c r="FC728" s="52"/>
      <c r="FD728" s="52"/>
      <c r="FE728" s="52"/>
      <c r="FF728" s="52"/>
      <c r="FG728" s="52"/>
      <c r="FH728" s="52"/>
      <c r="FI728" s="52"/>
      <c r="FJ728" s="52"/>
      <c r="FK728" s="52"/>
      <c r="FL728" s="52"/>
      <c r="FM728" s="52"/>
      <c r="FN728" s="52"/>
      <c r="FO728" s="52"/>
      <c r="FP728" s="52"/>
      <c r="FQ728" s="52"/>
      <c r="FR728" s="52"/>
      <c r="FS728" s="52"/>
      <c r="FT728" s="52"/>
    </row>
    <row r="729" spans="1:179" x14ac:dyDescent="0.15">
      <c r="A729" s="104">
        <f t="shared" si="160"/>
        <v>43438</v>
      </c>
      <c r="B729" s="35">
        <f t="shared" ca="1" si="166"/>
        <v>500.12833000000001</v>
      </c>
      <c r="C729" s="35">
        <f t="shared" si="161"/>
        <v>500</v>
      </c>
      <c r="D729" s="36">
        <f ca="1">IF(A729&lt;$B$1,VLOOKUP(A729,[1]DI!$A$4:$B$15000,2,FALSE),0)</f>
        <v>6.4000000000000001E-2</v>
      </c>
      <c r="E729" s="35">
        <f t="shared" ca="1" si="155"/>
        <v>2.4620000000000002E-4</v>
      </c>
      <c r="F729" s="54">
        <f t="shared" si="162"/>
        <v>1.0425</v>
      </c>
      <c r="G729" s="38">
        <f t="shared" ca="1" si="156"/>
        <v>1.0002566635000001</v>
      </c>
      <c r="H729" s="35">
        <f ca="1">TRUNC(PRODUCT(G$10:G728),15)</f>
        <v>1.17939482108475</v>
      </c>
      <c r="I729" s="35">
        <f t="shared" ca="1" si="163"/>
        <v>1.17909219115615</v>
      </c>
      <c r="J729" s="35">
        <f t="shared" ca="1" si="157"/>
        <v>1.00025666</v>
      </c>
      <c r="K729" s="35">
        <f t="shared" ca="1" si="158"/>
        <v>0.12833</v>
      </c>
      <c r="L729" s="55">
        <f>IF(VLOOKUP(A729,$U$12:$AD$125,8)=VLOOKUP(A728,$U$12:$AD$125,8),0,VLOOKUP(A729,U$12:$AD$125,8))</f>
        <v>0</v>
      </c>
      <c r="M729" s="40">
        <f>IF(L729&gt;0,VLOOKUP(L729,T$12:$AC$125,7),0)</f>
        <v>0</v>
      </c>
      <c r="N729" s="41">
        <f t="shared" si="167"/>
        <v>0</v>
      </c>
      <c r="O729" s="41">
        <f t="shared" ca="1" si="159"/>
        <v>0.12833</v>
      </c>
      <c r="P729" s="56" t="str">
        <f t="shared" si="164"/>
        <v>J=</v>
      </c>
      <c r="Q729" s="43">
        <f t="shared" si="165"/>
        <v>43619</v>
      </c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  <c r="CB729" s="52"/>
      <c r="CC729" s="52"/>
      <c r="CD729" s="52"/>
      <c r="CE729" s="52"/>
      <c r="CF729" s="52"/>
      <c r="CG729" s="52"/>
      <c r="CH729" s="52"/>
      <c r="CI729" s="52"/>
      <c r="CJ729" s="52"/>
      <c r="CK729" s="52"/>
      <c r="CL729" s="52"/>
      <c r="CM729" s="52"/>
      <c r="CN729" s="52"/>
      <c r="CO729" s="52"/>
      <c r="CP729" s="52"/>
      <c r="CQ729" s="52"/>
      <c r="CR729" s="52"/>
      <c r="CS729" s="52"/>
      <c r="CT729" s="52"/>
      <c r="CU729" s="52"/>
      <c r="CV729" s="52"/>
      <c r="CW729" s="52"/>
      <c r="CX729" s="52"/>
      <c r="CY729" s="52"/>
      <c r="CZ729" s="52"/>
      <c r="DA729" s="52"/>
      <c r="DB729" s="52"/>
      <c r="DC729" s="52"/>
      <c r="DD729" s="52"/>
      <c r="DE729" s="52"/>
      <c r="DF729" s="52"/>
      <c r="DG729" s="52"/>
      <c r="DH729" s="52"/>
      <c r="DI729" s="52"/>
      <c r="DJ729" s="52"/>
      <c r="DK729" s="52"/>
      <c r="DL729" s="52"/>
      <c r="DM729" s="52"/>
      <c r="DN729" s="52"/>
      <c r="DO729" s="52"/>
      <c r="DP729" s="52"/>
      <c r="DQ729" s="52"/>
      <c r="DR729" s="52"/>
      <c r="DS729" s="52"/>
      <c r="DT729" s="52"/>
      <c r="DU729" s="52"/>
      <c r="DV729" s="52"/>
      <c r="DW729" s="52"/>
      <c r="DX729" s="52"/>
      <c r="DY729" s="52"/>
      <c r="DZ729" s="52"/>
      <c r="EA729" s="52"/>
      <c r="EB729" s="52"/>
      <c r="EC729" s="52"/>
      <c r="ED729" s="52"/>
      <c r="EE729" s="52"/>
      <c r="EF729" s="52"/>
      <c r="EG729" s="52"/>
      <c r="EH729" s="52"/>
      <c r="EI729" s="52"/>
      <c r="EJ729" s="52"/>
      <c r="EK729" s="52"/>
      <c r="EL729" s="52"/>
      <c r="EM729" s="52"/>
      <c r="EN729" s="52"/>
      <c r="EO729" s="52"/>
      <c r="EP729" s="52"/>
      <c r="EQ729" s="52"/>
      <c r="ER729" s="52"/>
      <c r="ES729" s="52"/>
      <c r="ET729" s="52"/>
      <c r="EU729" s="52"/>
      <c r="EV729" s="52"/>
      <c r="EW729" s="52"/>
      <c r="EX729" s="52"/>
      <c r="EY729" s="52"/>
      <c r="EZ729" s="52"/>
      <c r="FA729" s="52"/>
      <c r="FB729" s="52"/>
      <c r="FC729" s="52"/>
      <c r="FD729" s="52"/>
      <c r="FE729" s="52"/>
      <c r="FF729" s="52"/>
      <c r="FG729" s="52"/>
      <c r="FH729" s="52"/>
      <c r="FI729" s="52"/>
      <c r="FJ729" s="52"/>
      <c r="FK729" s="52"/>
      <c r="FL729" s="52"/>
      <c r="FM729" s="52"/>
      <c r="FN729" s="52"/>
      <c r="FO729" s="52"/>
      <c r="FP729" s="52"/>
      <c r="FQ729" s="52"/>
      <c r="FR729" s="52"/>
      <c r="FS729" s="52"/>
      <c r="FT729" s="52"/>
    </row>
    <row r="730" spans="1:179" x14ac:dyDescent="0.15">
      <c r="A730" s="104">
        <f t="shared" si="160"/>
        <v>43439</v>
      </c>
      <c r="B730" s="35">
        <f t="shared" ca="1" si="166"/>
        <v>500.25669499999998</v>
      </c>
      <c r="C730" s="35">
        <f t="shared" si="161"/>
        <v>500</v>
      </c>
      <c r="D730" s="36">
        <f ca="1">IF(A730&lt;$B$1,VLOOKUP(A730,[1]DI!$A$4:$B$15000,2,FALSE),0)</f>
        <v>6.4000000000000001E-2</v>
      </c>
      <c r="E730" s="35">
        <f t="shared" ca="1" si="155"/>
        <v>2.4620000000000002E-4</v>
      </c>
      <c r="F730" s="54">
        <f t="shared" si="162"/>
        <v>1.0425</v>
      </c>
      <c r="G730" s="38">
        <f t="shared" ca="1" si="156"/>
        <v>1.0002566635000001</v>
      </c>
      <c r="H730" s="35">
        <f ca="1">TRUNC(PRODUCT(G$10:G729),15)</f>
        <v>1.1796975286874101</v>
      </c>
      <c r="I730" s="35">
        <f t="shared" ca="1" si="163"/>
        <v>1.17909219115615</v>
      </c>
      <c r="J730" s="35">
        <f t="shared" ca="1" si="157"/>
        <v>1.0005133900000001</v>
      </c>
      <c r="K730" s="35">
        <f t="shared" ca="1" si="158"/>
        <v>0.25669500000000001</v>
      </c>
      <c r="L730" s="55">
        <f>IF(VLOOKUP(A730,$U$12:$AD$125,8)=VLOOKUP(A729,$U$12:$AD$125,8),0,VLOOKUP(A730,U$12:$AD$125,8))</f>
        <v>0</v>
      </c>
      <c r="M730" s="40">
        <f>IF(L730&gt;0,VLOOKUP(L730,T$12:$AC$125,7),0)</f>
        <v>0</v>
      </c>
      <c r="N730" s="41">
        <f t="shared" si="167"/>
        <v>0</v>
      </c>
      <c r="O730" s="41">
        <f t="shared" ca="1" si="159"/>
        <v>0.25669500000000001</v>
      </c>
      <c r="P730" s="56" t="str">
        <f t="shared" si="164"/>
        <v>J=</v>
      </c>
      <c r="Q730" s="43">
        <f t="shared" si="165"/>
        <v>43619</v>
      </c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  <c r="CB730" s="52"/>
      <c r="CC730" s="52"/>
      <c r="CD730" s="52"/>
      <c r="CE730" s="52"/>
      <c r="CF730" s="52"/>
      <c r="CG730" s="52"/>
      <c r="CH730" s="52"/>
      <c r="CI730" s="52"/>
      <c r="CJ730" s="52"/>
      <c r="CK730" s="52"/>
      <c r="CL730" s="52"/>
      <c r="CM730" s="52"/>
      <c r="CN730" s="52"/>
      <c r="CO730" s="52"/>
      <c r="CP730" s="52"/>
      <c r="CQ730" s="52"/>
      <c r="CR730" s="52"/>
      <c r="CS730" s="52"/>
      <c r="CT730" s="52"/>
      <c r="CU730" s="52"/>
      <c r="CV730" s="52"/>
      <c r="CW730" s="52"/>
      <c r="CX730" s="52"/>
      <c r="CY730" s="52"/>
      <c r="CZ730" s="52"/>
      <c r="DA730" s="52"/>
      <c r="DB730" s="52"/>
      <c r="DC730" s="52"/>
      <c r="DD730" s="52"/>
      <c r="DE730" s="52"/>
      <c r="DF730" s="52"/>
      <c r="DG730" s="52"/>
      <c r="DH730" s="52"/>
      <c r="DI730" s="52"/>
      <c r="DJ730" s="52"/>
      <c r="DK730" s="52"/>
      <c r="DL730" s="52"/>
      <c r="DM730" s="52"/>
      <c r="DN730" s="52"/>
      <c r="DO730" s="52"/>
      <c r="DP730" s="52"/>
      <c r="DQ730" s="52"/>
      <c r="DR730" s="52"/>
      <c r="DS730" s="52"/>
      <c r="DT730" s="52"/>
      <c r="DU730" s="52"/>
      <c r="DV730" s="52"/>
      <c r="DW730" s="52"/>
      <c r="DX730" s="52"/>
      <c r="DY730" s="52"/>
      <c r="DZ730" s="52"/>
      <c r="EA730" s="52"/>
      <c r="EB730" s="52"/>
      <c r="EC730" s="52"/>
      <c r="ED730" s="52"/>
      <c r="EE730" s="52"/>
      <c r="EF730" s="52"/>
      <c r="EG730" s="52"/>
      <c r="EH730" s="52"/>
      <c r="EI730" s="52"/>
      <c r="EJ730" s="52"/>
      <c r="EK730" s="52"/>
      <c r="EL730" s="52"/>
      <c r="EM730" s="52"/>
      <c r="EN730" s="52"/>
      <c r="EO730" s="52"/>
      <c r="EP730" s="52"/>
      <c r="EQ730" s="52"/>
      <c r="ER730" s="52"/>
      <c r="ES730" s="52"/>
      <c r="ET730" s="52"/>
      <c r="EU730" s="52"/>
      <c r="EV730" s="52"/>
      <c r="EW730" s="52"/>
      <c r="EX730" s="52"/>
      <c r="EY730" s="52"/>
      <c r="EZ730" s="52"/>
      <c r="FA730" s="52"/>
      <c r="FB730" s="52"/>
      <c r="FC730" s="52"/>
      <c r="FD730" s="52"/>
      <c r="FE730" s="52"/>
      <c r="FF730" s="52"/>
      <c r="FG730" s="52"/>
      <c r="FH730" s="52"/>
      <c r="FI730" s="52"/>
      <c r="FJ730" s="52"/>
      <c r="FK730" s="52"/>
      <c r="FL730" s="52"/>
      <c r="FM730" s="52"/>
      <c r="FN730" s="52"/>
      <c r="FO730" s="52"/>
      <c r="FP730" s="52"/>
      <c r="FQ730" s="52"/>
      <c r="FR730" s="52"/>
      <c r="FS730" s="52"/>
      <c r="FT730" s="52"/>
    </row>
    <row r="731" spans="1:179" x14ac:dyDescent="0.15">
      <c r="A731" s="104">
        <f t="shared" si="160"/>
        <v>43440</v>
      </c>
      <c r="B731" s="35">
        <f t="shared" ca="1" si="166"/>
        <v>500.38509499000003</v>
      </c>
      <c r="C731" s="35">
        <f t="shared" si="161"/>
        <v>500</v>
      </c>
      <c r="D731" s="36">
        <f ca="1">IF(A731&lt;$B$1,VLOOKUP(A731,[1]DI!$A$4:$B$15000,2,FALSE),0)</f>
        <v>6.4000000000000001E-2</v>
      </c>
      <c r="E731" s="35">
        <f t="shared" ca="1" si="155"/>
        <v>2.4620000000000002E-4</v>
      </c>
      <c r="F731" s="54">
        <f t="shared" si="162"/>
        <v>1.0425</v>
      </c>
      <c r="G731" s="38">
        <f t="shared" ca="1" si="156"/>
        <v>1.0002566635000001</v>
      </c>
      <c r="H731" s="35">
        <f ca="1">TRUNC(PRODUCT(G$10:G730),15)</f>
        <v>1.18000031398407</v>
      </c>
      <c r="I731" s="35">
        <f t="shared" ca="1" si="163"/>
        <v>1.17909219115615</v>
      </c>
      <c r="J731" s="35">
        <f t="shared" ca="1" si="157"/>
        <v>1.0007701899999999</v>
      </c>
      <c r="K731" s="35">
        <f t="shared" ca="1" si="158"/>
        <v>0.38509499000000003</v>
      </c>
      <c r="L731" s="55">
        <f>IF(VLOOKUP(A731,$U$12:$AD$125,8)=VLOOKUP(A730,$U$12:$AD$125,8),0,VLOOKUP(A731,U$12:$AD$125,8))</f>
        <v>0</v>
      </c>
      <c r="M731" s="40">
        <f>IF(L731&gt;0,VLOOKUP(L731,T$12:$AC$125,7),0)</f>
        <v>0</v>
      </c>
      <c r="N731" s="41">
        <f t="shared" si="167"/>
        <v>0</v>
      </c>
      <c r="O731" s="41">
        <f t="shared" ca="1" si="159"/>
        <v>0.38509499000000003</v>
      </c>
      <c r="P731" s="56" t="str">
        <f t="shared" si="164"/>
        <v>J=</v>
      </c>
      <c r="Q731" s="43">
        <f t="shared" si="165"/>
        <v>43619</v>
      </c>
      <c r="R731" s="44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  <c r="BZ731" s="68"/>
      <c r="CA731" s="68"/>
      <c r="CB731" s="68"/>
      <c r="CC731" s="68"/>
      <c r="CD731" s="68"/>
      <c r="CE731" s="68"/>
      <c r="CF731" s="68"/>
      <c r="CG731" s="68"/>
      <c r="CH731" s="68"/>
      <c r="CI731" s="68"/>
      <c r="CJ731" s="68"/>
      <c r="CK731" s="68"/>
      <c r="CL731" s="68"/>
      <c r="CM731" s="68"/>
      <c r="CN731" s="68"/>
      <c r="CO731" s="68"/>
      <c r="CP731" s="68"/>
      <c r="CQ731" s="68"/>
      <c r="CR731" s="68"/>
      <c r="CS731" s="68"/>
      <c r="CT731" s="68"/>
      <c r="CU731" s="68"/>
      <c r="CV731" s="68"/>
      <c r="CW731" s="68"/>
      <c r="CX731" s="68"/>
      <c r="CY731" s="68"/>
      <c r="CZ731" s="68"/>
      <c r="DA731" s="68"/>
      <c r="DB731" s="68"/>
      <c r="DC731" s="68"/>
      <c r="DD731" s="68"/>
      <c r="DE731" s="68"/>
      <c r="DF731" s="68"/>
      <c r="DG731" s="68"/>
      <c r="DH731" s="68"/>
      <c r="DI731" s="68"/>
      <c r="DJ731" s="68"/>
      <c r="DK731" s="68"/>
      <c r="DL731" s="68"/>
      <c r="DM731" s="68"/>
      <c r="DN731" s="68"/>
      <c r="DO731" s="68"/>
      <c r="DP731" s="68"/>
      <c r="DQ731" s="68"/>
      <c r="DR731" s="68"/>
      <c r="DS731" s="68"/>
      <c r="DT731" s="68"/>
      <c r="DU731" s="68"/>
      <c r="DV731" s="68"/>
      <c r="DW731" s="68"/>
      <c r="DX731" s="68"/>
      <c r="DY731" s="68"/>
      <c r="DZ731" s="68"/>
      <c r="EA731" s="68"/>
      <c r="EB731" s="68"/>
      <c r="EC731" s="68"/>
      <c r="ED731" s="68"/>
      <c r="EE731" s="68"/>
      <c r="EF731" s="68"/>
      <c r="EG731" s="68"/>
      <c r="EH731" s="68"/>
      <c r="EI731" s="68"/>
      <c r="EJ731" s="68"/>
      <c r="EK731" s="68"/>
      <c r="EL731" s="68"/>
      <c r="EM731" s="68"/>
      <c r="EN731" s="68"/>
      <c r="EO731" s="68"/>
      <c r="EP731" s="68"/>
      <c r="EQ731" s="68"/>
      <c r="ER731" s="68"/>
      <c r="ES731" s="68"/>
      <c r="ET731" s="68"/>
      <c r="EU731" s="68"/>
      <c r="EV731" s="68"/>
      <c r="EW731" s="68"/>
      <c r="EX731" s="68"/>
      <c r="EY731" s="68"/>
      <c r="EZ731" s="68"/>
      <c r="FA731" s="68"/>
      <c r="FB731" s="68"/>
      <c r="FC731" s="68"/>
      <c r="FD731" s="68"/>
      <c r="FE731" s="68"/>
      <c r="FF731" s="68"/>
      <c r="FG731" s="68"/>
      <c r="FH731" s="68"/>
      <c r="FI731" s="68"/>
      <c r="FJ731" s="68"/>
      <c r="FK731" s="68"/>
      <c r="FL731" s="68"/>
      <c r="FM731" s="68"/>
      <c r="FN731" s="68"/>
      <c r="FO731" s="68"/>
      <c r="FP731" s="68"/>
      <c r="FQ731" s="68"/>
      <c r="FR731" s="68"/>
      <c r="FS731" s="68"/>
      <c r="FT731" s="68"/>
      <c r="FU731" s="68"/>
      <c r="FV731" s="68"/>
      <c r="FW731" s="68"/>
    </row>
    <row r="732" spans="1:179" x14ac:dyDescent="0.15">
      <c r="A732" s="104">
        <f t="shared" si="160"/>
        <v>43441</v>
      </c>
      <c r="B732" s="35">
        <f t="shared" ca="1" si="166"/>
        <v>500.51352500000002</v>
      </c>
      <c r="C732" s="35">
        <f t="shared" si="161"/>
        <v>500</v>
      </c>
      <c r="D732" s="36">
        <f ca="1">IF(A732&lt;$B$1,VLOOKUP(A732,[1]DI!$A$4:$B$15000,2,FALSE),0)</f>
        <v>6.4000000000000001E-2</v>
      </c>
      <c r="E732" s="35">
        <f t="shared" ca="1" si="155"/>
        <v>2.4620000000000002E-4</v>
      </c>
      <c r="F732" s="54">
        <f t="shared" si="162"/>
        <v>1.0425</v>
      </c>
      <c r="G732" s="38">
        <f t="shared" ca="1" si="156"/>
        <v>1.0002566635000001</v>
      </c>
      <c r="H732" s="35">
        <f ca="1">TRUNC(PRODUCT(G$10:G731),15)</f>
        <v>1.1803031769946599</v>
      </c>
      <c r="I732" s="35">
        <f t="shared" ca="1" si="163"/>
        <v>1.17909219115615</v>
      </c>
      <c r="J732" s="35">
        <f t="shared" ca="1" si="157"/>
        <v>1.00102705</v>
      </c>
      <c r="K732" s="35">
        <f t="shared" ca="1" si="158"/>
        <v>0.51352500000000001</v>
      </c>
      <c r="L732" s="55">
        <f>IF(VLOOKUP(A732,$U$12:$AD$125,8)=VLOOKUP(A731,$U$12:$AD$125,8),0,VLOOKUP(A732,U$12:$AD$125,8))</f>
        <v>0</v>
      </c>
      <c r="M732" s="40">
        <f>IF(L732&gt;0,VLOOKUP(L732,T$12:$AC$125,7),0)</f>
        <v>0</v>
      </c>
      <c r="N732" s="41">
        <f t="shared" si="167"/>
        <v>0</v>
      </c>
      <c r="O732" s="41">
        <f t="shared" ca="1" si="159"/>
        <v>0.51352500000000001</v>
      </c>
      <c r="P732" s="56" t="str">
        <f t="shared" si="164"/>
        <v>J=</v>
      </c>
      <c r="Q732" s="43">
        <f t="shared" si="165"/>
        <v>43619</v>
      </c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  <c r="CB732" s="52"/>
      <c r="CC732" s="52"/>
      <c r="CD732" s="52"/>
      <c r="CE732" s="52"/>
      <c r="CF732" s="52"/>
      <c r="CG732" s="52"/>
      <c r="CH732" s="52"/>
      <c r="CI732" s="52"/>
      <c r="CJ732" s="52"/>
      <c r="CK732" s="52"/>
      <c r="CL732" s="52"/>
      <c r="CM732" s="52"/>
      <c r="CN732" s="52"/>
      <c r="CO732" s="52"/>
      <c r="CP732" s="52"/>
      <c r="CQ732" s="52"/>
      <c r="CR732" s="52"/>
      <c r="CS732" s="52"/>
      <c r="CT732" s="52"/>
      <c r="CU732" s="52"/>
      <c r="CV732" s="52"/>
      <c r="CW732" s="52"/>
      <c r="CX732" s="52"/>
      <c r="CY732" s="52"/>
      <c r="CZ732" s="52"/>
      <c r="DA732" s="52"/>
      <c r="DB732" s="52"/>
      <c r="DC732" s="52"/>
      <c r="DD732" s="52"/>
      <c r="DE732" s="52"/>
      <c r="DF732" s="52"/>
      <c r="DG732" s="52"/>
      <c r="DH732" s="52"/>
      <c r="DI732" s="52"/>
      <c r="DJ732" s="52"/>
      <c r="DK732" s="52"/>
      <c r="DL732" s="52"/>
      <c r="DM732" s="52"/>
      <c r="DN732" s="52"/>
      <c r="DO732" s="52"/>
      <c r="DP732" s="52"/>
      <c r="DQ732" s="52"/>
      <c r="DR732" s="52"/>
      <c r="DS732" s="52"/>
      <c r="DT732" s="52"/>
      <c r="DU732" s="52"/>
      <c r="DV732" s="52"/>
      <c r="DW732" s="52"/>
      <c r="DX732" s="52"/>
      <c r="DY732" s="52"/>
      <c r="DZ732" s="52"/>
      <c r="EA732" s="52"/>
      <c r="EB732" s="52"/>
      <c r="EC732" s="52"/>
      <c r="ED732" s="52"/>
      <c r="EE732" s="52"/>
      <c r="EF732" s="52"/>
      <c r="EG732" s="52"/>
      <c r="EH732" s="52"/>
      <c r="EI732" s="52"/>
      <c r="EJ732" s="52"/>
      <c r="EK732" s="52"/>
      <c r="EL732" s="52"/>
      <c r="EM732" s="52"/>
      <c r="EN732" s="52"/>
      <c r="EO732" s="52"/>
      <c r="EP732" s="52"/>
      <c r="EQ732" s="52"/>
      <c r="ER732" s="52"/>
      <c r="ES732" s="52"/>
      <c r="ET732" s="52"/>
      <c r="EU732" s="52"/>
      <c r="EV732" s="52"/>
      <c r="EW732" s="52"/>
      <c r="EX732" s="52"/>
      <c r="EY732" s="52"/>
      <c r="EZ732" s="52"/>
      <c r="FA732" s="52"/>
      <c r="FB732" s="52"/>
      <c r="FC732" s="52"/>
      <c r="FD732" s="52"/>
      <c r="FE732" s="52"/>
      <c r="FF732" s="52"/>
      <c r="FG732" s="52"/>
      <c r="FH732" s="52"/>
      <c r="FI732" s="52"/>
      <c r="FJ732" s="52"/>
      <c r="FK732" s="52"/>
      <c r="FL732" s="52"/>
      <c r="FM732" s="52"/>
      <c r="FN732" s="52"/>
      <c r="FO732" s="52"/>
      <c r="FP732" s="52"/>
      <c r="FQ732" s="52"/>
      <c r="FR732" s="52"/>
      <c r="FS732" s="52"/>
      <c r="FT732" s="52"/>
    </row>
    <row r="733" spans="1:179" x14ac:dyDescent="0.15">
      <c r="A733" s="104">
        <f t="shared" si="160"/>
        <v>43442</v>
      </c>
      <c r="B733" s="35">
        <f t="shared" ca="1" si="166"/>
        <v>500.64198999000001</v>
      </c>
      <c r="C733" s="35">
        <f t="shared" si="161"/>
        <v>500</v>
      </c>
      <c r="D733" s="36">
        <f ca="1">IF(A733&lt;$B$1,VLOOKUP(A733,[1]DI!$A$4:$B$15000,2,FALSE),0)</f>
        <v>0</v>
      </c>
      <c r="E733" s="35">
        <f t="shared" ca="1" si="155"/>
        <v>0</v>
      </c>
      <c r="F733" s="54">
        <f t="shared" si="162"/>
        <v>1.0425</v>
      </c>
      <c r="G733" s="38">
        <f t="shared" ca="1" si="156"/>
        <v>1</v>
      </c>
      <c r="H733" s="35">
        <f ca="1">TRUNC(PRODUCT(G$10:G732),15)</f>
        <v>1.18060611773913</v>
      </c>
      <c r="I733" s="35">
        <f t="shared" ca="1" si="163"/>
        <v>1.17909219115615</v>
      </c>
      <c r="J733" s="35">
        <f t="shared" ca="1" si="157"/>
        <v>1.00128398</v>
      </c>
      <c r="K733" s="35">
        <f t="shared" ca="1" si="158"/>
        <v>0.64198999000000001</v>
      </c>
      <c r="L733" s="55">
        <f>IF(VLOOKUP(A733,$U$12:$AD$125,8)=VLOOKUP(A732,$U$12:$AD$125,8),0,VLOOKUP(A733,U$12:$AD$125,8))</f>
        <v>0</v>
      </c>
      <c r="M733" s="40">
        <f>IF(L733&gt;0,VLOOKUP(L733,T$12:$AC$125,7),0)</f>
        <v>0</v>
      </c>
      <c r="N733" s="41">
        <f t="shared" si="167"/>
        <v>0</v>
      </c>
      <c r="O733" s="41">
        <f t="shared" ca="1" si="159"/>
        <v>0.64198999000000001</v>
      </c>
      <c r="P733" s="56" t="str">
        <f t="shared" si="164"/>
        <v>J=</v>
      </c>
      <c r="Q733" s="43">
        <f t="shared" si="165"/>
        <v>43619</v>
      </c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  <c r="CB733" s="52"/>
      <c r="CC733" s="52"/>
      <c r="CD733" s="52"/>
      <c r="CE733" s="52"/>
      <c r="CF733" s="52"/>
      <c r="CG733" s="52"/>
      <c r="CH733" s="52"/>
      <c r="CI733" s="52"/>
      <c r="CJ733" s="52"/>
      <c r="CK733" s="52"/>
      <c r="CL733" s="52"/>
      <c r="CM733" s="52"/>
      <c r="CN733" s="52"/>
      <c r="CO733" s="52"/>
      <c r="CP733" s="52"/>
      <c r="CQ733" s="52"/>
      <c r="CR733" s="52"/>
      <c r="CS733" s="52"/>
      <c r="CT733" s="52"/>
      <c r="CU733" s="52"/>
      <c r="CV733" s="52"/>
      <c r="CW733" s="52"/>
      <c r="CX733" s="52"/>
      <c r="CY733" s="52"/>
      <c r="CZ733" s="52"/>
      <c r="DA733" s="52"/>
      <c r="DB733" s="52"/>
      <c r="DC733" s="52"/>
      <c r="DD733" s="52"/>
      <c r="DE733" s="52"/>
      <c r="DF733" s="52"/>
      <c r="DG733" s="52"/>
      <c r="DH733" s="52"/>
      <c r="DI733" s="52"/>
      <c r="DJ733" s="52"/>
      <c r="DK733" s="52"/>
      <c r="DL733" s="52"/>
      <c r="DM733" s="52"/>
      <c r="DN733" s="52"/>
      <c r="DO733" s="52"/>
      <c r="DP733" s="52"/>
      <c r="DQ733" s="52"/>
      <c r="DR733" s="52"/>
      <c r="DS733" s="52"/>
      <c r="DT733" s="52"/>
      <c r="DU733" s="52"/>
      <c r="DV733" s="52"/>
      <c r="DW733" s="52"/>
      <c r="DX733" s="52"/>
      <c r="DY733" s="52"/>
      <c r="DZ733" s="52"/>
      <c r="EA733" s="52"/>
      <c r="EB733" s="52"/>
      <c r="EC733" s="52"/>
      <c r="ED733" s="52"/>
      <c r="EE733" s="52"/>
      <c r="EF733" s="52"/>
      <c r="EG733" s="52"/>
      <c r="EH733" s="52"/>
      <c r="EI733" s="52"/>
      <c r="EJ733" s="52"/>
      <c r="EK733" s="52"/>
      <c r="EL733" s="52"/>
      <c r="EM733" s="52"/>
      <c r="EN733" s="52"/>
      <c r="EO733" s="52"/>
      <c r="EP733" s="52"/>
      <c r="EQ733" s="52"/>
      <c r="ER733" s="52"/>
      <c r="ES733" s="52"/>
      <c r="ET733" s="52"/>
      <c r="EU733" s="52"/>
      <c r="EV733" s="52"/>
      <c r="EW733" s="52"/>
      <c r="EX733" s="52"/>
      <c r="EY733" s="52"/>
      <c r="EZ733" s="52"/>
      <c r="FA733" s="52"/>
      <c r="FB733" s="52"/>
      <c r="FC733" s="52"/>
      <c r="FD733" s="52"/>
      <c r="FE733" s="52"/>
      <c r="FF733" s="52"/>
      <c r="FG733" s="52"/>
      <c r="FH733" s="52"/>
      <c r="FI733" s="52"/>
      <c r="FJ733" s="52"/>
      <c r="FK733" s="52"/>
      <c r="FL733" s="52"/>
      <c r="FM733" s="52"/>
      <c r="FN733" s="52"/>
      <c r="FO733" s="52"/>
      <c r="FP733" s="52"/>
      <c r="FQ733" s="52"/>
      <c r="FR733" s="52"/>
      <c r="FS733" s="52"/>
      <c r="FT733" s="52"/>
    </row>
    <row r="734" spans="1:179" x14ac:dyDescent="0.15">
      <c r="A734" s="104">
        <f t="shared" si="160"/>
        <v>43443</v>
      </c>
      <c r="B734" s="35">
        <f t="shared" ca="1" si="166"/>
        <v>500.64198999000001</v>
      </c>
      <c r="C734" s="35">
        <f t="shared" si="161"/>
        <v>500</v>
      </c>
      <c r="D734" s="36">
        <f ca="1">IF(A734&lt;$B$1,VLOOKUP(A734,[1]DI!$A$4:$B$15000,2,FALSE),0)</f>
        <v>0</v>
      </c>
      <c r="E734" s="35">
        <f t="shared" ca="1" si="155"/>
        <v>0</v>
      </c>
      <c r="F734" s="54">
        <f t="shared" si="162"/>
        <v>1.0425</v>
      </c>
      <c r="G734" s="38">
        <f t="shared" ca="1" si="156"/>
        <v>1</v>
      </c>
      <c r="H734" s="35">
        <f ca="1">TRUNC(PRODUCT(G$10:G733),15)</f>
        <v>1.18060611773913</v>
      </c>
      <c r="I734" s="35">
        <f t="shared" ca="1" si="163"/>
        <v>1.17909219115615</v>
      </c>
      <c r="J734" s="35">
        <f t="shared" ca="1" si="157"/>
        <v>1.00128398</v>
      </c>
      <c r="K734" s="35">
        <f t="shared" ca="1" si="158"/>
        <v>0.64198999000000001</v>
      </c>
      <c r="L734" s="55">
        <f>IF(VLOOKUP(A734,$U$12:$AD$125,8)=VLOOKUP(A733,$U$12:$AD$125,8),0,VLOOKUP(A734,U$12:$AD$125,8))</f>
        <v>0</v>
      </c>
      <c r="M734" s="40">
        <f>IF(L734&gt;0,VLOOKUP(L734,T$12:$AC$125,7),0)</f>
        <v>0</v>
      </c>
      <c r="N734" s="41">
        <f t="shared" si="167"/>
        <v>0</v>
      </c>
      <c r="O734" s="41">
        <f t="shared" ca="1" si="159"/>
        <v>0.64198999000000001</v>
      </c>
      <c r="P734" s="56" t="str">
        <f t="shared" si="164"/>
        <v>J=</v>
      </c>
      <c r="Q734" s="43">
        <f t="shared" si="165"/>
        <v>43619</v>
      </c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  <c r="CB734" s="52"/>
      <c r="CC734" s="52"/>
      <c r="CD734" s="52"/>
      <c r="CE734" s="52"/>
      <c r="CF734" s="52"/>
      <c r="CG734" s="52"/>
      <c r="CH734" s="52"/>
      <c r="CI734" s="52"/>
      <c r="CJ734" s="52"/>
      <c r="CK734" s="52"/>
      <c r="CL734" s="52"/>
      <c r="CM734" s="52"/>
      <c r="CN734" s="52"/>
      <c r="CO734" s="52"/>
      <c r="CP734" s="52"/>
      <c r="CQ734" s="52"/>
      <c r="CR734" s="52"/>
      <c r="CS734" s="52"/>
      <c r="CT734" s="52"/>
      <c r="CU734" s="52"/>
      <c r="CV734" s="52"/>
      <c r="CW734" s="52"/>
      <c r="CX734" s="52"/>
      <c r="CY734" s="52"/>
      <c r="CZ734" s="52"/>
      <c r="DA734" s="52"/>
      <c r="DB734" s="52"/>
      <c r="DC734" s="52"/>
      <c r="DD734" s="52"/>
      <c r="DE734" s="52"/>
      <c r="DF734" s="52"/>
      <c r="DG734" s="52"/>
      <c r="DH734" s="52"/>
      <c r="DI734" s="52"/>
      <c r="DJ734" s="52"/>
      <c r="DK734" s="52"/>
      <c r="DL734" s="52"/>
      <c r="DM734" s="52"/>
      <c r="DN734" s="52"/>
      <c r="DO734" s="52"/>
      <c r="DP734" s="52"/>
      <c r="DQ734" s="52"/>
      <c r="DR734" s="52"/>
      <c r="DS734" s="52"/>
      <c r="DT734" s="52"/>
      <c r="DU734" s="52"/>
      <c r="DV734" s="52"/>
      <c r="DW734" s="52"/>
      <c r="DX734" s="52"/>
      <c r="DY734" s="52"/>
      <c r="DZ734" s="52"/>
      <c r="EA734" s="52"/>
      <c r="EB734" s="52"/>
      <c r="EC734" s="52"/>
      <c r="ED734" s="52"/>
      <c r="EE734" s="52"/>
      <c r="EF734" s="52"/>
      <c r="EG734" s="52"/>
      <c r="EH734" s="52"/>
      <c r="EI734" s="52"/>
      <c r="EJ734" s="52"/>
      <c r="EK734" s="52"/>
      <c r="EL734" s="52"/>
      <c r="EM734" s="52"/>
      <c r="EN734" s="52"/>
      <c r="EO734" s="52"/>
      <c r="EP734" s="52"/>
      <c r="EQ734" s="52"/>
      <c r="ER734" s="52"/>
      <c r="ES734" s="52"/>
      <c r="ET734" s="52"/>
      <c r="EU734" s="52"/>
      <c r="EV734" s="52"/>
      <c r="EW734" s="52"/>
      <c r="EX734" s="52"/>
      <c r="EY734" s="52"/>
      <c r="EZ734" s="52"/>
      <c r="FA734" s="52"/>
      <c r="FB734" s="52"/>
      <c r="FC734" s="52"/>
      <c r="FD734" s="52"/>
      <c r="FE734" s="52"/>
      <c r="FF734" s="52"/>
      <c r="FG734" s="52"/>
      <c r="FH734" s="52"/>
      <c r="FI734" s="52"/>
      <c r="FJ734" s="52"/>
      <c r="FK734" s="52"/>
      <c r="FL734" s="52"/>
      <c r="FM734" s="52"/>
      <c r="FN734" s="52"/>
      <c r="FO734" s="52"/>
      <c r="FP734" s="52"/>
      <c r="FQ734" s="52"/>
      <c r="FR734" s="52"/>
      <c r="FS734" s="52"/>
      <c r="FT734" s="52"/>
    </row>
    <row r="735" spans="1:179" x14ac:dyDescent="0.15">
      <c r="A735" s="104">
        <f t="shared" si="160"/>
        <v>43444</v>
      </c>
      <c r="B735" s="35">
        <f t="shared" ca="1" si="166"/>
        <v>500.64198999000001</v>
      </c>
      <c r="C735" s="35">
        <f t="shared" si="161"/>
        <v>500</v>
      </c>
      <c r="D735" s="36">
        <f ca="1">IF(A735&lt;$B$1,VLOOKUP(A735,[1]DI!$A$4:$B$15000,2,FALSE),0)</f>
        <v>6.4000000000000001E-2</v>
      </c>
      <c r="E735" s="35">
        <f t="shared" ca="1" si="155"/>
        <v>2.4620000000000002E-4</v>
      </c>
      <c r="F735" s="54">
        <f t="shared" si="162"/>
        <v>1.0425</v>
      </c>
      <c r="G735" s="38">
        <f t="shared" ca="1" si="156"/>
        <v>1.0002566635000001</v>
      </c>
      <c r="H735" s="35">
        <f ca="1">TRUNC(PRODUCT(G$10:G734),15)</f>
        <v>1.18060611773913</v>
      </c>
      <c r="I735" s="35">
        <f t="shared" ca="1" si="163"/>
        <v>1.17909219115615</v>
      </c>
      <c r="J735" s="35">
        <f t="shared" ca="1" si="157"/>
        <v>1.00128398</v>
      </c>
      <c r="K735" s="35">
        <f t="shared" ca="1" si="158"/>
        <v>0.64198999000000001</v>
      </c>
      <c r="L735" s="55">
        <f>IF(VLOOKUP(A735,$U$12:$AD$125,8)=VLOOKUP(A734,$U$12:$AD$125,8),0,VLOOKUP(A735,U$12:$AD$125,8))</f>
        <v>0</v>
      </c>
      <c r="M735" s="40">
        <f>IF(L735&gt;0,VLOOKUP(L735,T$12:$AC$125,7),0)</f>
        <v>0</v>
      </c>
      <c r="N735" s="41">
        <f t="shared" si="167"/>
        <v>0</v>
      </c>
      <c r="O735" s="41">
        <f t="shared" ca="1" si="159"/>
        <v>0.64198999000000001</v>
      </c>
      <c r="P735" s="56" t="str">
        <f t="shared" si="164"/>
        <v>J=</v>
      </c>
      <c r="Q735" s="43">
        <f t="shared" si="165"/>
        <v>43619</v>
      </c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  <c r="CB735" s="52"/>
      <c r="CC735" s="52"/>
      <c r="CD735" s="52"/>
      <c r="CE735" s="52"/>
      <c r="CF735" s="52"/>
      <c r="CG735" s="52"/>
      <c r="CH735" s="52"/>
      <c r="CI735" s="52"/>
      <c r="CJ735" s="52"/>
      <c r="CK735" s="52"/>
      <c r="CL735" s="52"/>
      <c r="CM735" s="52"/>
      <c r="CN735" s="52"/>
      <c r="CO735" s="52"/>
      <c r="CP735" s="52"/>
      <c r="CQ735" s="52"/>
      <c r="CR735" s="52"/>
      <c r="CS735" s="52"/>
      <c r="CT735" s="52"/>
      <c r="CU735" s="52"/>
      <c r="CV735" s="52"/>
      <c r="CW735" s="52"/>
      <c r="CX735" s="52"/>
      <c r="CY735" s="52"/>
      <c r="CZ735" s="52"/>
      <c r="DA735" s="52"/>
      <c r="DB735" s="52"/>
      <c r="DC735" s="52"/>
      <c r="DD735" s="52"/>
      <c r="DE735" s="52"/>
      <c r="DF735" s="52"/>
      <c r="DG735" s="52"/>
      <c r="DH735" s="52"/>
      <c r="DI735" s="52"/>
      <c r="DJ735" s="52"/>
      <c r="DK735" s="52"/>
      <c r="DL735" s="52"/>
      <c r="DM735" s="52"/>
      <c r="DN735" s="52"/>
      <c r="DO735" s="52"/>
      <c r="DP735" s="52"/>
      <c r="DQ735" s="52"/>
      <c r="DR735" s="52"/>
      <c r="DS735" s="52"/>
      <c r="DT735" s="52"/>
      <c r="DU735" s="52"/>
      <c r="DV735" s="52"/>
      <c r="DW735" s="52"/>
      <c r="DX735" s="52"/>
      <c r="DY735" s="52"/>
      <c r="DZ735" s="52"/>
      <c r="EA735" s="52"/>
      <c r="EB735" s="52"/>
      <c r="EC735" s="52"/>
      <c r="ED735" s="52"/>
      <c r="EE735" s="52"/>
      <c r="EF735" s="52"/>
      <c r="EG735" s="52"/>
      <c r="EH735" s="52"/>
      <c r="EI735" s="52"/>
      <c r="EJ735" s="52"/>
      <c r="EK735" s="52"/>
      <c r="EL735" s="52"/>
      <c r="EM735" s="52"/>
      <c r="EN735" s="52"/>
      <c r="EO735" s="52"/>
      <c r="EP735" s="52"/>
      <c r="EQ735" s="52"/>
      <c r="ER735" s="52"/>
      <c r="ES735" s="52"/>
      <c r="ET735" s="52"/>
      <c r="EU735" s="52"/>
      <c r="EV735" s="52"/>
      <c r="EW735" s="52"/>
      <c r="EX735" s="52"/>
      <c r="EY735" s="52"/>
      <c r="EZ735" s="52"/>
      <c r="FA735" s="52"/>
      <c r="FB735" s="52"/>
      <c r="FC735" s="52"/>
      <c r="FD735" s="52"/>
      <c r="FE735" s="52"/>
      <c r="FF735" s="52"/>
      <c r="FG735" s="52"/>
      <c r="FH735" s="52"/>
      <c r="FI735" s="52"/>
      <c r="FJ735" s="52"/>
      <c r="FK735" s="52"/>
      <c r="FL735" s="52"/>
      <c r="FM735" s="52"/>
      <c r="FN735" s="52"/>
      <c r="FO735" s="52"/>
      <c r="FP735" s="52"/>
      <c r="FQ735" s="52"/>
      <c r="FR735" s="52"/>
      <c r="FS735" s="52"/>
      <c r="FT735" s="52"/>
    </row>
    <row r="736" spans="1:179" x14ac:dyDescent="0.15">
      <c r="A736" s="104">
        <f t="shared" si="160"/>
        <v>43445</v>
      </c>
      <c r="B736" s="35">
        <f t="shared" ca="1" si="166"/>
        <v>500.77048499</v>
      </c>
      <c r="C736" s="35">
        <f t="shared" si="161"/>
        <v>500</v>
      </c>
      <c r="D736" s="36">
        <f ca="1">IF(A736&lt;$B$1,VLOOKUP(A736,[1]DI!$A$4:$B$15000,2,FALSE),0)</f>
        <v>6.4000000000000001E-2</v>
      </c>
      <c r="E736" s="35">
        <f t="shared" ca="1" si="155"/>
        <v>2.4620000000000002E-4</v>
      </c>
      <c r="F736" s="54">
        <f t="shared" si="162"/>
        <v>1.0425</v>
      </c>
      <c r="G736" s="38">
        <f t="shared" ca="1" si="156"/>
        <v>1.0002566635000001</v>
      </c>
      <c r="H736" s="35">
        <f ca="1">TRUNC(PRODUCT(G$10:G735),15)</f>
        <v>1.18090913623743</v>
      </c>
      <c r="I736" s="35">
        <f t="shared" ca="1" si="163"/>
        <v>1.17909219115615</v>
      </c>
      <c r="J736" s="35">
        <f t="shared" ca="1" si="157"/>
        <v>1.00154097</v>
      </c>
      <c r="K736" s="35">
        <f t="shared" ca="1" si="158"/>
        <v>0.77048499000000004</v>
      </c>
      <c r="L736" s="55">
        <f>IF(VLOOKUP(A736,$U$12:$AD$125,8)=VLOOKUP(A735,$U$12:$AD$125,8),0,VLOOKUP(A736,U$12:$AD$125,8))</f>
        <v>0</v>
      </c>
      <c r="M736" s="40">
        <f>IF(L736&gt;0,VLOOKUP(L736,T$12:$AC$125,7),0)</f>
        <v>0</v>
      </c>
      <c r="N736" s="41">
        <f t="shared" si="167"/>
        <v>0</v>
      </c>
      <c r="O736" s="41">
        <f t="shared" ca="1" si="159"/>
        <v>0.77048499000000004</v>
      </c>
      <c r="P736" s="56" t="str">
        <f t="shared" si="164"/>
        <v>J=</v>
      </c>
      <c r="Q736" s="43">
        <f t="shared" si="165"/>
        <v>43619</v>
      </c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  <c r="CJ736" s="52"/>
      <c r="CK736" s="52"/>
      <c r="CL736" s="52"/>
      <c r="CM736" s="52"/>
      <c r="CN736" s="52"/>
      <c r="CO736" s="52"/>
      <c r="CP736" s="52"/>
      <c r="CQ736" s="52"/>
      <c r="CR736" s="52"/>
      <c r="CS736" s="52"/>
      <c r="CT736" s="52"/>
      <c r="CU736" s="52"/>
      <c r="CV736" s="52"/>
      <c r="CW736" s="52"/>
      <c r="CX736" s="52"/>
      <c r="CY736" s="52"/>
      <c r="CZ736" s="52"/>
      <c r="DA736" s="52"/>
      <c r="DB736" s="52"/>
      <c r="DC736" s="52"/>
      <c r="DD736" s="52"/>
      <c r="DE736" s="52"/>
      <c r="DF736" s="52"/>
      <c r="DG736" s="52"/>
      <c r="DH736" s="52"/>
      <c r="DI736" s="52"/>
      <c r="DJ736" s="52"/>
      <c r="DK736" s="52"/>
      <c r="DL736" s="52"/>
      <c r="DM736" s="52"/>
      <c r="DN736" s="52"/>
      <c r="DO736" s="52"/>
      <c r="DP736" s="52"/>
      <c r="DQ736" s="52"/>
      <c r="DR736" s="52"/>
      <c r="DS736" s="52"/>
      <c r="DT736" s="52"/>
      <c r="DU736" s="52"/>
      <c r="DV736" s="52"/>
      <c r="DW736" s="52"/>
      <c r="DX736" s="52"/>
      <c r="DY736" s="52"/>
      <c r="DZ736" s="52"/>
      <c r="EA736" s="52"/>
      <c r="EB736" s="52"/>
      <c r="EC736" s="52"/>
      <c r="ED736" s="52"/>
      <c r="EE736" s="52"/>
      <c r="EF736" s="52"/>
      <c r="EG736" s="52"/>
      <c r="EH736" s="52"/>
      <c r="EI736" s="52"/>
      <c r="EJ736" s="52"/>
      <c r="EK736" s="52"/>
      <c r="EL736" s="52"/>
      <c r="EM736" s="52"/>
      <c r="EN736" s="52"/>
      <c r="EO736" s="52"/>
      <c r="EP736" s="52"/>
      <c r="EQ736" s="52"/>
      <c r="ER736" s="52"/>
      <c r="ES736" s="52"/>
      <c r="ET736" s="52"/>
      <c r="EU736" s="52"/>
      <c r="EV736" s="52"/>
      <c r="EW736" s="52"/>
      <c r="EX736" s="52"/>
      <c r="EY736" s="52"/>
      <c r="EZ736" s="52"/>
      <c r="FA736" s="52"/>
      <c r="FB736" s="52"/>
      <c r="FC736" s="52"/>
      <c r="FD736" s="52"/>
      <c r="FE736" s="52"/>
      <c r="FF736" s="52"/>
      <c r="FG736" s="52"/>
      <c r="FH736" s="52"/>
      <c r="FI736" s="52"/>
      <c r="FJ736" s="52"/>
      <c r="FK736" s="52"/>
      <c r="FL736" s="52"/>
      <c r="FM736" s="52"/>
      <c r="FN736" s="52"/>
      <c r="FO736" s="52"/>
      <c r="FP736" s="52"/>
      <c r="FQ736" s="52"/>
      <c r="FR736" s="52"/>
      <c r="FS736" s="52"/>
      <c r="FT736" s="52"/>
    </row>
    <row r="737" spans="1:179" x14ac:dyDescent="0.15">
      <c r="A737" s="104">
        <f t="shared" si="160"/>
        <v>43446</v>
      </c>
      <c r="B737" s="35">
        <f t="shared" ca="1" si="166"/>
        <v>500.89901500000002</v>
      </c>
      <c r="C737" s="35">
        <f t="shared" si="161"/>
        <v>500</v>
      </c>
      <c r="D737" s="36">
        <f ca="1">IF(A737&lt;$B$1,VLOOKUP(A737,[1]DI!$A$4:$B$15000,2,FALSE),0)</f>
        <v>6.4000000000000001E-2</v>
      </c>
      <c r="E737" s="35">
        <f t="shared" ca="1" si="155"/>
        <v>2.4620000000000002E-4</v>
      </c>
      <c r="F737" s="54">
        <f t="shared" si="162"/>
        <v>1.0425</v>
      </c>
      <c r="G737" s="38">
        <f t="shared" ca="1" si="156"/>
        <v>1.0002566635000001</v>
      </c>
      <c r="H737" s="35">
        <f ca="1">TRUNC(PRODUCT(G$10:G736),15)</f>
        <v>1.18121223250952</v>
      </c>
      <c r="I737" s="35">
        <f t="shared" ca="1" si="163"/>
        <v>1.17909219115615</v>
      </c>
      <c r="J737" s="35">
        <f t="shared" ca="1" si="157"/>
        <v>1.00179803</v>
      </c>
      <c r="K737" s="35">
        <f t="shared" ca="1" si="158"/>
        <v>0.89901500000000001</v>
      </c>
      <c r="L737" s="55">
        <f>IF(VLOOKUP(A737,$U$12:$AD$125,8)=VLOOKUP(A736,$U$12:$AD$125,8),0,VLOOKUP(A737,U$12:$AD$125,8))</f>
        <v>0</v>
      </c>
      <c r="M737" s="40">
        <f>IF(L737&gt;0,VLOOKUP(L737,T$12:$AC$125,7),0)</f>
        <v>0</v>
      </c>
      <c r="N737" s="41">
        <f t="shared" si="167"/>
        <v>0</v>
      </c>
      <c r="O737" s="41">
        <f t="shared" ca="1" si="159"/>
        <v>0.89901500000000001</v>
      </c>
      <c r="P737" s="56" t="str">
        <f t="shared" si="164"/>
        <v>J=</v>
      </c>
      <c r="Q737" s="43">
        <f t="shared" si="165"/>
        <v>43619</v>
      </c>
      <c r="R737" s="84"/>
      <c r="S737" s="67" t="s">
        <v>84</v>
      </c>
      <c r="T737" s="67" t="s">
        <v>10</v>
      </c>
      <c r="U737" s="67" t="s">
        <v>10</v>
      </c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  <c r="CJ737" s="52"/>
      <c r="CK737" s="52"/>
      <c r="CL737" s="52"/>
      <c r="CM737" s="52"/>
      <c r="CN737" s="52"/>
      <c r="CO737" s="52"/>
      <c r="CP737" s="52"/>
      <c r="CQ737" s="52"/>
      <c r="CR737" s="52"/>
      <c r="CS737" s="52"/>
      <c r="CT737" s="52"/>
      <c r="CU737" s="52"/>
      <c r="CV737" s="52"/>
      <c r="CW737" s="52"/>
      <c r="CX737" s="52"/>
      <c r="CY737" s="52"/>
      <c r="CZ737" s="52"/>
      <c r="DA737" s="52"/>
      <c r="DB737" s="52"/>
      <c r="DC737" s="52"/>
      <c r="DD737" s="52"/>
      <c r="DE737" s="52"/>
      <c r="DF737" s="52"/>
      <c r="DG737" s="52"/>
      <c r="DH737" s="52"/>
      <c r="DI737" s="52"/>
      <c r="DJ737" s="52"/>
      <c r="DK737" s="52"/>
      <c r="DL737" s="52"/>
      <c r="DM737" s="52"/>
      <c r="DN737" s="52"/>
      <c r="DO737" s="52"/>
      <c r="DP737" s="52"/>
      <c r="DQ737" s="52"/>
      <c r="DR737" s="52"/>
      <c r="DS737" s="52"/>
      <c r="DT737" s="52"/>
      <c r="DU737" s="52"/>
      <c r="DV737" s="52"/>
      <c r="DW737" s="52"/>
      <c r="DX737" s="52"/>
      <c r="DY737" s="52"/>
      <c r="DZ737" s="52"/>
      <c r="EA737" s="52"/>
      <c r="EB737" s="52"/>
      <c r="EC737" s="52"/>
      <c r="ED737" s="52"/>
      <c r="EE737" s="52"/>
      <c r="EF737" s="52"/>
      <c r="EG737" s="52"/>
      <c r="EH737" s="52"/>
      <c r="EI737" s="52"/>
      <c r="EJ737" s="52"/>
      <c r="EK737" s="52"/>
      <c r="EL737" s="52"/>
      <c r="EM737" s="52"/>
      <c r="EN737" s="52"/>
      <c r="EO737" s="52"/>
      <c r="EP737" s="52"/>
      <c r="EQ737" s="52"/>
      <c r="ER737" s="52"/>
      <c r="ES737" s="52"/>
      <c r="ET737" s="52"/>
      <c r="EU737" s="52"/>
      <c r="EV737" s="52"/>
      <c r="EW737" s="52"/>
      <c r="EX737" s="52"/>
      <c r="EY737" s="52"/>
      <c r="EZ737" s="52"/>
      <c r="FA737" s="52"/>
      <c r="FB737" s="52"/>
      <c r="FC737" s="52"/>
      <c r="FD737" s="52"/>
      <c r="FE737" s="52"/>
      <c r="FF737" s="52"/>
      <c r="FG737" s="52"/>
      <c r="FH737" s="52"/>
      <c r="FI737" s="52"/>
      <c r="FJ737" s="52"/>
      <c r="FK737" s="52"/>
      <c r="FL737" s="52"/>
      <c r="FM737" s="52"/>
      <c r="FN737" s="52"/>
      <c r="FO737" s="52"/>
      <c r="FP737" s="52"/>
      <c r="FQ737" s="52"/>
      <c r="FR737" s="52"/>
      <c r="FS737" s="52"/>
      <c r="FT737" s="52"/>
    </row>
    <row r="738" spans="1:179" x14ac:dyDescent="0.15">
      <c r="A738" s="104">
        <f t="shared" si="160"/>
        <v>43447</v>
      </c>
      <c r="B738" s="35">
        <f t="shared" ca="1" si="166"/>
        <v>501.02757499000001</v>
      </c>
      <c r="C738" s="35">
        <f t="shared" si="161"/>
        <v>500</v>
      </c>
      <c r="D738" s="36">
        <f ca="1">IF(A738&lt;$B$1,VLOOKUP(A738,[1]DI!$A$4:$B$15000,2,FALSE),0)</f>
        <v>6.4000000000000001E-2</v>
      </c>
      <c r="E738" s="35">
        <f t="shared" ca="1" si="155"/>
        <v>2.4620000000000002E-4</v>
      </c>
      <c r="F738" s="54">
        <f t="shared" si="162"/>
        <v>1.0425</v>
      </c>
      <c r="G738" s="38">
        <f t="shared" ca="1" si="156"/>
        <v>1.0002566635000001</v>
      </c>
      <c r="H738" s="35">
        <f ca="1">TRUNC(PRODUCT(G$10:G737),15)</f>
        <v>1.1815154065753499</v>
      </c>
      <c r="I738" s="35">
        <f t="shared" ca="1" si="163"/>
        <v>1.17909219115615</v>
      </c>
      <c r="J738" s="35">
        <f t="shared" ca="1" si="157"/>
        <v>1.0020551499999999</v>
      </c>
      <c r="K738" s="35">
        <f t="shared" ca="1" si="158"/>
        <v>1.02757499</v>
      </c>
      <c r="L738" s="55">
        <f>IF(VLOOKUP(A738,$U$12:$AD$125,8)=VLOOKUP(A737,$U$12:$AD$125,8),0,VLOOKUP(A738,U$12:$AD$125,8))</f>
        <v>0</v>
      </c>
      <c r="M738" s="40">
        <f>IF(L738&gt;0,VLOOKUP(L738,T$12:$AC$125,7),0)</f>
        <v>0</v>
      </c>
      <c r="N738" s="41">
        <f t="shared" si="167"/>
        <v>0</v>
      </c>
      <c r="O738" s="41">
        <f t="shared" ca="1" si="159"/>
        <v>1.02757499</v>
      </c>
      <c r="P738" s="56" t="str">
        <f t="shared" si="164"/>
        <v>J=</v>
      </c>
      <c r="Q738" s="43">
        <f t="shared" si="165"/>
        <v>43619</v>
      </c>
      <c r="R738" s="74"/>
      <c r="S738" s="85">
        <v>778027000</v>
      </c>
      <c r="T738" s="85">
        <f>(S738-R738)</f>
        <v>778027000</v>
      </c>
      <c r="U738" s="82">
        <f>TRUNC(T738/181900,6)</f>
        <v>4277.2237489999998</v>
      </c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  <c r="CB738" s="52"/>
      <c r="CC738" s="52"/>
      <c r="CD738" s="52"/>
      <c r="CE738" s="52"/>
      <c r="CF738" s="52"/>
      <c r="CG738" s="52"/>
      <c r="CH738" s="52"/>
      <c r="CI738" s="52"/>
      <c r="CJ738" s="52"/>
      <c r="CK738" s="52"/>
      <c r="CL738" s="52"/>
      <c r="CM738" s="52"/>
      <c r="CN738" s="52"/>
      <c r="CO738" s="52"/>
      <c r="CP738" s="52"/>
      <c r="CQ738" s="52"/>
      <c r="CR738" s="52"/>
      <c r="CS738" s="52"/>
      <c r="CT738" s="52"/>
      <c r="CU738" s="52"/>
      <c r="CV738" s="52"/>
      <c r="CW738" s="52"/>
      <c r="CX738" s="52"/>
      <c r="CY738" s="52"/>
      <c r="CZ738" s="52"/>
      <c r="DA738" s="52"/>
      <c r="DB738" s="52"/>
      <c r="DC738" s="52"/>
      <c r="DD738" s="52"/>
      <c r="DE738" s="52"/>
      <c r="DF738" s="52"/>
      <c r="DG738" s="52"/>
      <c r="DH738" s="52"/>
      <c r="DI738" s="52"/>
      <c r="DJ738" s="52"/>
      <c r="DK738" s="52"/>
      <c r="DL738" s="52"/>
      <c r="DM738" s="52"/>
      <c r="DN738" s="52"/>
      <c r="DO738" s="52"/>
      <c r="DP738" s="52"/>
      <c r="DQ738" s="52"/>
      <c r="DR738" s="52"/>
      <c r="DS738" s="52"/>
      <c r="DT738" s="52"/>
      <c r="DU738" s="52"/>
      <c r="DV738" s="52"/>
      <c r="DW738" s="52"/>
      <c r="DX738" s="52"/>
      <c r="DY738" s="52"/>
      <c r="DZ738" s="52"/>
      <c r="EA738" s="52"/>
      <c r="EB738" s="52"/>
      <c r="EC738" s="52"/>
      <c r="ED738" s="52"/>
      <c r="EE738" s="52"/>
      <c r="EF738" s="52"/>
      <c r="EG738" s="52"/>
      <c r="EH738" s="52"/>
      <c r="EI738" s="52"/>
      <c r="EJ738" s="52"/>
      <c r="EK738" s="52"/>
      <c r="EL738" s="52"/>
      <c r="EM738" s="52"/>
      <c r="EN738" s="52"/>
      <c r="EO738" s="52"/>
      <c r="EP738" s="52"/>
      <c r="EQ738" s="52"/>
      <c r="ER738" s="52"/>
      <c r="ES738" s="52"/>
      <c r="ET738" s="52"/>
      <c r="EU738" s="52"/>
      <c r="EV738" s="52"/>
      <c r="EW738" s="52"/>
      <c r="EX738" s="52"/>
      <c r="EY738" s="52"/>
      <c r="EZ738" s="52"/>
      <c r="FA738" s="52"/>
      <c r="FB738" s="52"/>
      <c r="FC738" s="52"/>
      <c r="FD738" s="52"/>
      <c r="FE738" s="52"/>
      <c r="FF738" s="52"/>
      <c r="FG738" s="52"/>
      <c r="FH738" s="52"/>
      <c r="FI738" s="52"/>
      <c r="FJ738" s="52"/>
      <c r="FK738" s="52"/>
      <c r="FL738" s="52"/>
      <c r="FM738" s="52"/>
      <c r="FN738" s="52"/>
      <c r="FO738" s="52"/>
      <c r="FP738" s="52"/>
      <c r="FQ738" s="52"/>
      <c r="FR738" s="52"/>
      <c r="FS738" s="52"/>
      <c r="FT738" s="52"/>
    </row>
    <row r="739" spans="1:179" x14ac:dyDescent="0.15">
      <c r="A739" s="104">
        <f t="shared" si="160"/>
        <v>43448</v>
      </c>
      <c r="B739" s="35">
        <f t="shared" ca="1" si="166"/>
        <v>501.15616999999997</v>
      </c>
      <c r="C739" s="35">
        <f t="shared" si="161"/>
        <v>500</v>
      </c>
      <c r="D739" s="36">
        <f ca="1">IF(A739&lt;$B$1,VLOOKUP(A739,[1]DI!$A$4:$B$15000,2,FALSE),0)</f>
        <v>6.4000000000000001E-2</v>
      </c>
      <c r="E739" s="35">
        <f t="shared" ca="1" si="155"/>
        <v>2.4620000000000002E-4</v>
      </c>
      <c r="F739" s="54">
        <f t="shared" si="162"/>
        <v>1.0425</v>
      </c>
      <c r="G739" s="38">
        <f t="shared" ca="1" si="156"/>
        <v>1.0002566635000001</v>
      </c>
      <c r="H739" s="35">
        <f ca="1">TRUNC(PRODUCT(G$10:G738),15)</f>
        <v>1.18181865845491</v>
      </c>
      <c r="I739" s="35">
        <f t="shared" ca="1" si="163"/>
        <v>1.17909219115615</v>
      </c>
      <c r="J739" s="35">
        <f t="shared" ca="1" si="157"/>
        <v>1.00231234</v>
      </c>
      <c r="K739" s="35">
        <f t="shared" ca="1" si="158"/>
        <v>1.1561699999999999</v>
      </c>
      <c r="L739" s="55">
        <f>IF(VLOOKUP(A739,$U$12:$AD$125,8)=VLOOKUP(A738,$U$12:$AD$125,8),0,VLOOKUP(A739,U$12:$AD$125,8))</f>
        <v>0</v>
      </c>
      <c r="M739" s="40">
        <f>IF(L739&gt;0,VLOOKUP(L739,T$12:$AC$125,7),0)</f>
        <v>0</v>
      </c>
      <c r="N739" s="41">
        <f t="shared" si="167"/>
        <v>0</v>
      </c>
      <c r="O739" s="41">
        <f t="shared" ca="1" si="159"/>
        <v>1.1561699999999999</v>
      </c>
      <c r="P739" s="56" t="str">
        <f t="shared" si="164"/>
        <v>J=</v>
      </c>
      <c r="Q739" s="43">
        <f t="shared" si="165"/>
        <v>43619</v>
      </c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  <c r="CJ739" s="52"/>
      <c r="CK739" s="52"/>
      <c r="CL739" s="52"/>
      <c r="CM739" s="52"/>
      <c r="CN739" s="52"/>
      <c r="CO739" s="52"/>
      <c r="CP739" s="52"/>
      <c r="CQ739" s="52"/>
      <c r="CR739" s="52"/>
      <c r="CS739" s="52"/>
      <c r="CT739" s="52"/>
      <c r="CU739" s="52"/>
      <c r="CV739" s="52"/>
      <c r="CW739" s="52"/>
      <c r="CX739" s="52"/>
      <c r="CY739" s="52"/>
      <c r="CZ739" s="52"/>
      <c r="DA739" s="52"/>
      <c r="DB739" s="52"/>
      <c r="DC739" s="52"/>
      <c r="DD739" s="52"/>
      <c r="DE739" s="52"/>
      <c r="DF739" s="52"/>
      <c r="DG739" s="52"/>
      <c r="DH739" s="52"/>
      <c r="DI739" s="52"/>
      <c r="DJ739" s="52"/>
      <c r="DK739" s="52"/>
      <c r="DL739" s="52"/>
      <c r="DM739" s="52"/>
      <c r="DN739" s="52"/>
      <c r="DO739" s="52"/>
      <c r="DP739" s="52"/>
      <c r="DQ739" s="52"/>
      <c r="DR739" s="52"/>
      <c r="DS739" s="52"/>
      <c r="DT739" s="52"/>
      <c r="DU739" s="52"/>
      <c r="DV739" s="52"/>
      <c r="DW739" s="52"/>
      <c r="DX739" s="52"/>
      <c r="DY739" s="52"/>
      <c r="DZ739" s="52"/>
      <c r="EA739" s="52"/>
      <c r="EB739" s="52"/>
      <c r="EC739" s="52"/>
      <c r="ED739" s="52"/>
      <c r="EE739" s="52"/>
      <c r="EF739" s="52"/>
      <c r="EG739" s="52"/>
      <c r="EH739" s="52"/>
      <c r="EI739" s="52"/>
      <c r="EJ739" s="52"/>
      <c r="EK739" s="52"/>
      <c r="EL739" s="52"/>
      <c r="EM739" s="52"/>
      <c r="EN739" s="52"/>
      <c r="EO739" s="52"/>
      <c r="EP739" s="52"/>
      <c r="EQ739" s="52"/>
      <c r="ER739" s="52"/>
      <c r="ES739" s="52"/>
      <c r="ET739" s="52"/>
      <c r="EU739" s="52"/>
      <c r="EV739" s="52"/>
      <c r="EW739" s="52"/>
      <c r="EX739" s="52"/>
      <c r="EY739" s="52"/>
      <c r="EZ739" s="52"/>
      <c r="FA739" s="52"/>
      <c r="FB739" s="52"/>
      <c r="FC739" s="52"/>
      <c r="FD739" s="52"/>
      <c r="FE739" s="52"/>
      <c r="FF739" s="52"/>
      <c r="FG739" s="52"/>
      <c r="FH739" s="52"/>
      <c r="FI739" s="52"/>
      <c r="FJ739" s="52"/>
      <c r="FK739" s="52"/>
      <c r="FL739" s="52"/>
      <c r="FM739" s="52"/>
      <c r="FN739" s="52"/>
      <c r="FO739" s="52"/>
      <c r="FP739" s="52"/>
      <c r="FQ739" s="52"/>
      <c r="FR739" s="52"/>
      <c r="FS739" s="52"/>
      <c r="FT739" s="52"/>
    </row>
    <row r="740" spans="1:179" x14ac:dyDescent="0.15">
      <c r="A740" s="104">
        <f t="shared" si="160"/>
        <v>43449</v>
      </c>
      <c r="B740" s="35">
        <f t="shared" ca="1" si="166"/>
        <v>501.28479999000001</v>
      </c>
      <c r="C740" s="35">
        <f t="shared" si="161"/>
        <v>500</v>
      </c>
      <c r="D740" s="36">
        <f ca="1">IF(A740&lt;$B$1,VLOOKUP(A740,[1]DI!$A$4:$B$15000,2,FALSE),0)</f>
        <v>0</v>
      </c>
      <c r="E740" s="35">
        <f t="shared" ca="1" si="155"/>
        <v>0</v>
      </c>
      <c r="F740" s="54">
        <f t="shared" si="162"/>
        <v>1.0425</v>
      </c>
      <c r="G740" s="38">
        <f t="shared" ca="1" si="156"/>
        <v>1</v>
      </c>
      <c r="H740" s="35">
        <f ca="1">TRUNC(PRODUCT(G$10:G739),15)</f>
        <v>1.18212198816815</v>
      </c>
      <c r="I740" s="35">
        <f t="shared" ca="1" si="163"/>
        <v>1.17909219115615</v>
      </c>
      <c r="J740" s="35">
        <f t="shared" ca="1" si="157"/>
        <v>1.0025695999999999</v>
      </c>
      <c r="K740" s="35">
        <f t="shared" ca="1" si="158"/>
        <v>1.28479999</v>
      </c>
      <c r="L740" s="55">
        <f>IF(VLOOKUP(A740,$U$12:$AD$125,8)=VLOOKUP(A739,$U$12:$AD$125,8),0,VLOOKUP(A740,U$12:$AD$125,8))</f>
        <v>0</v>
      </c>
      <c r="M740" s="40">
        <f>IF(L740&gt;0,VLOOKUP(L740,T$12:$AC$125,7),0)</f>
        <v>0</v>
      </c>
      <c r="N740" s="41">
        <f t="shared" si="167"/>
        <v>0</v>
      </c>
      <c r="O740" s="41">
        <f t="shared" ca="1" si="159"/>
        <v>1.28479999</v>
      </c>
      <c r="P740" s="56" t="str">
        <f t="shared" si="164"/>
        <v>J=</v>
      </c>
      <c r="Q740" s="43">
        <f t="shared" si="165"/>
        <v>43619</v>
      </c>
      <c r="R740" s="44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  <c r="BZ740" s="68"/>
      <c r="CA740" s="68"/>
      <c r="CB740" s="68"/>
      <c r="CC740" s="68"/>
      <c r="CD740" s="68"/>
      <c r="CE740" s="68"/>
      <c r="CF740" s="68"/>
      <c r="CG740" s="68"/>
      <c r="CH740" s="68"/>
      <c r="CI740" s="68"/>
      <c r="CJ740" s="68"/>
      <c r="CK740" s="68"/>
      <c r="CL740" s="68"/>
      <c r="CM740" s="68"/>
      <c r="CN740" s="68"/>
      <c r="CO740" s="68"/>
      <c r="CP740" s="68"/>
      <c r="CQ740" s="68"/>
      <c r="CR740" s="68"/>
      <c r="CS740" s="68"/>
      <c r="CT740" s="68"/>
      <c r="CU740" s="68"/>
      <c r="CV740" s="68"/>
      <c r="CW740" s="68"/>
      <c r="CX740" s="68"/>
      <c r="CY740" s="68"/>
      <c r="CZ740" s="68"/>
      <c r="DA740" s="68"/>
      <c r="DB740" s="68"/>
      <c r="DC740" s="68"/>
      <c r="DD740" s="68"/>
      <c r="DE740" s="68"/>
      <c r="DF740" s="68"/>
      <c r="DG740" s="68"/>
      <c r="DH740" s="68"/>
      <c r="DI740" s="68"/>
      <c r="DJ740" s="68"/>
      <c r="DK740" s="68"/>
      <c r="DL740" s="68"/>
      <c r="DM740" s="68"/>
      <c r="DN740" s="68"/>
      <c r="DO740" s="68"/>
      <c r="DP740" s="68"/>
      <c r="DQ740" s="68"/>
      <c r="DR740" s="68"/>
      <c r="DS740" s="68"/>
      <c r="DT740" s="68"/>
      <c r="DU740" s="68"/>
      <c r="DV740" s="68"/>
      <c r="DW740" s="68"/>
      <c r="DX740" s="68"/>
      <c r="DY740" s="68"/>
      <c r="DZ740" s="68"/>
      <c r="EA740" s="68"/>
      <c r="EB740" s="68"/>
      <c r="EC740" s="68"/>
      <c r="ED740" s="68"/>
      <c r="EE740" s="68"/>
      <c r="EF740" s="68"/>
      <c r="EG740" s="68"/>
      <c r="EH740" s="68"/>
      <c r="EI740" s="68"/>
      <c r="EJ740" s="68"/>
      <c r="EK740" s="68"/>
      <c r="EL740" s="68"/>
      <c r="EM740" s="68"/>
      <c r="EN740" s="68"/>
      <c r="EO740" s="68"/>
      <c r="EP740" s="68"/>
      <c r="EQ740" s="68"/>
      <c r="ER740" s="68"/>
      <c r="ES740" s="68"/>
      <c r="ET740" s="68"/>
      <c r="EU740" s="68"/>
      <c r="EV740" s="68"/>
      <c r="EW740" s="68"/>
      <c r="EX740" s="68"/>
      <c r="EY740" s="68"/>
      <c r="EZ740" s="68"/>
      <c r="FA740" s="68"/>
      <c r="FB740" s="68"/>
      <c r="FC740" s="68"/>
      <c r="FD740" s="68"/>
      <c r="FE740" s="68"/>
      <c r="FF740" s="68"/>
      <c r="FG740" s="68"/>
      <c r="FH740" s="68"/>
      <c r="FI740" s="68"/>
      <c r="FJ740" s="68"/>
      <c r="FK740" s="68"/>
      <c r="FL740" s="68"/>
      <c r="FM740" s="68"/>
      <c r="FN740" s="68"/>
      <c r="FO740" s="68"/>
      <c r="FP740" s="68"/>
      <c r="FQ740" s="68"/>
      <c r="FR740" s="68"/>
      <c r="FS740" s="68"/>
      <c r="FT740" s="68"/>
      <c r="FU740" s="68"/>
      <c r="FV740" s="68"/>
      <c r="FW740" s="68"/>
    </row>
    <row r="741" spans="1:179" x14ac:dyDescent="0.15">
      <c r="A741" s="104">
        <f t="shared" si="160"/>
        <v>43450</v>
      </c>
      <c r="B741" s="35">
        <f t="shared" ca="1" si="166"/>
        <v>501.28479999000001</v>
      </c>
      <c r="C741" s="35">
        <f t="shared" si="161"/>
        <v>500</v>
      </c>
      <c r="D741" s="36">
        <f ca="1">IF(A741&lt;$B$1,VLOOKUP(A741,[1]DI!$A$4:$B$15000,2,FALSE),0)</f>
        <v>0</v>
      </c>
      <c r="E741" s="35">
        <f t="shared" ca="1" si="155"/>
        <v>0</v>
      </c>
      <c r="F741" s="54">
        <f t="shared" si="162"/>
        <v>1.0425</v>
      </c>
      <c r="G741" s="38">
        <f t="shared" ca="1" si="156"/>
        <v>1</v>
      </c>
      <c r="H741" s="35">
        <f ca="1">TRUNC(PRODUCT(G$10:G740),15)</f>
        <v>1.18212198816815</v>
      </c>
      <c r="I741" s="35">
        <f t="shared" ca="1" si="163"/>
        <v>1.17909219115615</v>
      </c>
      <c r="J741" s="35">
        <f t="shared" ca="1" si="157"/>
        <v>1.0025695999999999</v>
      </c>
      <c r="K741" s="35">
        <f t="shared" ca="1" si="158"/>
        <v>1.28479999</v>
      </c>
      <c r="L741" s="55">
        <f>IF(VLOOKUP(A741,$U$12:$AD$125,8)=VLOOKUP(A740,$U$12:$AD$125,8),0,VLOOKUP(A741,U$12:$AD$125,8))</f>
        <v>0</v>
      </c>
      <c r="M741" s="40">
        <f>IF(L741&gt;0,VLOOKUP(L741,T$12:$AC$125,7),0)</f>
        <v>0</v>
      </c>
      <c r="N741" s="41">
        <f t="shared" si="167"/>
        <v>0</v>
      </c>
      <c r="O741" s="41">
        <f t="shared" ca="1" si="159"/>
        <v>1.28479999</v>
      </c>
      <c r="P741" s="56" t="str">
        <f t="shared" si="164"/>
        <v>J=</v>
      </c>
      <c r="Q741" s="43">
        <f t="shared" si="165"/>
        <v>43619</v>
      </c>
      <c r="R741" s="44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  <c r="BZ741" s="68"/>
      <c r="CA741" s="68"/>
      <c r="CB741" s="68"/>
      <c r="CC741" s="68"/>
      <c r="CD741" s="68"/>
      <c r="CE741" s="68"/>
      <c r="CF741" s="68"/>
      <c r="CG741" s="68"/>
      <c r="CH741" s="68"/>
      <c r="CI741" s="68"/>
      <c r="CJ741" s="68"/>
      <c r="CK741" s="68"/>
      <c r="CL741" s="68"/>
      <c r="CM741" s="68"/>
      <c r="CN741" s="68"/>
      <c r="CO741" s="68"/>
      <c r="CP741" s="68"/>
      <c r="CQ741" s="68"/>
      <c r="CR741" s="68"/>
      <c r="CS741" s="68"/>
      <c r="CT741" s="68"/>
      <c r="CU741" s="68"/>
      <c r="CV741" s="68"/>
      <c r="CW741" s="68"/>
      <c r="CX741" s="68"/>
      <c r="CY741" s="68"/>
      <c r="CZ741" s="68"/>
      <c r="DA741" s="68"/>
      <c r="DB741" s="68"/>
      <c r="DC741" s="68"/>
      <c r="DD741" s="68"/>
      <c r="DE741" s="68"/>
      <c r="DF741" s="68"/>
      <c r="DG741" s="68"/>
      <c r="DH741" s="68"/>
      <c r="DI741" s="68"/>
      <c r="DJ741" s="68"/>
      <c r="DK741" s="68"/>
      <c r="DL741" s="68"/>
      <c r="DM741" s="68"/>
      <c r="DN741" s="68"/>
      <c r="DO741" s="68"/>
      <c r="DP741" s="68"/>
      <c r="DQ741" s="68"/>
      <c r="DR741" s="68"/>
      <c r="DS741" s="68"/>
      <c r="DT741" s="68"/>
      <c r="DU741" s="68"/>
      <c r="DV741" s="68"/>
      <c r="DW741" s="68"/>
      <c r="DX741" s="68"/>
      <c r="DY741" s="68"/>
      <c r="DZ741" s="68"/>
      <c r="EA741" s="68"/>
      <c r="EB741" s="68"/>
      <c r="EC741" s="68"/>
      <c r="ED741" s="68"/>
      <c r="EE741" s="68"/>
      <c r="EF741" s="68"/>
      <c r="EG741" s="68"/>
      <c r="EH741" s="68"/>
      <c r="EI741" s="68"/>
      <c r="EJ741" s="68"/>
      <c r="EK741" s="68"/>
      <c r="EL741" s="68"/>
      <c r="EM741" s="68"/>
      <c r="EN741" s="68"/>
      <c r="EO741" s="68"/>
      <c r="EP741" s="68"/>
      <c r="EQ741" s="68"/>
      <c r="ER741" s="68"/>
      <c r="ES741" s="68"/>
      <c r="ET741" s="68"/>
      <c r="EU741" s="68"/>
      <c r="EV741" s="68"/>
      <c r="EW741" s="68"/>
      <c r="EX741" s="68"/>
      <c r="EY741" s="68"/>
      <c r="EZ741" s="68"/>
      <c r="FA741" s="68"/>
      <c r="FB741" s="68"/>
      <c r="FC741" s="68"/>
      <c r="FD741" s="68"/>
      <c r="FE741" s="68"/>
      <c r="FF741" s="68"/>
      <c r="FG741" s="68"/>
      <c r="FH741" s="68"/>
      <c r="FI741" s="68"/>
      <c r="FJ741" s="68"/>
      <c r="FK741" s="68"/>
      <c r="FL741" s="68"/>
      <c r="FM741" s="68"/>
      <c r="FN741" s="68"/>
      <c r="FO741" s="68"/>
      <c r="FP741" s="68"/>
      <c r="FQ741" s="68"/>
      <c r="FR741" s="68"/>
      <c r="FS741" s="68"/>
      <c r="FT741" s="68"/>
      <c r="FU741" s="68"/>
      <c r="FV741" s="68"/>
      <c r="FW741" s="68"/>
    </row>
    <row r="742" spans="1:179" x14ac:dyDescent="0.15">
      <c r="A742" s="104">
        <f t="shared" si="160"/>
        <v>43451</v>
      </c>
      <c r="B742" s="35">
        <f t="shared" ca="1" si="166"/>
        <v>501.28479999000001</v>
      </c>
      <c r="C742" s="35">
        <f t="shared" si="161"/>
        <v>500</v>
      </c>
      <c r="D742" s="36">
        <f ca="1">IF(A742&lt;$B$1,VLOOKUP(A742,[1]DI!$A$4:$B$15000,2,FALSE),0)</f>
        <v>6.4000000000000001E-2</v>
      </c>
      <c r="E742" s="35">
        <f t="shared" ca="1" si="155"/>
        <v>2.4620000000000002E-4</v>
      </c>
      <c r="F742" s="54">
        <f t="shared" si="162"/>
        <v>1.0425</v>
      </c>
      <c r="G742" s="38">
        <f t="shared" ca="1" si="156"/>
        <v>1.0002566635000001</v>
      </c>
      <c r="H742" s="35">
        <f ca="1">TRUNC(PRODUCT(G$10:G741),15)</f>
        <v>1.18212198816815</v>
      </c>
      <c r="I742" s="35">
        <f t="shared" ca="1" si="163"/>
        <v>1.17909219115615</v>
      </c>
      <c r="J742" s="35">
        <f t="shared" ca="1" si="157"/>
        <v>1.0025695999999999</v>
      </c>
      <c r="K742" s="35">
        <f t="shared" ca="1" si="158"/>
        <v>1.28479999</v>
      </c>
      <c r="L742" s="55">
        <f>IF(VLOOKUP(A742,$U$12:$AD$125,8)=VLOOKUP(A741,$U$12:$AD$125,8),0,VLOOKUP(A742,U$12:$AD$125,8))</f>
        <v>0</v>
      </c>
      <c r="M742" s="40">
        <f>IF(L742&gt;0,VLOOKUP(L742,T$12:$AC$125,7),0)</f>
        <v>0</v>
      </c>
      <c r="N742" s="41">
        <f t="shared" si="167"/>
        <v>0</v>
      </c>
      <c r="O742" s="41">
        <f t="shared" ca="1" si="159"/>
        <v>1.28479999</v>
      </c>
      <c r="P742" s="56" t="str">
        <f t="shared" si="164"/>
        <v>J=</v>
      </c>
      <c r="Q742" s="43">
        <f t="shared" si="165"/>
        <v>43619</v>
      </c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  <c r="CB742" s="52"/>
      <c r="CC742" s="52"/>
      <c r="CD742" s="52"/>
      <c r="CE742" s="52"/>
      <c r="CF742" s="52"/>
      <c r="CG742" s="52"/>
      <c r="CH742" s="52"/>
      <c r="CI742" s="52"/>
      <c r="CJ742" s="52"/>
      <c r="CK742" s="52"/>
      <c r="CL742" s="52"/>
      <c r="CM742" s="52"/>
      <c r="CN742" s="52"/>
      <c r="CO742" s="52"/>
      <c r="CP742" s="52"/>
      <c r="CQ742" s="52"/>
      <c r="CR742" s="52"/>
      <c r="CS742" s="52"/>
      <c r="CT742" s="52"/>
      <c r="CU742" s="52"/>
      <c r="CV742" s="52"/>
      <c r="CW742" s="52"/>
      <c r="CX742" s="52"/>
      <c r="CY742" s="52"/>
      <c r="CZ742" s="52"/>
      <c r="DA742" s="52"/>
      <c r="DB742" s="52"/>
      <c r="DC742" s="52"/>
      <c r="DD742" s="52"/>
      <c r="DE742" s="52"/>
      <c r="DF742" s="52"/>
      <c r="DG742" s="52"/>
      <c r="DH742" s="52"/>
      <c r="DI742" s="52"/>
      <c r="DJ742" s="52"/>
      <c r="DK742" s="52"/>
      <c r="DL742" s="52"/>
      <c r="DM742" s="52"/>
      <c r="DN742" s="52"/>
      <c r="DO742" s="52"/>
      <c r="DP742" s="52"/>
      <c r="DQ742" s="52"/>
      <c r="DR742" s="52"/>
      <c r="DS742" s="52"/>
      <c r="DT742" s="52"/>
      <c r="DU742" s="52"/>
      <c r="DV742" s="52"/>
      <c r="DW742" s="52"/>
      <c r="DX742" s="52"/>
      <c r="DY742" s="52"/>
      <c r="DZ742" s="52"/>
      <c r="EA742" s="52"/>
      <c r="EB742" s="52"/>
      <c r="EC742" s="52"/>
      <c r="ED742" s="52"/>
      <c r="EE742" s="52"/>
      <c r="EF742" s="52"/>
      <c r="EG742" s="52"/>
      <c r="EH742" s="52"/>
      <c r="EI742" s="52"/>
      <c r="EJ742" s="52"/>
      <c r="EK742" s="52"/>
      <c r="EL742" s="52"/>
      <c r="EM742" s="52"/>
      <c r="EN742" s="52"/>
      <c r="EO742" s="52"/>
      <c r="EP742" s="52"/>
      <c r="EQ742" s="52"/>
      <c r="ER742" s="52"/>
      <c r="ES742" s="52"/>
      <c r="ET742" s="52"/>
      <c r="EU742" s="52"/>
      <c r="EV742" s="52"/>
      <c r="EW742" s="52"/>
      <c r="EX742" s="52"/>
      <c r="EY742" s="52"/>
      <c r="EZ742" s="52"/>
      <c r="FA742" s="52"/>
      <c r="FB742" s="52"/>
      <c r="FC742" s="52"/>
      <c r="FD742" s="52"/>
      <c r="FE742" s="52"/>
      <c r="FF742" s="52"/>
      <c r="FG742" s="52"/>
      <c r="FH742" s="52"/>
      <c r="FI742" s="52"/>
      <c r="FJ742" s="52"/>
      <c r="FK742" s="52"/>
      <c r="FL742" s="52"/>
      <c r="FM742" s="52"/>
      <c r="FN742" s="52"/>
      <c r="FO742" s="52"/>
      <c r="FP742" s="52"/>
      <c r="FQ742" s="52"/>
      <c r="FR742" s="52"/>
      <c r="FS742" s="52"/>
      <c r="FT742" s="52"/>
    </row>
    <row r="743" spans="1:179" x14ac:dyDescent="0.15">
      <c r="A743" s="104">
        <f t="shared" si="160"/>
        <v>43452</v>
      </c>
      <c r="B743" s="35">
        <f t="shared" ca="1" si="166"/>
        <v>501.41345998999998</v>
      </c>
      <c r="C743" s="35">
        <f t="shared" si="161"/>
        <v>500</v>
      </c>
      <c r="D743" s="36">
        <f ca="1">IF(A743&lt;$B$1,VLOOKUP(A743,[1]DI!$A$4:$B$15000,2,FALSE),0)</f>
        <v>6.4000000000000001E-2</v>
      </c>
      <c r="E743" s="35">
        <f t="shared" ca="1" si="155"/>
        <v>2.4620000000000002E-4</v>
      </c>
      <c r="F743" s="54">
        <f t="shared" si="162"/>
        <v>1.0425</v>
      </c>
      <c r="G743" s="38">
        <f t="shared" ca="1" si="156"/>
        <v>1.0002566635000001</v>
      </c>
      <c r="H743" s="35">
        <f ca="1">TRUNC(PRODUCT(G$10:G742),15)</f>
        <v>1.1824253957350599</v>
      </c>
      <c r="I743" s="35">
        <f t="shared" ca="1" si="163"/>
        <v>1.17909219115615</v>
      </c>
      <c r="J743" s="35">
        <f t="shared" ca="1" si="157"/>
        <v>1.00282692</v>
      </c>
      <c r="K743" s="35">
        <f t="shared" ca="1" si="158"/>
        <v>1.41345999</v>
      </c>
      <c r="L743" s="55">
        <f>IF(VLOOKUP(A743,$U$12:$AD$125,8)=VLOOKUP(A742,$U$12:$AD$125,8),0,VLOOKUP(A743,U$12:$AD$125,8))</f>
        <v>0</v>
      </c>
      <c r="M743" s="40">
        <f>IF(L743&gt;0,VLOOKUP(L743,T$12:$AC$125,7),0)</f>
        <v>0</v>
      </c>
      <c r="N743" s="41">
        <f t="shared" si="167"/>
        <v>0</v>
      </c>
      <c r="O743" s="41">
        <f t="shared" ca="1" si="159"/>
        <v>1.41345999</v>
      </c>
      <c r="P743" s="56" t="str">
        <f t="shared" si="164"/>
        <v>J=</v>
      </c>
      <c r="Q743" s="43">
        <f t="shared" si="165"/>
        <v>43619</v>
      </c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  <c r="CB743" s="52"/>
      <c r="CC743" s="52"/>
      <c r="CD743" s="52"/>
      <c r="CE743" s="52"/>
      <c r="CF743" s="52"/>
      <c r="CG743" s="52"/>
      <c r="CH743" s="52"/>
      <c r="CI743" s="52"/>
      <c r="CJ743" s="52"/>
      <c r="CK743" s="52"/>
      <c r="CL743" s="52"/>
      <c r="CM743" s="52"/>
      <c r="CN743" s="52"/>
      <c r="CO743" s="52"/>
      <c r="CP743" s="52"/>
      <c r="CQ743" s="52"/>
      <c r="CR743" s="52"/>
      <c r="CS743" s="52"/>
      <c r="CT743" s="52"/>
      <c r="CU743" s="52"/>
      <c r="CV743" s="52"/>
      <c r="CW743" s="52"/>
      <c r="CX743" s="52"/>
      <c r="CY743" s="52"/>
      <c r="CZ743" s="52"/>
      <c r="DA743" s="52"/>
      <c r="DB743" s="52"/>
      <c r="DC743" s="52"/>
      <c r="DD743" s="52"/>
      <c r="DE743" s="52"/>
      <c r="DF743" s="52"/>
      <c r="DG743" s="52"/>
      <c r="DH743" s="52"/>
      <c r="DI743" s="52"/>
      <c r="DJ743" s="52"/>
      <c r="DK743" s="52"/>
      <c r="DL743" s="52"/>
      <c r="DM743" s="52"/>
      <c r="DN743" s="52"/>
      <c r="DO743" s="52"/>
      <c r="DP743" s="52"/>
      <c r="DQ743" s="52"/>
      <c r="DR743" s="52"/>
      <c r="DS743" s="52"/>
      <c r="DT743" s="52"/>
      <c r="DU743" s="52"/>
      <c r="DV743" s="52"/>
      <c r="DW743" s="52"/>
      <c r="DX743" s="52"/>
      <c r="DY743" s="52"/>
      <c r="DZ743" s="52"/>
      <c r="EA743" s="52"/>
      <c r="EB743" s="52"/>
      <c r="EC743" s="52"/>
      <c r="ED743" s="52"/>
      <c r="EE743" s="52"/>
      <c r="EF743" s="52"/>
      <c r="EG743" s="52"/>
      <c r="EH743" s="52"/>
      <c r="EI743" s="52"/>
      <c r="EJ743" s="52"/>
      <c r="EK743" s="52"/>
      <c r="EL743" s="52"/>
      <c r="EM743" s="52"/>
      <c r="EN743" s="52"/>
      <c r="EO743" s="52"/>
      <c r="EP743" s="52"/>
      <c r="EQ743" s="52"/>
      <c r="ER743" s="52"/>
      <c r="ES743" s="52"/>
      <c r="ET743" s="52"/>
      <c r="EU743" s="52"/>
      <c r="EV743" s="52"/>
      <c r="EW743" s="52"/>
      <c r="EX743" s="52"/>
      <c r="EY743" s="52"/>
      <c r="EZ743" s="52"/>
      <c r="FA743" s="52"/>
      <c r="FB743" s="52"/>
      <c r="FC743" s="52"/>
      <c r="FD743" s="52"/>
      <c r="FE743" s="52"/>
      <c r="FF743" s="52"/>
      <c r="FG743" s="52"/>
      <c r="FH743" s="52"/>
      <c r="FI743" s="52"/>
      <c r="FJ743" s="52"/>
      <c r="FK743" s="52"/>
      <c r="FL743" s="52"/>
      <c r="FM743" s="52"/>
      <c r="FN743" s="52"/>
      <c r="FO743" s="52"/>
      <c r="FP743" s="52"/>
      <c r="FQ743" s="52"/>
      <c r="FR743" s="52"/>
      <c r="FS743" s="52"/>
      <c r="FT743" s="52"/>
    </row>
    <row r="744" spans="1:179" x14ac:dyDescent="0.15">
      <c r="A744" s="104">
        <f t="shared" si="160"/>
        <v>43453</v>
      </c>
      <c r="B744" s="35">
        <f t="shared" ca="1" si="166"/>
        <v>501.54215498999997</v>
      </c>
      <c r="C744" s="35">
        <f t="shared" si="161"/>
        <v>500</v>
      </c>
      <c r="D744" s="36">
        <f ca="1">IF(A744&lt;$B$1,VLOOKUP(A744,[1]DI!$A$4:$B$15000,2,FALSE),0)</f>
        <v>6.4000000000000001E-2</v>
      </c>
      <c r="E744" s="35">
        <f t="shared" ca="1" si="155"/>
        <v>2.4620000000000002E-4</v>
      </c>
      <c r="F744" s="54">
        <f t="shared" si="162"/>
        <v>1.0425</v>
      </c>
      <c r="G744" s="38">
        <f t="shared" ca="1" si="156"/>
        <v>1.0002566635000001</v>
      </c>
      <c r="H744" s="35">
        <f ca="1">TRUNC(PRODUCT(G$10:G743),15)</f>
        <v>1.18272888117562</v>
      </c>
      <c r="I744" s="35">
        <f t="shared" ca="1" si="163"/>
        <v>1.17909219115615</v>
      </c>
      <c r="J744" s="35">
        <f t="shared" ca="1" si="157"/>
        <v>1.00308431</v>
      </c>
      <c r="K744" s="35">
        <f t="shared" ca="1" si="158"/>
        <v>1.54215499</v>
      </c>
      <c r="L744" s="55">
        <f>IF(VLOOKUP(A744,$U$12:$AD$125,8)=VLOOKUP(A743,$U$12:$AD$125,8),0,VLOOKUP(A744,U$12:$AD$125,8))</f>
        <v>0</v>
      </c>
      <c r="M744" s="40">
        <f>IF(L744&gt;0,VLOOKUP(L744,T$12:$AC$125,7),0)</f>
        <v>0</v>
      </c>
      <c r="N744" s="41">
        <f t="shared" si="167"/>
        <v>0</v>
      </c>
      <c r="O744" s="41">
        <f t="shared" ca="1" si="159"/>
        <v>1.54215499</v>
      </c>
      <c r="P744" s="56" t="str">
        <f t="shared" si="164"/>
        <v>J=</v>
      </c>
      <c r="Q744" s="43">
        <f t="shared" si="165"/>
        <v>43619</v>
      </c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  <c r="CB744" s="52"/>
      <c r="CC744" s="52"/>
      <c r="CD744" s="52"/>
      <c r="CE744" s="52"/>
      <c r="CF744" s="52"/>
      <c r="CG744" s="52"/>
      <c r="CH744" s="52"/>
      <c r="CI744" s="52"/>
      <c r="CJ744" s="52"/>
      <c r="CK744" s="52"/>
      <c r="CL744" s="52"/>
      <c r="CM744" s="52"/>
      <c r="CN744" s="52"/>
      <c r="CO744" s="52"/>
      <c r="CP744" s="52"/>
      <c r="CQ744" s="52"/>
      <c r="CR744" s="52"/>
      <c r="CS744" s="52"/>
      <c r="CT744" s="52"/>
      <c r="CU744" s="52"/>
      <c r="CV744" s="52"/>
      <c r="CW744" s="52"/>
      <c r="CX744" s="52"/>
      <c r="CY744" s="52"/>
      <c r="CZ744" s="52"/>
      <c r="DA744" s="52"/>
      <c r="DB744" s="52"/>
      <c r="DC744" s="52"/>
      <c r="DD744" s="52"/>
      <c r="DE744" s="52"/>
      <c r="DF744" s="52"/>
      <c r="DG744" s="52"/>
      <c r="DH744" s="52"/>
      <c r="DI744" s="52"/>
      <c r="DJ744" s="52"/>
      <c r="DK744" s="52"/>
      <c r="DL744" s="52"/>
      <c r="DM744" s="52"/>
      <c r="DN744" s="52"/>
      <c r="DO744" s="52"/>
      <c r="DP744" s="52"/>
      <c r="DQ744" s="52"/>
      <c r="DR744" s="52"/>
      <c r="DS744" s="52"/>
      <c r="DT744" s="52"/>
      <c r="DU744" s="52"/>
      <c r="DV744" s="52"/>
      <c r="DW744" s="52"/>
      <c r="DX744" s="52"/>
      <c r="DY744" s="52"/>
      <c r="DZ744" s="52"/>
      <c r="EA744" s="52"/>
      <c r="EB744" s="52"/>
      <c r="EC744" s="52"/>
      <c r="ED744" s="52"/>
      <c r="EE744" s="52"/>
      <c r="EF744" s="52"/>
      <c r="EG744" s="52"/>
      <c r="EH744" s="52"/>
      <c r="EI744" s="52"/>
      <c r="EJ744" s="52"/>
      <c r="EK744" s="52"/>
      <c r="EL744" s="52"/>
      <c r="EM744" s="52"/>
      <c r="EN744" s="52"/>
      <c r="EO744" s="52"/>
      <c r="EP744" s="52"/>
      <c r="EQ744" s="52"/>
      <c r="ER744" s="52"/>
      <c r="ES744" s="52"/>
      <c r="ET744" s="52"/>
      <c r="EU744" s="52"/>
      <c r="EV744" s="52"/>
      <c r="EW744" s="52"/>
      <c r="EX744" s="52"/>
      <c r="EY744" s="52"/>
      <c r="EZ744" s="52"/>
      <c r="FA744" s="52"/>
      <c r="FB744" s="52"/>
      <c r="FC744" s="52"/>
      <c r="FD744" s="52"/>
      <c r="FE744" s="52"/>
      <c r="FF744" s="52"/>
      <c r="FG744" s="52"/>
      <c r="FH744" s="52"/>
      <c r="FI744" s="52"/>
      <c r="FJ744" s="52"/>
      <c r="FK744" s="52"/>
      <c r="FL744" s="52"/>
      <c r="FM744" s="52"/>
      <c r="FN744" s="52"/>
      <c r="FO744" s="52"/>
      <c r="FP744" s="52"/>
      <c r="FQ744" s="52"/>
      <c r="FR744" s="52"/>
      <c r="FS744" s="52"/>
      <c r="FT744" s="52"/>
    </row>
    <row r="745" spans="1:179" x14ac:dyDescent="0.15">
      <c r="A745" s="104">
        <f t="shared" si="160"/>
        <v>43454</v>
      </c>
      <c r="B745" s="35">
        <f t="shared" ca="1" si="166"/>
        <v>501.670885</v>
      </c>
      <c r="C745" s="35">
        <f t="shared" si="161"/>
        <v>500</v>
      </c>
      <c r="D745" s="36">
        <f ca="1">IF(A745&lt;$B$1,VLOOKUP(A745,[1]DI!$A$4:$B$15000,2,FALSE),0)</f>
        <v>6.4000000000000001E-2</v>
      </c>
      <c r="E745" s="35">
        <f t="shared" ca="1" si="155"/>
        <v>2.4620000000000002E-4</v>
      </c>
      <c r="F745" s="54">
        <f t="shared" si="162"/>
        <v>1.0425</v>
      </c>
      <c r="G745" s="38">
        <f t="shared" ca="1" si="156"/>
        <v>1.0002566635000001</v>
      </c>
      <c r="H745" s="35">
        <f ca="1">TRUNC(PRODUCT(G$10:G744),15)</f>
        <v>1.1830324445098199</v>
      </c>
      <c r="I745" s="35">
        <f t="shared" ca="1" si="163"/>
        <v>1.17909219115615</v>
      </c>
      <c r="J745" s="35">
        <f t="shared" ca="1" si="157"/>
        <v>1.00334177</v>
      </c>
      <c r="K745" s="35">
        <f t="shared" ca="1" si="158"/>
        <v>1.670885</v>
      </c>
      <c r="L745" s="55">
        <f>IF(VLOOKUP(A745,$U$12:$AD$125,8)=VLOOKUP(A744,$U$12:$AD$125,8),0,VLOOKUP(A745,U$12:$AD$125,8))</f>
        <v>0</v>
      </c>
      <c r="M745" s="40">
        <f>IF(L745&gt;0,VLOOKUP(L745,T$12:$AC$125,7),0)</f>
        <v>0</v>
      </c>
      <c r="N745" s="41">
        <f t="shared" si="167"/>
        <v>0</v>
      </c>
      <c r="O745" s="41">
        <f t="shared" ca="1" si="159"/>
        <v>1.670885</v>
      </c>
      <c r="P745" s="56" t="str">
        <f t="shared" si="164"/>
        <v>J=</v>
      </c>
      <c r="Q745" s="43">
        <f t="shared" si="165"/>
        <v>43619</v>
      </c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  <c r="CB745" s="52"/>
      <c r="CC745" s="52"/>
      <c r="CD745" s="52"/>
      <c r="CE745" s="52"/>
      <c r="CF745" s="52"/>
      <c r="CG745" s="52"/>
      <c r="CH745" s="52"/>
      <c r="CI745" s="52"/>
      <c r="CJ745" s="52"/>
      <c r="CK745" s="52"/>
      <c r="CL745" s="52"/>
      <c r="CM745" s="52"/>
      <c r="CN745" s="52"/>
      <c r="CO745" s="52"/>
      <c r="CP745" s="52"/>
      <c r="CQ745" s="52"/>
      <c r="CR745" s="52"/>
      <c r="CS745" s="52"/>
      <c r="CT745" s="52"/>
      <c r="CU745" s="52"/>
      <c r="CV745" s="52"/>
      <c r="CW745" s="52"/>
      <c r="CX745" s="52"/>
      <c r="CY745" s="52"/>
      <c r="CZ745" s="52"/>
      <c r="DA745" s="52"/>
      <c r="DB745" s="52"/>
      <c r="DC745" s="52"/>
      <c r="DD745" s="52"/>
      <c r="DE745" s="52"/>
      <c r="DF745" s="52"/>
      <c r="DG745" s="52"/>
      <c r="DH745" s="52"/>
      <c r="DI745" s="52"/>
      <c r="DJ745" s="52"/>
      <c r="DK745" s="52"/>
      <c r="DL745" s="52"/>
      <c r="DM745" s="52"/>
      <c r="DN745" s="52"/>
      <c r="DO745" s="52"/>
      <c r="DP745" s="52"/>
      <c r="DQ745" s="52"/>
      <c r="DR745" s="52"/>
      <c r="DS745" s="52"/>
      <c r="DT745" s="52"/>
      <c r="DU745" s="52"/>
      <c r="DV745" s="52"/>
      <c r="DW745" s="52"/>
      <c r="DX745" s="52"/>
      <c r="DY745" s="52"/>
      <c r="DZ745" s="52"/>
      <c r="EA745" s="52"/>
      <c r="EB745" s="52"/>
      <c r="EC745" s="52"/>
      <c r="ED745" s="52"/>
      <c r="EE745" s="52"/>
      <c r="EF745" s="52"/>
      <c r="EG745" s="52"/>
      <c r="EH745" s="52"/>
      <c r="EI745" s="52"/>
      <c r="EJ745" s="52"/>
      <c r="EK745" s="52"/>
      <c r="EL745" s="52"/>
      <c r="EM745" s="52"/>
      <c r="EN745" s="52"/>
      <c r="EO745" s="52"/>
      <c r="EP745" s="52"/>
      <c r="EQ745" s="52"/>
      <c r="ER745" s="52"/>
      <c r="ES745" s="52"/>
      <c r="ET745" s="52"/>
      <c r="EU745" s="52"/>
      <c r="EV745" s="52"/>
      <c r="EW745" s="52"/>
      <c r="EX745" s="52"/>
      <c r="EY745" s="52"/>
      <c r="EZ745" s="52"/>
      <c r="FA745" s="52"/>
      <c r="FB745" s="52"/>
      <c r="FC745" s="52"/>
      <c r="FD745" s="52"/>
      <c r="FE745" s="52"/>
      <c r="FF745" s="52"/>
      <c r="FG745" s="52"/>
      <c r="FH745" s="52"/>
      <c r="FI745" s="52"/>
      <c r="FJ745" s="52"/>
      <c r="FK745" s="52"/>
      <c r="FL745" s="52"/>
      <c r="FM745" s="52"/>
      <c r="FN745" s="52"/>
      <c r="FO745" s="52"/>
      <c r="FP745" s="52"/>
      <c r="FQ745" s="52"/>
      <c r="FR745" s="52"/>
      <c r="FS745" s="52"/>
      <c r="FT745" s="52"/>
    </row>
    <row r="746" spans="1:179" x14ac:dyDescent="0.15">
      <c r="A746" s="104">
        <f t="shared" si="160"/>
        <v>43455</v>
      </c>
      <c r="B746" s="35">
        <f t="shared" ca="1" si="166"/>
        <v>501.79964498999999</v>
      </c>
      <c r="C746" s="35">
        <f t="shared" si="161"/>
        <v>500</v>
      </c>
      <c r="D746" s="36">
        <f ca="1">IF(A746&lt;$B$1,VLOOKUP(A746,[1]DI!$A$4:$B$15000,2,FALSE),0)</f>
        <v>6.4000000000000001E-2</v>
      </c>
      <c r="E746" s="35">
        <f t="shared" ca="1" si="155"/>
        <v>2.4620000000000002E-4</v>
      </c>
      <c r="F746" s="54">
        <f t="shared" si="162"/>
        <v>1.0425</v>
      </c>
      <c r="G746" s="38">
        <f t="shared" ca="1" si="156"/>
        <v>1.0002566635000001</v>
      </c>
      <c r="H746" s="35">
        <f ca="1">TRUNC(PRODUCT(G$10:G745),15)</f>
        <v>1.18333608575764</v>
      </c>
      <c r="I746" s="35">
        <f t="shared" ca="1" si="163"/>
        <v>1.17909219115615</v>
      </c>
      <c r="J746" s="35">
        <f t="shared" ca="1" si="157"/>
        <v>1.0035992899999999</v>
      </c>
      <c r="K746" s="35">
        <f t="shared" ca="1" si="158"/>
        <v>1.79964499</v>
      </c>
      <c r="L746" s="55">
        <f>IF(VLOOKUP(A746,$U$12:$AD$125,8)=VLOOKUP(A745,$U$12:$AD$125,8),0,VLOOKUP(A746,U$12:$AD$125,8))</f>
        <v>0</v>
      </c>
      <c r="M746" s="40">
        <f>IF(L746&gt;0,VLOOKUP(L746,T$12:$AC$125,7),0)</f>
        <v>0</v>
      </c>
      <c r="N746" s="41">
        <f t="shared" si="167"/>
        <v>0</v>
      </c>
      <c r="O746" s="41">
        <f t="shared" ca="1" si="159"/>
        <v>1.79964499</v>
      </c>
      <c r="P746" s="56" t="str">
        <f t="shared" si="164"/>
        <v>J=</v>
      </c>
      <c r="Q746" s="43">
        <f t="shared" si="165"/>
        <v>43619</v>
      </c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  <c r="CB746" s="52"/>
      <c r="CC746" s="52"/>
      <c r="CD746" s="52"/>
      <c r="CE746" s="52"/>
      <c r="CF746" s="52"/>
      <c r="CG746" s="52"/>
      <c r="CH746" s="52"/>
      <c r="CI746" s="52"/>
      <c r="CJ746" s="52"/>
      <c r="CK746" s="52"/>
      <c r="CL746" s="52"/>
      <c r="CM746" s="52"/>
      <c r="CN746" s="52"/>
      <c r="CO746" s="52"/>
      <c r="CP746" s="52"/>
      <c r="CQ746" s="52"/>
      <c r="CR746" s="52"/>
      <c r="CS746" s="52"/>
      <c r="CT746" s="52"/>
      <c r="CU746" s="52"/>
      <c r="CV746" s="52"/>
      <c r="CW746" s="52"/>
      <c r="CX746" s="52"/>
      <c r="CY746" s="52"/>
      <c r="CZ746" s="52"/>
      <c r="DA746" s="52"/>
      <c r="DB746" s="52"/>
      <c r="DC746" s="52"/>
      <c r="DD746" s="52"/>
      <c r="DE746" s="52"/>
      <c r="DF746" s="52"/>
      <c r="DG746" s="52"/>
      <c r="DH746" s="52"/>
      <c r="DI746" s="52"/>
      <c r="DJ746" s="52"/>
      <c r="DK746" s="52"/>
      <c r="DL746" s="52"/>
      <c r="DM746" s="52"/>
      <c r="DN746" s="52"/>
      <c r="DO746" s="52"/>
      <c r="DP746" s="52"/>
      <c r="DQ746" s="52"/>
      <c r="DR746" s="52"/>
      <c r="DS746" s="52"/>
      <c r="DT746" s="52"/>
      <c r="DU746" s="52"/>
      <c r="DV746" s="52"/>
      <c r="DW746" s="52"/>
      <c r="DX746" s="52"/>
      <c r="DY746" s="52"/>
      <c r="DZ746" s="52"/>
      <c r="EA746" s="52"/>
      <c r="EB746" s="52"/>
      <c r="EC746" s="52"/>
      <c r="ED746" s="52"/>
      <c r="EE746" s="52"/>
      <c r="EF746" s="52"/>
      <c r="EG746" s="52"/>
      <c r="EH746" s="52"/>
      <c r="EI746" s="52"/>
      <c r="EJ746" s="52"/>
      <c r="EK746" s="52"/>
      <c r="EL746" s="52"/>
      <c r="EM746" s="52"/>
      <c r="EN746" s="52"/>
      <c r="EO746" s="52"/>
      <c r="EP746" s="52"/>
      <c r="EQ746" s="52"/>
      <c r="ER746" s="52"/>
      <c r="ES746" s="52"/>
      <c r="ET746" s="52"/>
      <c r="EU746" s="52"/>
      <c r="EV746" s="52"/>
      <c r="EW746" s="52"/>
      <c r="EX746" s="52"/>
      <c r="EY746" s="52"/>
      <c r="EZ746" s="52"/>
      <c r="FA746" s="52"/>
      <c r="FB746" s="52"/>
      <c r="FC746" s="52"/>
      <c r="FD746" s="52"/>
      <c r="FE746" s="52"/>
      <c r="FF746" s="52"/>
      <c r="FG746" s="52"/>
      <c r="FH746" s="52"/>
      <c r="FI746" s="52"/>
      <c r="FJ746" s="52"/>
      <c r="FK746" s="52"/>
      <c r="FL746" s="52"/>
      <c r="FM746" s="52"/>
      <c r="FN746" s="52"/>
      <c r="FO746" s="52"/>
      <c r="FP746" s="52"/>
      <c r="FQ746" s="52"/>
      <c r="FR746" s="52"/>
      <c r="FS746" s="52"/>
      <c r="FT746" s="52"/>
    </row>
    <row r="747" spans="1:179" x14ac:dyDescent="0.15">
      <c r="A747" s="104">
        <f t="shared" si="160"/>
        <v>43456</v>
      </c>
      <c r="B747" s="35">
        <f t="shared" ca="1" si="166"/>
        <v>501.92844000000002</v>
      </c>
      <c r="C747" s="35">
        <f t="shared" si="161"/>
        <v>500</v>
      </c>
      <c r="D747" s="36">
        <f ca="1">IF(A747&lt;$B$1,VLOOKUP(A747,[1]DI!$A$4:$B$15000,2,FALSE),0)</f>
        <v>0</v>
      </c>
      <c r="E747" s="35">
        <f t="shared" ca="1" si="155"/>
        <v>0</v>
      </c>
      <c r="F747" s="54">
        <f t="shared" si="162"/>
        <v>1.0425</v>
      </c>
      <c r="G747" s="38">
        <f t="shared" ca="1" si="156"/>
        <v>1</v>
      </c>
      <c r="H747" s="35">
        <f ca="1">TRUNC(PRODUCT(G$10:G746),15)</f>
        <v>1.1836398049390899</v>
      </c>
      <c r="I747" s="35">
        <f t="shared" ca="1" si="163"/>
        <v>1.17909219115615</v>
      </c>
      <c r="J747" s="35">
        <f t="shared" ca="1" si="157"/>
        <v>1.0038568800000001</v>
      </c>
      <c r="K747" s="35">
        <f t="shared" ca="1" si="158"/>
        <v>1.9284399999999999</v>
      </c>
      <c r="L747" s="55">
        <f>IF(VLOOKUP(A747,$U$12:$AD$125,8)=VLOOKUP(A746,$U$12:$AD$125,8),0,VLOOKUP(A747,U$12:$AD$125,8))</f>
        <v>0</v>
      </c>
      <c r="M747" s="40">
        <f>IF(L747&gt;0,VLOOKUP(L747,T$12:$AC$125,7),0)</f>
        <v>0</v>
      </c>
      <c r="N747" s="41">
        <f t="shared" si="167"/>
        <v>0</v>
      </c>
      <c r="O747" s="41">
        <f t="shared" ca="1" si="159"/>
        <v>1.9284399999999999</v>
      </c>
      <c r="P747" s="56" t="str">
        <f t="shared" si="164"/>
        <v>J=</v>
      </c>
      <c r="Q747" s="43">
        <f t="shared" si="165"/>
        <v>43619</v>
      </c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  <c r="CB747" s="52"/>
      <c r="CC747" s="52"/>
      <c r="CD747" s="52"/>
      <c r="CE747" s="52"/>
      <c r="CF747" s="52"/>
      <c r="CG747" s="52"/>
      <c r="CH747" s="52"/>
      <c r="CI747" s="52"/>
      <c r="CJ747" s="52"/>
      <c r="CK747" s="52"/>
      <c r="CL747" s="52"/>
      <c r="CM747" s="52"/>
      <c r="CN747" s="52"/>
      <c r="CO747" s="52"/>
      <c r="CP747" s="52"/>
      <c r="CQ747" s="52"/>
      <c r="CR747" s="52"/>
      <c r="CS747" s="52"/>
      <c r="CT747" s="52"/>
      <c r="CU747" s="52"/>
      <c r="CV747" s="52"/>
      <c r="CW747" s="52"/>
      <c r="CX747" s="52"/>
      <c r="CY747" s="52"/>
      <c r="CZ747" s="52"/>
      <c r="DA747" s="52"/>
      <c r="DB747" s="52"/>
      <c r="DC747" s="52"/>
      <c r="DD747" s="52"/>
      <c r="DE747" s="52"/>
      <c r="DF747" s="52"/>
      <c r="DG747" s="52"/>
      <c r="DH747" s="52"/>
      <c r="DI747" s="52"/>
      <c r="DJ747" s="52"/>
      <c r="DK747" s="52"/>
      <c r="DL747" s="52"/>
      <c r="DM747" s="52"/>
      <c r="DN747" s="52"/>
      <c r="DO747" s="52"/>
      <c r="DP747" s="52"/>
      <c r="DQ747" s="52"/>
      <c r="DR747" s="52"/>
      <c r="DS747" s="52"/>
      <c r="DT747" s="52"/>
      <c r="DU747" s="52"/>
      <c r="DV747" s="52"/>
      <c r="DW747" s="52"/>
      <c r="DX747" s="52"/>
      <c r="DY747" s="52"/>
      <c r="DZ747" s="52"/>
      <c r="EA747" s="52"/>
      <c r="EB747" s="52"/>
      <c r="EC747" s="52"/>
      <c r="ED747" s="52"/>
      <c r="EE747" s="52"/>
      <c r="EF747" s="52"/>
      <c r="EG747" s="52"/>
      <c r="EH747" s="52"/>
      <c r="EI747" s="52"/>
      <c r="EJ747" s="52"/>
      <c r="EK747" s="52"/>
      <c r="EL747" s="52"/>
      <c r="EM747" s="52"/>
      <c r="EN747" s="52"/>
      <c r="EO747" s="52"/>
      <c r="EP747" s="52"/>
      <c r="EQ747" s="52"/>
      <c r="ER747" s="52"/>
      <c r="ES747" s="52"/>
      <c r="ET747" s="52"/>
      <c r="EU747" s="52"/>
      <c r="EV747" s="52"/>
      <c r="EW747" s="52"/>
      <c r="EX747" s="52"/>
      <c r="EY747" s="52"/>
      <c r="EZ747" s="52"/>
      <c r="FA747" s="52"/>
      <c r="FB747" s="52"/>
      <c r="FC747" s="52"/>
      <c r="FD747" s="52"/>
      <c r="FE747" s="52"/>
      <c r="FF747" s="52"/>
      <c r="FG747" s="52"/>
      <c r="FH747" s="52"/>
      <c r="FI747" s="52"/>
      <c r="FJ747" s="52"/>
      <c r="FK747" s="52"/>
      <c r="FL747" s="52"/>
      <c r="FM747" s="52"/>
      <c r="FN747" s="52"/>
      <c r="FO747" s="52"/>
      <c r="FP747" s="52"/>
      <c r="FQ747" s="52"/>
      <c r="FR747" s="52"/>
      <c r="FS747" s="52"/>
      <c r="FT747" s="52"/>
    </row>
    <row r="748" spans="1:179" x14ac:dyDescent="0.15">
      <c r="A748" s="104">
        <f t="shared" si="160"/>
        <v>43457</v>
      </c>
      <c r="B748" s="35">
        <f t="shared" ca="1" si="166"/>
        <v>501.92844000000002</v>
      </c>
      <c r="C748" s="35">
        <f t="shared" si="161"/>
        <v>500</v>
      </c>
      <c r="D748" s="36">
        <f ca="1">IF(A748&lt;$B$1,VLOOKUP(A748,[1]DI!$A$4:$B$15000,2,FALSE),0)</f>
        <v>0</v>
      </c>
      <c r="E748" s="35">
        <f t="shared" ca="1" si="155"/>
        <v>0</v>
      </c>
      <c r="F748" s="54">
        <f t="shared" si="162"/>
        <v>1.0425</v>
      </c>
      <c r="G748" s="38">
        <f t="shared" ca="1" si="156"/>
        <v>1</v>
      </c>
      <c r="H748" s="35">
        <f ca="1">TRUNC(PRODUCT(G$10:G747),15)</f>
        <v>1.1836398049390899</v>
      </c>
      <c r="I748" s="35">
        <f t="shared" ca="1" si="163"/>
        <v>1.17909219115615</v>
      </c>
      <c r="J748" s="35">
        <f t="shared" ca="1" si="157"/>
        <v>1.0038568800000001</v>
      </c>
      <c r="K748" s="35">
        <f t="shared" ca="1" si="158"/>
        <v>1.9284399999999999</v>
      </c>
      <c r="L748" s="55">
        <f>IF(VLOOKUP(A748,$U$12:$AD$125,8)=VLOOKUP(A747,$U$12:$AD$125,8),0,VLOOKUP(A748,U$12:$AD$125,8))</f>
        <v>0</v>
      </c>
      <c r="M748" s="40">
        <f>IF(L748&gt;0,VLOOKUP(L748,T$12:$AC$125,7),0)</f>
        <v>0</v>
      </c>
      <c r="N748" s="41">
        <f t="shared" si="167"/>
        <v>0</v>
      </c>
      <c r="O748" s="41">
        <f t="shared" ca="1" si="159"/>
        <v>1.9284399999999999</v>
      </c>
      <c r="P748" s="56" t="str">
        <f t="shared" si="164"/>
        <v>J=</v>
      </c>
      <c r="Q748" s="43">
        <f t="shared" si="165"/>
        <v>43619</v>
      </c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  <c r="CB748" s="52"/>
      <c r="CC748" s="52"/>
      <c r="CD748" s="52"/>
      <c r="CE748" s="52"/>
      <c r="CF748" s="52"/>
      <c r="CG748" s="52"/>
      <c r="CH748" s="52"/>
      <c r="CI748" s="52"/>
      <c r="CJ748" s="52"/>
      <c r="CK748" s="52"/>
      <c r="CL748" s="52"/>
      <c r="CM748" s="52"/>
      <c r="CN748" s="52"/>
      <c r="CO748" s="52"/>
      <c r="CP748" s="52"/>
      <c r="CQ748" s="52"/>
      <c r="CR748" s="52"/>
      <c r="CS748" s="52"/>
      <c r="CT748" s="52"/>
      <c r="CU748" s="52"/>
      <c r="CV748" s="52"/>
      <c r="CW748" s="52"/>
      <c r="CX748" s="52"/>
      <c r="CY748" s="52"/>
      <c r="CZ748" s="52"/>
      <c r="DA748" s="52"/>
      <c r="DB748" s="52"/>
      <c r="DC748" s="52"/>
      <c r="DD748" s="52"/>
      <c r="DE748" s="52"/>
      <c r="DF748" s="52"/>
      <c r="DG748" s="52"/>
      <c r="DH748" s="52"/>
      <c r="DI748" s="52"/>
      <c r="DJ748" s="52"/>
      <c r="DK748" s="52"/>
      <c r="DL748" s="52"/>
      <c r="DM748" s="52"/>
      <c r="DN748" s="52"/>
      <c r="DO748" s="52"/>
      <c r="DP748" s="52"/>
      <c r="DQ748" s="52"/>
      <c r="DR748" s="52"/>
      <c r="DS748" s="52"/>
      <c r="DT748" s="52"/>
      <c r="DU748" s="52"/>
      <c r="DV748" s="52"/>
      <c r="DW748" s="52"/>
      <c r="DX748" s="52"/>
      <c r="DY748" s="52"/>
      <c r="DZ748" s="52"/>
      <c r="EA748" s="52"/>
      <c r="EB748" s="52"/>
      <c r="EC748" s="52"/>
      <c r="ED748" s="52"/>
      <c r="EE748" s="52"/>
      <c r="EF748" s="52"/>
      <c r="EG748" s="52"/>
      <c r="EH748" s="52"/>
      <c r="EI748" s="52"/>
      <c r="EJ748" s="52"/>
      <c r="EK748" s="52"/>
      <c r="EL748" s="52"/>
      <c r="EM748" s="52"/>
      <c r="EN748" s="52"/>
      <c r="EO748" s="52"/>
      <c r="EP748" s="52"/>
      <c r="EQ748" s="52"/>
      <c r="ER748" s="52"/>
      <c r="ES748" s="52"/>
      <c r="ET748" s="52"/>
      <c r="EU748" s="52"/>
      <c r="EV748" s="52"/>
      <c r="EW748" s="52"/>
      <c r="EX748" s="52"/>
      <c r="EY748" s="52"/>
      <c r="EZ748" s="52"/>
      <c r="FA748" s="52"/>
      <c r="FB748" s="52"/>
      <c r="FC748" s="52"/>
      <c r="FD748" s="52"/>
      <c r="FE748" s="52"/>
      <c r="FF748" s="52"/>
      <c r="FG748" s="52"/>
      <c r="FH748" s="52"/>
      <c r="FI748" s="52"/>
      <c r="FJ748" s="52"/>
      <c r="FK748" s="52"/>
      <c r="FL748" s="52"/>
      <c r="FM748" s="52"/>
      <c r="FN748" s="52"/>
      <c r="FO748" s="52"/>
      <c r="FP748" s="52"/>
      <c r="FQ748" s="52"/>
      <c r="FR748" s="52"/>
      <c r="FS748" s="52"/>
      <c r="FT748" s="52"/>
    </row>
    <row r="749" spans="1:179" x14ac:dyDescent="0.15">
      <c r="A749" s="104">
        <f t="shared" si="160"/>
        <v>43458</v>
      </c>
      <c r="B749" s="35">
        <f t="shared" ca="1" si="166"/>
        <v>501.92844000000002</v>
      </c>
      <c r="C749" s="35">
        <f t="shared" si="161"/>
        <v>500</v>
      </c>
      <c r="D749" s="36">
        <f ca="1">IF(A749&lt;$B$1,VLOOKUP(A749,[1]DI!$A$4:$B$15000,2,FALSE),0)</f>
        <v>6.4000000000000001E-2</v>
      </c>
      <c r="E749" s="35">
        <f t="shared" ca="1" si="155"/>
        <v>2.4620000000000002E-4</v>
      </c>
      <c r="F749" s="54">
        <f t="shared" si="162"/>
        <v>1.0425</v>
      </c>
      <c r="G749" s="38">
        <f t="shared" ca="1" si="156"/>
        <v>1.0002566635000001</v>
      </c>
      <c r="H749" s="35">
        <f ca="1">TRUNC(PRODUCT(G$10:G748),15)</f>
        <v>1.1836398049390899</v>
      </c>
      <c r="I749" s="35">
        <f t="shared" ca="1" si="163"/>
        <v>1.17909219115615</v>
      </c>
      <c r="J749" s="35">
        <f t="shared" ca="1" si="157"/>
        <v>1.0038568800000001</v>
      </c>
      <c r="K749" s="35">
        <f t="shared" ca="1" si="158"/>
        <v>1.9284399999999999</v>
      </c>
      <c r="L749" s="55">
        <f>IF(VLOOKUP(A749,$U$12:$AD$125,8)=VLOOKUP(A748,$U$12:$AD$125,8),0,VLOOKUP(A749,U$12:$AD$125,8))</f>
        <v>0</v>
      </c>
      <c r="M749" s="40">
        <f>IF(L749&gt;0,VLOOKUP(L749,T$12:$AC$125,7),0)</f>
        <v>0</v>
      </c>
      <c r="N749" s="41">
        <f t="shared" si="167"/>
        <v>0</v>
      </c>
      <c r="O749" s="41">
        <f t="shared" ca="1" si="159"/>
        <v>1.9284399999999999</v>
      </c>
      <c r="P749" s="56" t="str">
        <f t="shared" si="164"/>
        <v>J=</v>
      </c>
      <c r="Q749" s="43">
        <f t="shared" si="165"/>
        <v>43619</v>
      </c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  <c r="CB749" s="52"/>
      <c r="CC749" s="52"/>
      <c r="CD749" s="52"/>
      <c r="CE749" s="52"/>
      <c r="CF749" s="52"/>
      <c r="CG749" s="52"/>
      <c r="CH749" s="52"/>
      <c r="CI749" s="52"/>
      <c r="CJ749" s="52"/>
      <c r="CK749" s="52"/>
      <c r="CL749" s="52"/>
      <c r="CM749" s="52"/>
      <c r="CN749" s="52"/>
      <c r="CO749" s="52"/>
      <c r="CP749" s="52"/>
      <c r="CQ749" s="52"/>
      <c r="CR749" s="52"/>
      <c r="CS749" s="52"/>
      <c r="CT749" s="52"/>
      <c r="CU749" s="52"/>
      <c r="CV749" s="52"/>
      <c r="CW749" s="52"/>
      <c r="CX749" s="52"/>
      <c r="CY749" s="52"/>
      <c r="CZ749" s="52"/>
      <c r="DA749" s="52"/>
      <c r="DB749" s="52"/>
      <c r="DC749" s="52"/>
      <c r="DD749" s="52"/>
      <c r="DE749" s="52"/>
      <c r="DF749" s="52"/>
      <c r="DG749" s="52"/>
      <c r="DH749" s="52"/>
      <c r="DI749" s="52"/>
      <c r="DJ749" s="52"/>
      <c r="DK749" s="52"/>
      <c r="DL749" s="52"/>
      <c r="DM749" s="52"/>
      <c r="DN749" s="52"/>
      <c r="DO749" s="52"/>
      <c r="DP749" s="52"/>
      <c r="DQ749" s="52"/>
      <c r="DR749" s="52"/>
      <c r="DS749" s="52"/>
      <c r="DT749" s="52"/>
      <c r="DU749" s="52"/>
      <c r="DV749" s="52"/>
      <c r="DW749" s="52"/>
      <c r="DX749" s="52"/>
      <c r="DY749" s="52"/>
      <c r="DZ749" s="52"/>
      <c r="EA749" s="52"/>
      <c r="EB749" s="52"/>
      <c r="EC749" s="52"/>
      <c r="ED749" s="52"/>
      <c r="EE749" s="52"/>
      <c r="EF749" s="52"/>
      <c r="EG749" s="52"/>
      <c r="EH749" s="52"/>
      <c r="EI749" s="52"/>
      <c r="EJ749" s="52"/>
      <c r="EK749" s="52"/>
      <c r="EL749" s="52"/>
      <c r="EM749" s="52"/>
      <c r="EN749" s="52"/>
      <c r="EO749" s="52"/>
      <c r="EP749" s="52"/>
      <c r="EQ749" s="52"/>
      <c r="ER749" s="52"/>
      <c r="ES749" s="52"/>
      <c r="ET749" s="52"/>
      <c r="EU749" s="52"/>
      <c r="EV749" s="52"/>
      <c r="EW749" s="52"/>
      <c r="EX749" s="52"/>
      <c r="EY749" s="52"/>
      <c r="EZ749" s="52"/>
      <c r="FA749" s="52"/>
      <c r="FB749" s="52"/>
      <c r="FC749" s="52"/>
      <c r="FD749" s="52"/>
      <c r="FE749" s="52"/>
      <c r="FF749" s="52"/>
      <c r="FG749" s="52"/>
      <c r="FH749" s="52"/>
      <c r="FI749" s="52"/>
      <c r="FJ749" s="52"/>
      <c r="FK749" s="52"/>
      <c r="FL749" s="52"/>
      <c r="FM749" s="52"/>
      <c r="FN749" s="52"/>
      <c r="FO749" s="52"/>
      <c r="FP749" s="52"/>
      <c r="FQ749" s="52"/>
      <c r="FR749" s="52"/>
      <c r="FS749" s="52"/>
      <c r="FT749" s="52"/>
    </row>
    <row r="750" spans="1:179" x14ac:dyDescent="0.15">
      <c r="A750" s="104">
        <f t="shared" si="160"/>
        <v>43459</v>
      </c>
      <c r="B750" s="35">
        <f t="shared" ca="1" si="166"/>
        <v>502.05726499999997</v>
      </c>
      <c r="C750" s="35">
        <f t="shared" si="161"/>
        <v>500</v>
      </c>
      <c r="D750" s="36">
        <f ca="1">IF(A750&lt;$B$1,VLOOKUP(A750,[1]DI!$A$4:$B$15000,2,FALSE),0)</f>
        <v>0</v>
      </c>
      <c r="E750" s="35">
        <f t="shared" ca="1" si="155"/>
        <v>0</v>
      </c>
      <c r="F750" s="54">
        <f t="shared" si="162"/>
        <v>1.0425</v>
      </c>
      <c r="G750" s="38">
        <f t="shared" ca="1" si="156"/>
        <v>1</v>
      </c>
      <c r="H750" s="35">
        <f ca="1">TRUNC(PRODUCT(G$10:G749),15)</f>
        <v>1.1839436020741601</v>
      </c>
      <c r="I750" s="35">
        <f t="shared" ca="1" si="163"/>
        <v>1.17909219115615</v>
      </c>
      <c r="J750" s="35">
        <f t="shared" ca="1" si="157"/>
        <v>1.0041145300000001</v>
      </c>
      <c r="K750" s="35">
        <f t="shared" ca="1" si="158"/>
        <v>2.0572650000000001</v>
      </c>
      <c r="L750" s="55">
        <f>IF(VLOOKUP(A750,$U$12:$AD$125,8)=VLOOKUP(A749,$U$12:$AD$125,8),0,VLOOKUP(A750,U$12:$AD$125,8))</f>
        <v>0</v>
      </c>
      <c r="M750" s="40">
        <f>IF(L750&gt;0,VLOOKUP(L750,T$12:$AC$125,7),0)</f>
        <v>0</v>
      </c>
      <c r="N750" s="41">
        <f t="shared" si="167"/>
        <v>0</v>
      </c>
      <c r="O750" s="41">
        <f t="shared" ca="1" si="159"/>
        <v>2.0572650000000001</v>
      </c>
      <c r="P750" s="56" t="str">
        <f t="shared" si="164"/>
        <v>J=</v>
      </c>
      <c r="Q750" s="43">
        <f t="shared" si="165"/>
        <v>43619</v>
      </c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  <c r="CB750" s="52"/>
      <c r="CC750" s="52"/>
      <c r="CD750" s="52"/>
      <c r="CE750" s="52"/>
      <c r="CF750" s="52"/>
      <c r="CG750" s="52"/>
      <c r="CH750" s="52"/>
      <c r="CI750" s="52"/>
      <c r="CJ750" s="52"/>
      <c r="CK750" s="52"/>
      <c r="CL750" s="52"/>
      <c r="CM750" s="52"/>
      <c r="CN750" s="52"/>
      <c r="CO750" s="52"/>
      <c r="CP750" s="52"/>
      <c r="CQ750" s="52"/>
      <c r="CR750" s="52"/>
      <c r="CS750" s="52"/>
      <c r="CT750" s="52"/>
      <c r="CU750" s="52"/>
      <c r="CV750" s="52"/>
      <c r="CW750" s="52"/>
      <c r="CX750" s="52"/>
      <c r="CY750" s="52"/>
      <c r="CZ750" s="52"/>
      <c r="DA750" s="52"/>
      <c r="DB750" s="52"/>
      <c r="DC750" s="52"/>
      <c r="DD750" s="52"/>
      <c r="DE750" s="52"/>
      <c r="DF750" s="52"/>
      <c r="DG750" s="52"/>
      <c r="DH750" s="52"/>
      <c r="DI750" s="52"/>
      <c r="DJ750" s="52"/>
      <c r="DK750" s="52"/>
      <c r="DL750" s="52"/>
      <c r="DM750" s="52"/>
      <c r="DN750" s="52"/>
      <c r="DO750" s="52"/>
      <c r="DP750" s="52"/>
      <c r="DQ750" s="52"/>
      <c r="DR750" s="52"/>
      <c r="DS750" s="52"/>
      <c r="DT750" s="52"/>
      <c r="DU750" s="52"/>
      <c r="DV750" s="52"/>
      <c r="DW750" s="52"/>
      <c r="DX750" s="52"/>
      <c r="DY750" s="52"/>
      <c r="DZ750" s="52"/>
      <c r="EA750" s="52"/>
      <c r="EB750" s="52"/>
      <c r="EC750" s="52"/>
      <c r="ED750" s="52"/>
      <c r="EE750" s="52"/>
      <c r="EF750" s="52"/>
      <c r="EG750" s="52"/>
      <c r="EH750" s="52"/>
      <c r="EI750" s="52"/>
      <c r="EJ750" s="52"/>
      <c r="EK750" s="52"/>
      <c r="EL750" s="52"/>
      <c r="EM750" s="52"/>
      <c r="EN750" s="52"/>
      <c r="EO750" s="52"/>
      <c r="EP750" s="52"/>
      <c r="EQ750" s="52"/>
      <c r="ER750" s="52"/>
      <c r="ES750" s="52"/>
      <c r="ET750" s="52"/>
      <c r="EU750" s="52"/>
      <c r="EV750" s="52"/>
      <c r="EW750" s="52"/>
      <c r="EX750" s="52"/>
      <c r="EY750" s="52"/>
      <c r="EZ750" s="52"/>
      <c r="FA750" s="52"/>
      <c r="FB750" s="52"/>
      <c r="FC750" s="52"/>
      <c r="FD750" s="52"/>
      <c r="FE750" s="52"/>
      <c r="FF750" s="52"/>
      <c r="FG750" s="52"/>
      <c r="FH750" s="52"/>
      <c r="FI750" s="52"/>
      <c r="FJ750" s="52"/>
      <c r="FK750" s="52"/>
      <c r="FL750" s="52"/>
      <c r="FM750" s="52"/>
      <c r="FN750" s="52"/>
      <c r="FO750" s="52"/>
      <c r="FP750" s="52"/>
      <c r="FQ750" s="52"/>
      <c r="FR750" s="52"/>
      <c r="FS750" s="52"/>
      <c r="FT750" s="52"/>
    </row>
    <row r="751" spans="1:179" x14ac:dyDescent="0.15">
      <c r="A751" s="104">
        <f t="shared" si="160"/>
        <v>43460</v>
      </c>
      <c r="B751" s="35">
        <f t="shared" ca="1" si="166"/>
        <v>502.05726499999997</v>
      </c>
      <c r="C751" s="35">
        <f t="shared" si="161"/>
        <v>500</v>
      </c>
      <c r="D751" s="36">
        <f ca="1">IF(A751&lt;$B$1,VLOOKUP(A751,[1]DI!$A$4:$B$15000,2,FALSE),0)</f>
        <v>6.4000000000000001E-2</v>
      </c>
      <c r="E751" s="35">
        <f t="shared" ca="1" si="155"/>
        <v>2.4620000000000002E-4</v>
      </c>
      <c r="F751" s="54">
        <f t="shared" si="162"/>
        <v>1.0425</v>
      </c>
      <c r="G751" s="38">
        <f t="shared" ca="1" si="156"/>
        <v>1.0002566635000001</v>
      </c>
      <c r="H751" s="35">
        <f ca="1">TRUNC(PRODUCT(G$10:G750),15)</f>
        <v>1.1839436020741601</v>
      </c>
      <c r="I751" s="35">
        <f t="shared" ca="1" si="163"/>
        <v>1.17909219115615</v>
      </c>
      <c r="J751" s="35">
        <f t="shared" ca="1" si="157"/>
        <v>1.0041145300000001</v>
      </c>
      <c r="K751" s="35">
        <f t="shared" ca="1" si="158"/>
        <v>2.0572650000000001</v>
      </c>
      <c r="L751" s="55">
        <f>IF(VLOOKUP(A751,$U$12:$AD$125,8)=VLOOKUP(A750,$U$12:$AD$125,8),0,VLOOKUP(A751,U$12:$AD$125,8))</f>
        <v>0</v>
      </c>
      <c r="M751" s="40">
        <f>IF(L751&gt;0,VLOOKUP(L751,T$12:$AC$125,7),0)</f>
        <v>0</v>
      </c>
      <c r="N751" s="41">
        <f t="shared" si="167"/>
        <v>0</v>
      </c>
      <c r="O751" s="41">
        <f t="shared" ca="1" si="159"/>
        <v>2.0572650000000001</v>
      </c>
      <c r="P751" s="56" t="str">
        <f t="shared" si="164"/>
        <v>J=</v>
      </c>
      <c r="Q751" s="43">
        <f t="shared" si="165"/>
        <v>43619</v>
      </c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  <c r="CB751" s="52"/>
      <c r="CC751" s="52"/>
      <c r="CD751" s="52"/>
      <c r="CE751" s="52"/>
      <c r="CF751" s="52"/>
      <c r="CG751" s="52"/>
      <c r="CH751" s="52"/>
      <c r="CI751" s="52"/>
      <c r="CJ751" s="52"/>
      <c r="CK751" s="52"/>
      <c r="CL751" s="52"/>
      <c r="CM751" s="52"/>
      <c r="CN751" s="52"/>
      <c r="CO751" s="52"/>
      <c r="CP751" s="52"/>
      <c r="CQ751" s="52"/>
      <c r="CR751" s="52"/>
      <c r="CS751" s="52"/>
      <c r="CT751" s="52"/>
      <c r="CU751" s="52"/>
      <c r="CV751" s="52"/>
      <c r="CW751" s="52"/>
      <c r="CX751" s="52"/>
      <c r="CY751" s="52"/>
      <c r="CZ751" s="52"/>
      <c r="DA751" s="52"/>
      <c r="DB751" s="52"/>
      <c r="DC751" s="52"/>
      <c r="DD751" s="52"/>
      <c r="DE751" s="52"/>
      <c r="DF751" s="52"/>
      <c r="DG751" s="52"/>
      <c r="DH751" s="52"/>
      <c r="DI751" s="52"/>
      <c r="DJ751" s="52"/>
      <c r="DK751" s="52"/>
      <c r="DL751" s="52"/>
      <c r="DM751" s="52"/>
      <c r="DN751" s="52"/>
      <c r="DO751" s="52"/>
      <c r="DP751" s="52"/>
      <c r="DQ751" s="52"/>
      <c r="DR751" s="52"/>
      <c r="DS751" s="52"/>
      <c r="DT751" s="52"/>
      <c r="DU751" s="52"/>
      <c r="DV751" s="52"/>
      <c r="DW751" s="52"/>
      <c r="DX751" s="52"/>
      <c r="DY751" s="52"/>
      <c r="DZ751" s="52"/>
      <c r="EA751" s="52"/>
      <c r="EB751" s="52"/>
      <c r="EC751" s="52"/>
      <c r="ED751" s="52"/>
      <c r="EE751" s="52"/>
      <c r="EF751" s="52"/>
      <c r="EG751" s="52"/>
      <c r="EH751" s="52"/>
      <c r="EI751" s="52"/>
      <c r="EJ751" s="52"/>
      <c r="EK751" s="52"/>
      <c r="EL751" s="52"/>
      <c r="EM751" s="52"/>
      <c r="EN751" s="52"/>
      <c r="EO751" s="52"/>
      <c r="EP751" s="52"/>
      <c r="EQ751" s="52"/>
      <c r="ER751" s="52"/>
      <c r="ES751" s="52"/>
      <c r="ET751" s="52"/>
      <c r="EU751" s="52"/>
      <c r="EV751" s="52"/>
      <c r="EW751" s="52"/>
      <c r="EX751" s="52"/>
      <c r="EY751" s="52"/>
      <c r="EZ751" s="52"/>
      <c r="FA751" s="52"/>
      <c r="FB751" s="52"/>
      <c r="FC751" s="52"/>
      <c r="FD751" s="52"/>
      <c r="FE751" s="52"/>
      <c r="FF751" s="52"/>
      <c r="FG751" s="52"/>
      <c r="FH751" s="52"/>
      <c r="FI751" s="52"/>
      <c r="FJ751" s="52"/>
      <c r="FK751" s="52"/>
      <c r="FL751" s="52"/>
      <c r="FM751" s="52"/>
      <c r="FN751" s="52"/>
      <c r="FO751" s="52"/>
      <c r="FP751" s="52"/>
      <c r="FQ751" s="52"/>
      <c r="FR751" s="52"/>
      <c r="FS751" s="52"/>
      <c r="FT751" s="52"/>
    </row>
    <row r="752" spans="1:179" x14ac:dyDescent="0.15">
      <c r="A752" s="104">
        <f t="shared" si="160"/>
        <v>43461</v>
      </c>
      <c r="B752" s="35">
        <f t="shared" ca="1" si="166"/>
        <v>502.186125</v>
      </c>
      <c r="C752" s="35">
        <f t="shared" si="161"/>
        <v>500</v>
      </c>
      <c r="D752" s="36">
        <f ca="1">IF(A752&lt;$B$1,VLOOKUP(A752,[1]DI!$A$4:$B$15000,2,FALSE),0)</f>
        <v>6.4000000000000001E-2</v>
      </c>
      <c r="E752" s="35">
        <f t="shared" ca="1" si="155"/>
        <v>2.4620000000000002E-4</v>
      </c>
      <c r="F752" s="54">
        <f t="shared" si="162"/>
        <v>1.0425</v>
      </c>
      <c r="G752" s="38">
        <f t="shared" ca="1" si="156"/>
        <v>1.0002566635000001</v>
      </c>
      <c r="H752" s="35">
        <f ca="1">TRUNC(PRODUCT(G$10:G751),15)</f>
        <v>1.1842474771828699</v>
      </c>
      <c r="I752" s="35">
        <f t="shared" ca="1" si="163"/>
        <v>1.17909219115615</v>
      </c>
      <c r="J752" s="35">
        <f t="shared" ca="1" si="157"/>
        <v>1.0043722500000001</v>
      </c>
      <c r="K752" s="35">
        <f t="shared" ca="1" si="158"/>
        <v>2.1861250000000001</v>
      </c>
      <c r="L752" s="55">
        <f>IF(VLOOKUP(A752,$U$12:$AD$125,8)=VLOOKUP(A751,$U$12:$AD$125,8),0,VLOOKUP(A752,U$12:$AD$125,8))</f>
        <v>0</v>
      </c>
      <c r="M752" s="40">
        <f>IF(L752&gt;0,VLOOKUP(L752,T$12:$AC$125,7),0)</f>
        <v>0</v>
      </c>
      <c r="N752" s="41">
        <f t="shared" si="167"/>
        <v>0</v>
      </c>
      <c r="O752" s="41">
        <f t="shared" ca="1" si="159"/>
        <v>2.1861250000000001</v>
      </c>
      <c r="P752" s="56" t="str">
        <f t="shared" si="164"/>
        <v>J=</v>
      </c>
      <c r="Q752" s="43">
        <f t="shared" si="165"/>
        <v>43619</v>
      </c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  <c r="CB752" s="52"/>
      <c r="CC752" s="52"/>
      <c r="CD752" s="52"/>
      <c r="CE752" s="52"/>
      <c r="CF752" s="52"/>
      <c r="CG752" s="52"/>
      <c r="CH752" s="52"/>
      <c r="CI752" s="52"/>
      <c r="CJ752" s="52"/>
      <c r="CK752" s="52"/>
      <c r="CL752" s="52"/>
      <c r="CM752" s="52"/>
      <c r="CN752" s="52"/>
      <c r="CO752" s="52"/>
      <c r="CP752" s="52"/>
      <c r="CQ752" s="52"/>
      <c r="CR752" s="52"/>
      <c r="CS752" s="52"/>
      <c r="CT752" s="52"/>
      <c r="CU752" s="52"/>
      <c r="CV752" s="52"/>
      <c r="CW752" s="52"/>
      <c r="CX752" s="52"/>
      <c r="CY752" s="52"/>
      <c r="CZ752" s="52"/>
      <c r="DA752" s="52"/>
      <c r="DB752" s="52"/>
      <c r="DC752" s="52"/>
      <c r="DD752" s="52"/>
      <c r="DE752" s="52"/>
      <c r="DF752" s="52"/>
      <c r="DG752" s="52"/>
      <c r="DH752" s="52"/>
      <c r="DI752" s="52"/>
      <c r="DJ752" s="52"/>
      <c r="DK752" s="52"/>
      <c r="DL752" s="52"/>
      <c r="DM752" s="52"/>
      <c r="DN752" s="52"/>
      <c r="DO752" s="52"/>
      <c r="DP752" s="52"/>
      <c r="DQ752" s="52"/>
      <c r="DR752" s="52"/>
      <c r="DS752" s="52"/>
      <c r="DT752" s="52"/>
      <c r="DU752" s="52"/>
      <c r="DV752" s="52"/>
      <c r="DW752" s="52"/>
      <c r="DX752" s="52"/>
      <c r="DY752" s="52"/>
      <c r="DZ752" s="52"/>
      <c r="EA752" s="52"/>
      <c r="EB752" s="52"/>
      <c r="EC752" s="52"/>
      <c r="ED752" s="52"/>
      <c r="EE752" s="52"/>
      <c r="EF752" s="52"/>
      <c r="EG752" s="52"/>
      <c r="EH752" s="52"/>
      <c r="EI752" s="52"/>
      <c r="EJ752" s="52"/>
      <c r="EK752" s="52"/>
      <c r="EL752" s="52"/>
      <c r="EM752" s="52"/>
      <c r="EN752" s="52"/>
      <c r="EO752" s="52"/>
      <c r="EP752" s="52"/>
      <c r="EQ752" s="52"/>
      <c r="ER752" s="52"/>
      <c r="ES752" s="52"/>
      <c r="ET752" s="52"/>
      <c r="EU752" s="52"/>
      <c r="EV752" s="52"/>
      <c r="EW752" s="52"/>
      <c r="EX752" s="52"/>
      <c r="EY752" s="52"/>
      <c r="EZ752" s="52"/>
      <c r="FA752" s="52"/>
      <c r="FB752" s="52"/>
      <c r="FC752" s="52"/>
      <c r="FD752" s="52"/>
      <c r="FE752" s="52"/>
      <c r="FF752" s="52"/>
      <c r="FG752" s="52"/>
      <c r="FH752" s="52"/>
      <c r="FI752" s="52"/>
      <c r="FJ752" s="52"/>
      <c r="FK752" s="52"/>
      <c r="FL752" s="52"/>
      <c r="FM752" s="52"/>
      <c r="FN752" s="52"/>
      <c r="FO752" s="52"/>
      <c r="FP752" s="52"/>
      <c r="FQ752" s="52"/>
      <c r="FR752" s="52"/>
      <c r="FS752" s="52"/>
      <c r="FT752" s="52"/>
    </row>
    <row r="753" spans="1:176" x14ac:dyDescent="0.15">
      <c r="A753" s="104">
        <f t="shared" si="160"/>
        <v>43462</v>
      </c>
      <c r="B753" s="35">
        <f t="shared" ca="1" si="166"/>
        <v>502.31501999</v>
      </c>
      <c r="C753" s="35">
        <f t="shared" si="161"/>
        <v>500</v>
      </c>
      <c r="D753" s="36">
        <f ca="1">IF(A753&lt;$B$1,VLOOKUP(A753,[1]DI!$A$4:$B$15000,2,FALSE),0)</f>
        <v>6.4000000000000001E-2</v>
      </c>
      <c r="E753" s="35">
        <f t="shared" ca="1" si="155"/>
        <v>2.4620000000000002E-4</v>
      </c>
      <c r="F753" s="54">
        <f t="shared" si="162"/>
        <v>1.0425</v>
      </c>
      <c r="G753" s="38">
        <f t="shared" ca="1" si="156"/>
        <v>1.0002566635000001</v>
      </c>
      <c r="H753" s="35">
        <f ca="1">TRUNC(PRODUCT(G$10:G752),15)</f>
        <v>1.18455143028523</v>
      </c>
      <c r="I753" s="35">
        <f t="shared" ca="1" si="163"/>
        <v>1.17909219115615</v>
      </c>
      <c r="J753" s="35">
        <f t="shared" ca="1" si="157"/>
        <v>1.0046300399999999</v>
      </c>
      <c r="K753" s="35">
        <f t="shared" ca="1" si="158"/>
        <v>2.3150199900000001</v>
      </c>
      <c r="L753" s="55">
        <f>IF(VLOOKUP(A753,$U$12:$AD$125,8)=VLOOKUP(A752,$U$12:$AD$125,8),0,VLOOKUP(A753,U$12:$AD$125,8))</f>
        <v>0</v>
      </c>
      <c r="M753" s="40">
        <f>IF(L753&gt;0,VLOOKUP(L753,T$12:$AC$125,7),0)</f>
        <v>0</v>
      </c>
      <c r="N753" s="41">
        <f t="shared" si="167"/>
        <v>0</v>
      </c>
      <c r="O753" s="41">
        <f t="shared" ca="1" si="159"/>
        <v>2.3150199900000001</v>
      </c>
      <c r="P753" s="56" t="str">
        <f t="shared" si="164"/>
        <v>J=</v>
      </c>
      <c r="Q753" s="43">
        <f t="shared" si="165"/>
        <v>43619</v>
      </c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  <c r="CB753" s="52"/>
      <c r="CC753" s="52"/>
      <c r="CD753" s="52"/>
      <c r="CE753" s="52"/>
      <c r="CF753" s="52"/>
      <c r="CG753" s="52"/>
      <c r="CH753" s="52"/>
      <c r="CI753" s="52"/>
      <c r="CJ753" s="52"/>
      <c r="CK753" s="52"/>
      <c r="CL753" s="52"/>
      <c r="CM753" s="52"/>
      <c r="CN753" s="52"/>
      <c r="CO753" s="52"/>
      <c r="CP753" s="52"/>
      <c r="CQ753" s="52"/>
      <c r="CR753" s="52"/>
      <c r="CS753" s="52"/>
      <c r="CT753" s="52"/>
      <c r="CU753" s="52"/>
      <c r="CV753" s="52"/>
      <c r="CW753" s="52"/>
      <c r="CX753" s="52"/>
      <c r="CY753" s="52"/>
      <c r="CZ753" s="52"/>
      <c r="DA753" s="52"/>
      <c r="DB753" s="52"/>
      <c r="DC753" s="52"/>
      <c r="DD753" s="52"/>
      <c r="DE753" s="52"/>
      <c r="DF753" s="52"/>
      <c r="DG753" s="52"/>
      <c r="DH753" s="52"/>
      <c r="DI753" s="52"/>
      <c r="DJ753" s="52"/>
      <c r="DK753" s="52"/>
      <c r="DL753" s="52"/>
      <c r="DM753" s="52"/>
      <c r="DN753" s="52"/>
      <c r="DO753" s="52"/>
      <c r="DP753" s="52"/>
      <c r="DQ753" s="52"/>
      <c r="DR753" s="52"/>
      <c r="DS753" s="52"/>
      <c r="DT753" s="52"/>
      <c r="DU753" s="52"/>
      <c r="DV753" s="52"/>
      <c r="DW753" s="52"/>
      <c r="DX753" s="52"/>
      <c r="DY753" s="52"/>
      <c r="DZ753" s="52"/>
      <c r="EA753" s="52"/>
      <c r="EB753" s="52"/>
      <c r="EC753" s="52"/>
      <c r="ED753" s="52"/>
      <c r="EE753" s="52"/>
      <c r="EF753" s="52"/>
      <c r="EG753" s="52"/>
      <c r="EH753" s="52"/>
      <c r="EI753" s="52"/>
      <c r="EJ753" s="52"/>
      <c r="EK753" s="52"/>
      <c r="EL753" s="52"/>
      <c r="EM753" s="52"/>
      <c r="EN753" s="52"/>
      <c r="EO753" s="52"/>
      <c r="EP753" s="52"/>
      <c r="EQ753" s="52"/>
      <c r="ER753" s="52"/>
      <c r="ES753" s="52"/>
      <c r="ET753" s="52"/>
      <c r="EU753" s="52"/>
      <c r="EV753" s="52"/>
      <c r="EW753" s="52"/>
      <c r="EX753" s="52"/>
      <c r="EY753" s="52"/>
      <c r="EZ753" s="52"/>
      <c r="FA753" s="52"/>
      <c r="FB753" s="52"/>
      <c r="FC753" s="52"/>
      <c r="FD753" s="52"/>
      <c r="FE753" s="52"/>
      <c r="FF753" s="52"/>
      <c r="FG753" s="52"/>
      <c r="FH753" s="52"/>
      <c r="FI753" s="52"/>
      <c r="FJ753" s="52"/>
      <c r="FK753" s="52"/>
      <c r="FL753" s="52"/>
      <c r="FM753" s="52"/>
      <c r="FN753" s="52"/>
      <c r="FO753" s="52"/>
      <c r="FP753" s="52"/>
      <c r="FQ753" s="52"/>
      <c r="FR753" s="52"/>
      <c r="FS753" s="52"/>
      <c r="FT753" s="52"/>
    </row>
    <row r="754" spans="1:176" x14ac:dyDescent="0.15">
      <c r="A754" s="104">
        <f t="shared" si="160"/>
        <v>43463</v>
      </c>
      <c r="B754" s="35">
        <f t="shared" ca="1" si="166"/>
        <v>502.44394499999999</v>
      </c>
      <c r="C754" s="35">
        <f t="shared" si="161"/>
        <v>500</v>
      </c>
      <c r="D754" s="36">
        <f ca="1">IF(A754&lt;$B$1,VLOOKUP(A754,[1]DI!$A$4:$B$15000,2,FALSE),0)</f>
        <v>0</v>
      </c>
      <c r="E754" s="35">
        <f t="shared" ca="1" si="155"/>
        <v>0</v>
      </c>
      <c r="F754" s="54">
        <f t="shared" si="162"/>
        <v>1.0425</v>
      </c>
      <c r="G754" s="38">
        <f t="shared" ca="1" si="156"/>
        <v>1</v>
      </c>
      <c r="H754" s="35">
        <f ca="1">TRUNC(PRODUCT(G$10:G753),15)</f>
        <v>1.1848554614012601</v>
      </c>
      <c r="I754" s="35">
        <f t="shared" ca="1" si="163"/>
        <v>1.17909219115615</v>
      </c>
      <c r="J754" s="35">
        <f t="shared" ca="1" si="157"/>
        <v>1.00488789</v>
      </c>
      <c r="K754" s="35">
        <f t="shared" ca="1" si="158"/>
        <v>2.4439449999999998</v>
      </c>
      <c r="L754" s="55">
        <f>IF(VLOOKUP(A754,$U$12:$AD$125,8)=VLOOKUP(A753,$U$12:$AD$125,8),0,VLOOKUP(A754,U$12:$AD$125,8))</f>
        <v>0</v>
      </c>
      <c r="M754" s="40">
        <f>IF(L754&gt;0,VLOOKUP(L754,T$12:$AC$125,7),0)</f>
        <v>0</v>
      </c>
      <c r="N754" s="41">
        <f t="shared" si="167"/>
        <v>0</v>
      </c>
      <c r="O754" s="41">
        <f t="shared" ca="1" si="159"/>
        <v>2.4439449999999998</v>
      </c>
      <c r="P754" s="56" t="str">
        <f t="shared" si="164"/>
        <v>J=</v>
      </c>
      <c r="Q754" s="43">
        <f t="shared" si="165"/>
        <v>43619</v>
      </c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  <c r="CB754" s="52"/>
      <c r="CC754" s="52"/>
      <c r="CD754" s="52"/>
      <c r="CE754" s="52"/>
      <c r="CF754" s="52"/>
      <c r="CG754" s="52"/>
      <c r="CH754" s="52"/>
      <c r="CI754" s="52"/>
      <c r="CJ754" s="52"/>
      <c r="CK754" s="52"/>
      <c r="CL754" s="52"/>
      <c r="CM754" s="52"/>
      <c r="CN754" s="52"/>
      <c r="CO754" s="52"/>
      <c r="CP754" s="52"/>
      <c r="CQ754" s="52"/>
      <c r="CR754" s="52"/>
      <c r="CS754" s="52"/>
      <c r="CT754" s="52"/>
      <c r="CU754" s="52"/>
      <c r="CV754" s="52"/>
      <c r="CW754" s="52"/>
      <c r="CX754" s="52"/>
      <c r="CY754" s="52"/>
      <c r="CZ754" s="52"/>
      <c r="DA754" s="52"/>
      <c r="DB754" s="52"/>
      <c r="DC754" s="52"/>
      <c r="DD754" s="52"/>
      <c r="DE754" s="52"/>
      <c r="DF754" s="52"/>
      <c r="DG754" s="52"/>
      <c r="DH754" s="52"/>
      <c r="DI754" s="52"/>
      <c r="DJ754" s="52"/>
      <c r="DK754" s="52"/>
      <c r="DL754" s="52"/>
      <c r="DM754" s="52"/>
      <c r="DN754" s="52"/>
      <c r="DO754" s="52"/>
      <c r="DP754" s="52"/>
      <c r="DQ754" s="52"/>
      <c r="DR754" s="52"/>
      <c r="DS754" s="52"/>
      <c r="DT754" s="52"/>
      <c r="DU754" s="52"/>
      <c r="DV754" s="52"/>
      <c r="DW754" s="52"/>
      <c r="DX754" s="52"/>
      <c r="DY754" s="52"/>
      <c r="DZ754" s="52"/>
      <c r="EA754" s="52"/>
      <c r="EB754" s="52"/>
      <c r="EC754" s="52"/>
      <c r="ED754" s="52"/>
      <c r="EE754" s="52"/>
      <c r="EF754" s="52"/>
      <c r="EG754" s="52"/>
      <c r="EH754" s="52"/>
      <c r="EI754" s="52"/>
      <c r="EJ754" s="52"/>
      <c r="EK754" s="52"/>
      <c r="EL754" s="52"/>
      <c r="EM754" s="52"/>
      <c r="EN754" s="52"/>
      <c r="EO754" s="52"/>
      <c r="EP754" s="52"/>
      <c r="EQ754" s="52"/>
      <c r="ER754" s="52"/>
      <c r="ES754" s="52"/>
      <c r="ET754" s="52"/>
      <c r="EU754" s="52"/>
      <c r="EV754" s="52"/>
      <c r="EW754" s="52"/>
      <c r="EX754" s="52"/>
      <c r="EY754" s="52"/>
      <c r="EZ754" s="52"/>
      <c r="FA754" s="52"/>
      <c r="FB754" s="52"/>
      <c r="FC754" s="52"/>
      <c r="FD754" s="52"/>
      <c r="FE754" s="52"/>
      <c r="FF754" s="52"/>
      <c r="FG754" s="52"/>
      <c r="FH754" s="52"/>
      <c r="FI754" s="52"/>
      <c r="FJ754" s="52"/>
      <c r="FK754" s="52"/>
      <c r="FL754" s="52"/>
      <c r="FM754" s="52"/>
      <c r="FN754" s="52"/>
      <c r="FO754" s="52"/>
      <c r="FP754" s="52"/>
      <c r="FQ754" s="52"/>
      <c r="FR754" s="52"/>
      <c r="FS754" s="52"/>
      <c r="FT754" s="52"/>
    </row>
    <row r="755" spans="1:176" x14ac:dyDescent="0.15">
      <c r="A755" s="104">
        <f t="shared" si="160"/>
        <v>43464</v>
      </c>
      <c r="B755" s="35">
        <f t="shared" ca="1" si="166"/>
        <v>502.44394499999999</v>
      </c>
      <c r="C755" s="35">
        <f t="shared" si="161"/>
        <v>500</v>
      </c>
      <c r="D755" s="36">
        <f ca="1">IF(A755&lt;$B$1,VLOOKUP(A755,[1]DI!$A$4:$B$15000,2,FALSE),0)</f>
        <v>0</v>
      </c>
      <c r="E755" s="35">
        <f t="shared" ca="1" si="155"/>
        <v>0</v>
      </c>
      <c r="F755" s="54">
        <f t="shared" si="162"/>
        <v>1.0425</v>
      </c>
      <c r="G755" s="38">
        <f t="shared" ca="1" si="156"/>
        <v>1</v>
      </c>
      <c r="H755" s="35">
        <f ca="1">TRUNC(PRODUCT(G$10:G754),15)</f>
        <v>1.1848554614012601</v>
      </c>
      <c r="I755" s="35">
        <f t="shared" ca="1" si="163"/>
        <v>1.17909219115615</v>
      </c>
      <c r="J755" s="35">
        <f t="shared" ca="1" si="157"/>
        <v>1.00488789</v>
      </c>
      <c r="K755" s="35">
        <f t="shared" ca="1" si="158"/>
        <v>2.4439449999999998</v>
      </c>
      <c r="L755" s="55">
        <f>IF(VLOOKUP(A755,$U$12:$AD$125,8)=VLOOKUP(A754,$U$12:$AD$125,8),0,VLOOKUP(A755,U$12:$AD$125,8))</f>
        <v>0</v>
      </c>
      <c r="M755" s="40">
        <f>IF(L755&gt;0,VLOOKUP(L755,T$12:$AC$125,7),0)</f>
        <v>0</v>
      </c>
      <c r="N755" s="41">
        <f t="shared" si="167"/>
        <v>0</v>
      </c>
      <c r="O755" s="41">
        <f t="shared" ca="1" si="159"/>
        <v>2.4439449999999998</v>
      </c>
      <c r="P755" s="56" t="str">
        <f t="shared" si="164"/>
        <v>J=</v>
      </c>
      <c r="Q755" s="43">
        <f t="shared" si="165"/>
        <v>43619</v>
      </c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  <c r="CB755" s="52"/>
      <c r="CC755" s="52"/>
      <c r="CD755" s="52"/>
      <c r="CE755" s="52"/>
      <c r="CF755" s="52"/>
      <c r="CG755" s="52"/>
      <c r="CH755" s="52"/>
      <c r="CI755" s="52"/>
      <c r="CJ755" s="52"/>
      <c r="CK755" s="52"/>
      <c r="CL755" s="52"/>
      <c r="CM755" s="52"/>
      <c r="CN755" s="52"/>
      <c r="CO755" s="52"/>
      <c r="CP755" s="52"/>
      <c r="CQ755" s="52"/>
      <c r="CR755" s="52"/>
      <c r="CS755" s="52"/>
      <c r="CT755" s="52"/>
      <c r="CU755" s="52"/>
      <c r="CV755" s="52"/>
      <c r="CW755" s="52"/>
      <c r="CX755" s="52"/>
      <c r="CY755" s="52"/>
      <c r="CZ755" s="52"/>
      <c r="DA755" s="52"/>
      <c r="DB755" s="52"/>
      <c r="DC755" s="52"/>
      <c r="DD755" s="52"/>
      <c r="DE755" s="52"/>
      <c r="DF755" s="52"/>
      <c r="DG755" s="52"/>
      <c r="DH755" s="52"/>
      <c r="DI755" s="52"/>
      <c r="DJ755" s="52"/>
      <c r="DK755" s="52"/>
      <c r="DL755" s="52"/>
      <c r="DM755" s="52"/>
      <c r="DN755" s="52"/>
      <c r="DO755" s="52"/>
      <c r="DP755" s="52"/>
      <c r="DQ755" s="52"/>
      <c r="DR755" s="52"/>
      <c r="DS755" s="52"/>
      <c r="DT755" s="52"/>
      <c r="DU755" s="52"/>
      <c r="DV755" s="52"/>
      <c r="DW755" s="52"/>
      <c r="DX755" s="52"/>
      <c r="DY755" s="52"/>
      <c r="DZ755" s="52"/>
      <c r="EA755" s="52"/>
      <c r="EB755" s="52"/>
      <c r="EC755" s="52"/>
      <c r="ED755" s="52"/>
      <c r="EE755" s="52"/>
      <c r="EF755" s="52"/>
      <c r="EG755" s="52"/>
      <c r="EH755" s="52"/>
      <c r="EI755" s="52"/>
      <c r="EJ755" s="52"/>
      <c r="EK755" s="52"/>
      <c r="EL755" s="52"/>
      <c r="EM755" s="52"/>
      <c r="EN755" s="52"/>
      <c r="EO755" s="52"/>
      <c r="EP755" s="52"/>
      <c r="EQ755" s="52"/>
      <c r="ER755" s="52"/>
      <c r="ES755" s="52"/>
      <c r="ET755" s="52"/>
      <c r="EU755" s="52"/>
      <c r="EV755" s="52"/>
      <c r="EW755" s="52"/>
      <c r="EX755" s="52"/>
      <c r="EY755" s="52"/>
      <c r="EZ755" s="52"/>
      <c r="FA755" s="52"/>
      <c r="FB755" s="52"/>
      <c r="FC755" s="52"/>
      <c r="FD755" s="52"/>
      <c r="FE755" s="52"/>
      <c r="FF755" s="52"/>
      <c r="FG755" s="52"/>
      <c r="FH755" s="52"/>
      <c r="FI755" s="52"/>
      <c r="FJ755" s="52"/>
      <c r="FK755" s="52"/>
      <c r="FL755" s="52"/>
      <c r="FM755" s="52"/>
      <c r="FN755" s="52"/>
      <c r="FO755" s="52"/>
      <c r="FP755" s="52"/>
      <c r="FQ755" s="52"/>
      <c r="FR755" s="52"/>
      <c r="FS755" s="52"/>
      <c r="FT755" s="52"/>
    </row>
    <row r="756" spans="1:176" x14ac:dyDescent="0.15">
      <c r="A756" s="104">
        <f t="shared" si="160"/>
        <v>43465</v>
      </c>
      <c r="B756" s="35">
        <f t="shared" ca="1" si="166"/>
        <v>502.44394499999999</v>
      </c>
      <c r="C756" s="35">
        <f t="shared" si="161"/>
        <v>500</v>
      </c>
      <c r="D756" s="36">
        <f ca="1">IF(A756&lt;$B$1,VLOOKUP(A756,[1]DI!$A$4:$B$15000,2,FALSE),0)</f>
        <v>6.4000000000000001E-2</v>
      </c>
      <c r="E756" s="35">
        <f t="shared" ca="1" si="155"/>
        <v>2.4620000000000002E-4</v>
      </c>
      <c r="F756" s="54">
        <f t="shared" si="162"/>
        <v>1.0425</v>
      </c>
      <c r="G756" s="38">
        <f t="shared" ca="1" si="156"/>
        <v>1.0002566635000001</v>
      </c>
      <c r="H756" s="35">
        <f ca="1">TRUNC(PRODUCT(G$10:G755),15)</f>
        <v>1.1848554614012601</v>
      </c>
      <c r="I756" s="35">
        <f t="shared" ca="1" si="163"/>
        <v>1.17909219115615</v>
      </c>
      <c r="J756" s="35">
        <f t="shared" ca="1" si="157"/>
        <v>1.00488789</v>
      </c>
      <c r="K756" s="35">
        <f t="shared" ca="1" si="158"/>
        <v>2.4439449999999998</v>
      </c>
      <c r="L756" s="55">
        <f>IF(VLOOKUP(A756,$U$12:$AD$125,8)=VLOOKUP(A755,$U$12:$AD$125,8),0,VLOOKUP(A756,U$12:$AD$125,8))</f>
        <v>0</v>
      </c>
      <c r="M756" s="40">
        <f>IF(L756&gt;0,VLOOKUP(L756,T$12:$AC$125,7),0)</f>
        <v>0</v>
      </c>
      <c r="N756" s="41">
        <f t="shared" si="167"/>
        <v>0</v>
      </c>
      <c r="O756" s="41">
        <f t="shared" ca="1" si="159"/>
        <v>2.4439449999999998</v>
      </c>
      <c r="P756" s="56" t="str">
        <f t="shared" si="164"/>
        <v>J=</v>
      </c>
      <c r="Q756" s="43">
        <f t="shared" si="165"/>
        <v>43619</v>
      </c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  <c r="CB756" s="52"/>
      <c r="CC756" s="52"/>
      <c r="CD756" s="52"/>
      <c r="CE756" s="52"/>
      <c r="CF756" s="52"/>
      <c r="CG756" s="52"/>
      <c r="CH756" s="52"/>
      <c r="CI756" s="52"/>
      <c r="CJ756" s="52"/>
      <c r="CK756" s="52"/>
      <c r="CL756" s="52"/>
      <c r="CM756" s="52"/>
      <c r="CN756" s="52"/>
      <c r="CO756" s="52"/>
      <c r="CP756" s="52"/>
      <c r="CQ756" s="52"/>
      <c r="CR756" s="52"/>
      <c r="CS756" s="52"/>
      <c r="CT756" s="52"/>
      <c r="CU756" s="52"/>
      <c r="CV756" s="52"/>
      <c r="CW756" s="52"/>
      <c r="CX756" s="52"/>
      <c r="CY756" s="52"/>
      <c r="CZ756" s="52"/>
      <c r="DA756" s="52"/>
      <c r="DB756" s="52"/>
      <c r="DC756" s="52"/>
      <c r="DD756" s="52"/>
      <c r="DE756" s="52"/>
      <c r="DF756" s="52"/>
      <c r="DG756" s="52"/>
      <c r="DH756" s="52"/>
      <c r="DI756" s="52"/>
      <c r="DJ756" s="52"/>
      <c r="DK756" s="52"/>
      <c r="DL756" s="52"/>
      <c r="DM756" s="52"/>
      <c r="DN756" s="52"/>
      <c r="DO756" s="52"/>
      <c r="DP756" s="52"/>
      <c r="DQ756" s="52"/>
      <c r="DR756" s="52"/>
      <c r="DS756" s="52"/>
      <c r="DT756" s="52"/>
      <c r="DU756" s="52"/>
      <c r="DV756" s="52"/>
      <c r="DW756" s="52"/>
      <c r="DX756" s="52"/>
      <c r="DY756" s="52"/>
      <c r="DZ756" s="52"/>
      <c r="EA756" s="52"/>
      <c r="EB756" s="52"/>
      <c r="EC756" s="52"/>
      <c r="ED756" s="52"/>
      <c r="EE756" s="52"/>
      <c r="EF756" s="52"/>
      <c r="EG756" s="52"/>
      <c r="EH756" s="52"/>
      <c r="EI756" s="52"/>
      <c r="EJ756" s="52"/>
      <c r="EK756" s="52"/>
      <c r="EL756" s="52"/>
      <c r="EM756" s="52"/>
      <c r="EN756" s="52"/>
      <c r="EO756" s="52"/>
      <c r="EP756" s="52"/>
      <c r="EQ756" s="52"/>
      <c r="ER756" s="52"/>
      <c r="ES756" s="52"/>
      <c r="ET756" s="52"/>
      <c r="EU756" s="52"/>
      <c r="EV756" s="52"/>
      <c r="EW756" s="52"/>
      <c r="EX756" s="52"/>
      <c r="EY756" s="52"/>
      <c r="EZ756" s="52"/>
      <c r="FA756" s="52"/>
      <c r="FB756" s="52"/>
      <c r="FC756" s="52"/>
      <c r="FD756" s="52"/>
      <c r="FE756" s="52"/>
      <c r="FF756" s="52"/>
      <c r="FG756" s="52"/>
      <c r="FH756" s="52"/>
      <c r="FI756" s="52"/>
      <c r="FJ756" s="52"/>
      <c r="FK756" s="52"/>
      <c r="FL756" s="52"/>
      <c r="FM756" s="52"/>
      <c r="FN756" s="52"/>
      <c r="FO756" s="52"/>
      <c r="FP756" s="52"/>
      <c r="FQ756" s="52"/>
      <c r="FR756" s="52"/>
      <c r="FS756" s="52"/>
      <c r="FT756" s="52"/>
    </row>
    <row r="757" spans="1:176" x14ac:dyDescent="0.15">
      <c r="A757" s="104">
        <f t="shared" si="160"/>
        <v>43466</v>
      </c>
      <c r="B757" s="35">
        <f t="shared" ca="1" si="166"/>
        <v>502.57290498999998</v>
      </c>
      <c r="C757" s="35">
        <f t="shared" si="161"/>
        <v>500</v>
      </c>
      <c r="D757" s="36">
        <f ca="1">IF(A757&lt;$B$1,VLOOKUP(A757,[1]DI!$A$4:$B$15000,2,FALSE),0)</f>
        <v>0</v>
      </c>
      <c r="E757" s="35">
        <f t="shared" ca="1" si="155"/>
        <v>0</v>
      </c>
      <c r="F757" s="54">
        <f t="shared" si="162"/>
        <v>1.0425</v>
      </c>
      <c r="G757" s="38">
        <f t="shared" ca="1" si="156"/>
        <v>1</v>
      </c>
      <c r="H757" s="35">
        <f ca="1">TRUNC(PRODUCT(G$10:G756),15)</f>
        <v>1.1851595705509801</v>
      </c>
      <c r="I757" s="35">
        <f t="shared" ca="1" si="163"/>
        <v>1.17909219115615</v>
      </c>
      <c r="J757" s="35">
        <f t="shared" ca="1" si="157"/>
        <v>1.0051458099999999</v>
      </c>
      <c r="K757" s="35">
        <f t="shared" ca="1" si="158"/>
        <v>2.5729049900000001</v>
      </c>
      <c r="L757" s="55">
        <f>IF(VLOOKUP(A757,$U$12:$AD$125,8)=VLOOKUP(A756,$U$12:$AD$125,8),0,VLOOKUP(A757,U$12:$AD$125,8))</f>
        <v>0</v>
      </c>
      <c r="M757" s="40">
        <f>IF(L757&gt;0,VLOOKUP(L757,T$12:$AC$125,7),0)</f>
        <v>0</v>
      </c>
      <c r="N757" s="41">
        <f t="shared" si="167"/>
        <v>0</v>
      </c>
      <c r="O757" s="41">
        <f t="shared" ca="1" si="159"/>
        <v>2.5729049900000001</v>
      </c>
      <c r="P757" s="56" t="str">
        <f t="shared" si="164"/>
        <v>J=</v>
      </c>
      <c r="Q757" s="43">
        <f t="shared" si="165"/>
        <v>43619</v>
      </c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  <c r="CB757" s="52"/>
      <c r="CC757" s="52"/>
      <c r="CD757" s="52"/>
      <c r="CE757" s="52"/>
      <c r="CF757" s="52"/>
      <c r="CG757" s="52"/>
      <c r="CH757" s="52"/>
      <c r="CI757" s="52"/>
      <c r="CJ757" s="52"/>
      <c r="CK757" s="52"/>
      <c r="CL757" s="52"/>
      <c r="CM757" s="52"/>
      <c r="CN757" s="52"/>
      <c r="CO757" s="52"/>
      <c r="CP757" s="52"/>
      <c r="CQ757" s="52"/>
      <c r="CR757" s="52"/>
      <c r="CS757" s="52"/>
      <c r="CT757" s="52"/>
      <c r="CU757" s="52"/>
      <c r="CV757" s="52"/>
      <c r="CW757" s="52"/>
      <c r="CX757" s="52"/>
      <c r="CY757" s="52"/>
      <c r="CZ757" s="52"/>
      <c r="DA757" s="52"/>
      <c r="DB757" s="52"/>
      <c r="DC757" s="52"/>
      <c r="DD757" s="52"/>
      <c r="DE757" s="52"/>
      <c r="DF757" s="52"/>
      <c r="DG757" s="52"/>
      <c r="DH757" s="52"/>
      <c r="DI757" s="52"/>
      <c r="DJ757" s="52"/>
      <c r="DK757" s="52"/>
      <c r="DL757" s="52"/>
      <c r="DM757" s="52"/>
      <c r="DN757" s="52"/>
      <c r="DO757" s="52"/>
      <c r="DP757" s="52"/>
      <c r="DQ757" s="52"/>
      <c r="DR757" s="52"/>
      <c r="DS757" s="52"/>
      <c r="DT757" s="52"/>
      <c r="DU757" s="52"/>
      <c r="DV757" s="52"/>
      <c r="DW757" s="52"/>
      <c r="DX757" s="52"/>
      <c r="DY757" s="52"/>
      <c r="DZ757" s="52"/>
      <c r="EA757" s="52"/>
      <c r="EB757" s="52"/>
      <c r="EC757" s="52"/>
      <c r="ED757" s="52"/>
      <c r="EE757" s="52"/>
      <c r="EF757" s="52"/>
      <c r="EG757" s="52"/>
      <c r="EH757" s="52"/>
      <c r="EI757" s="52"/>
      <c r="EJ757" s="52"/>
      <c r="EK757" s="52"/>
      <c r="EL757" s="52"/>
      <c r="EM757" s="52"/>
      <c r="EN757" s="52"/>
      <c r="EO757" s="52"/>
      <c r="EP757" s="52"/>
      <c r="EQ757" s="52"/>
      <c r="ER757" s="52"/>
      <c r="ES757" s="52"/>
      <c r="ET757" s="52"/>
      <c r="EU757" s="52"/>
      <c r="EV757" s="52"/>
      <c r="EW757" s="52"/>
      <c r="EX757" s="52"/>
      <c r="EY757" s="52"/>
      <c r="EZ757" s="52"/>
      <c r="FA757" s="52"/>
      <c r="FB757" s="52"/>
      <c r="FC757" s="52"/>
      <c r="FD757" s="52"/>
      <c r="FE757" s="52"/>
      <c r="FF757" s="52"/>
      <c r="FG757" s="52"/>
      <c r="FH757" s="52"/>
      <c r="FI757" s="52"/>
      <c r="FJ757" s="52"/>
      <c r="FK757" s="52"/>
      <c r="FL757" s="52"/>
      <c r="FM757" s="52"/>
      <c r="FN757" s="52"/>
      <c r="FO757" s="52"/>
      <c r="FP757" s="52"/>
      <c r="FQ757" s="52"/>
      <c r="FR757" s="52"/>
      <c r="FS757" s="52"/>
      <c r="FT757" s="52"/>
    </row>
    <row r="758" spans="1:176" x14ac:dyDescent="0.15">
      <c r="A758" s="104">
        <f t="shared" si="160"/>
        <v>43467</v>
      </c>
      <c r="B758" s="35">
        <f t="shared" ca="1" si="166"/>
        <v>502.57290498999998</v>
      </c>
      <c r="C758" s="35">
        <f t="shared" si="161"/>
        <v>500</v>
      </c>
      <c r="D758" s="36">
        <f ca="1">IF(A758&lt;$B$1,VLOOKUP(A758,[1]DI!$A$4:$B$15000,2,FALSE),0)</f>
        <v>6.4000000000000001E-2</v>
      </c>
      <c r="E758" s="35">
        <f t="shared" ca="1" si="155"/>
        <v>2.4620000000000002E-4</v>
      </c>
      <c r="F758" s="54">
        <f t="shared" si="162"/>
        <v>1.0425</v>
      </c>
      <c r="G758" s="38">
        <f t="shared" ca="1" si="156"/>
        <v>1.0002566635000001</v>
      </c>
      <c r="H758" s="35">
        <f ca="1">TRUNC(PRODUCT(G$10:G757),15)</f>
        <v>1.1851595705509801</v>
      </c>
      <c r="I758" s="35">
        <f t="shared" ca="1" si="163"/>
        <v>1.17909219115615</v>
      </c>
      <c r="J758" s="35">
        <f t="shared" ca="1" si="157"/>
        <v>1.0051458099999999</v>
      </c>
      <c r="K758" s="35">
        <f t="shared" ca="1" si="158"/>
        <v>2.5729049900000001</v>
      </c>
      <c r="L758" s="55">
        <f>IF(VLOOKUP(A758,$U$12:$AD$125,8)=VLOOKUP(A757,$U$12:$AD$125,8),0,VLOOKUP(A758,U$12:$AD$125,8))</f>
        <v>0</v>
      </c>
      <c r="M758" s="40">
        <f>IF(L758&gt;0,VLOOKUP(L758,T$12:$AC$125,7),0)</f>
        <v>0</v>
      </c>
      <c r="N758" s="41">
        <f t="shared" si="167"/>
        <v>0</v>
      </c>
      <c r="O758" s="41">
        <f t="shared" ca="1" si="159"/>
        <v>2.5729049900000001</v>
      </c>
      <c r="P758" s="56" t="str">
        <f t="shared" si="164"/>
        <v>J=</v>
      </c>
      <c r="Q758" s="43">
        <f t="shared" si="165"/>
        <v>43619</v>
      </c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  <c r="CB758" s="52"/>
      <c r="CC758" s="52"/>
      <c r="CD758" s="52"/>
      <c r="CE758" s="52"/>
      <c r="CF758" s="52"/>
      <c r="CG758" s="52"/>
      <c r="CH758" s="52"/>
      <c r="CI758" s="52"/>
      <c r="CJ758" s="52"/>
      <c r="CK758" s="52"/>
      <c r="CL758" s="52"/>
      <c r="CM758" s="52"/>
      <c r="CN758" s="52"/>
      <c r="CO758" s="52"/>
      <c r="CP758" s="52"/>
      <c r="CQ758" s="52"/>
      <c r="CR758" s="52"/>
      <c r="CS758" s="52"/>
      <c r="CT758" s="52"/>
      <c r="CU758" s="52"/>
      <c r="CV758" s="52"/>
      <c r="CW758" s="52"/>
      <c r="CX758" s="52"/>
      <c r="CY758" s="52"/>
      <c r="CZ758" s="52"/>
      <c r="DA758" s="52"/>
      <c r="DB758" s="52"/>
      <c r="DC758" s="52"/>
      <c r="DD758" s="52"/>
      <c r="DE758" s="52"/>
      <c r="DF758" s="52"/>
      <c r="DG758" s="52"/>
      <c r="DH758" s="52"/>
      <c r="DI758" s="52"/>
      <c r="DJ758" s="52"/>
      <c r="DK758" s="52"/>
      <c r="DL758" s="52"/>
      <c r="DM758" s="52"/>
      <c r="DN758" s="52"/>
      <c r="DO758" s="52"/>
      <c r="DP758" s="52"/>
      <c r="DQ758" s="52"/>
      <c r="DR758" s="52"/>
      <c r="DS758" s="52"/>
      <c r="DT758" s="52"/>
      <c r="DU758" s="52"/>
      <c r="DV758" s="52"/>
      <c r="DW758" s="52"/>
      <c r="DX758" s="52"/>
      <c r="DY758" s="52"/>
      <c r="DZ758" s="52"/>
      <c r="EA758" s="52"/>
      <c r="EB758" s="52"/>
      <c r="EC758" s="52"/>
      <c r="ED758" s="52"/>
      <c r="EE758" s="52"/>
      <c r="EF758" s="52"/>
      <c r="EG758" s="52"/>
      <c r="EH758" s="52"/>
      <c r="EI758" s="52"/>
      <c r="EJ758" s="52"/>
      <c r="EK758" s="52"/>
      <c r="EL758" s="52"/>
      <c r="EM758" s="52"/>
      <c r="EN758" s="52"/>
      <c r="EO758" s="52"/>
      <c r="EP758" s="52"/>
      <c r="EQ758" s="52"/>
      <c r="ER758" s="52"/>
      <c r="ES758" s="52"/>
      <c r="ET758" s="52"/>
      <c r="EU758" s="52"/>
      <c r="EV758" s="52"/>
      <c r="EW758" s="52"/>
      <c r="EX758" s="52"/>
      <c r="EY758" s="52"/>
      <c r="EZ758" s="52"/>
      <c r="FA758" s="52"/>
      <c r="FB758" s="52"/>
      <c r="FC758" s="52"/>
      <c r="FD758" s="52"/>
      <c r="FE758" s="52"/>
      <c r="FF758" s="52"/>
      <c r="FG758" s="52"/>
      <c r="FH758" s="52"/>
      <c r="FI758" s="52"/>
      <c r="FJ758" s="52"/>
      <c r="FK758" s="52"/>
      <c r="FL758" s="52"/>
      <c r="FM758" s="52"/>
      <c r="FN758" s="52"/>
      <c r="FO758" s="52"/>
      <c r="FP758" s="52"/>
      <c r="FQ758" s="52"/>
      <c r="FR758" s="52"/>
      <c r="FS758" s="52"/>
      <c r="FT758" s="52"/>
    </row>
    <row r="759" spans="1:176" x14ac:dyDescent="0.15">
      <c r="A759" s="104">
        <f t="shared" si="160"/>
        <v>43468</v>
      </c>
      <c r="B759" s="35">
        <f t="shared" ca="1" si="166"/>
        <v>502.70189499000003</v>
      </c>
      <c r="C759" s="35">
        <f t="shared" si="161"/>
        <v>500</v>
      </c>
      <c r="D759" s="36">
        <f ca="1">IF(A759&lt;$B$1,VLOOKUP(A759,[1]DI!$A$4:$B$15000,2,FALSE),0)</f>
        <v>6.4000000000000001E-2</v>
      </c>
      <c r="E759" s="35">
        <f t="shared" ca="1" si="155"/>
        <v>2.4620000000000002E-4</v>
      </c>
      <c r="F759" s="54">
        <f t="shared" si="162"/>
        <v>1.0425</v>
      </c>
      <c r="G759" s="38">
        <f t="shared" ca="1" si="156"/>
        <v>1.0002566635000001</v>
      </c>
      <c r="H759" s="35">
        <f ca="1">TRUNC(PRODUCT(G$10:G758),15)</f>
        <v>1.18546375775441</v>
      </c>
      <c r="I759" s="35">
        <f t="shared" ca="1" si="163"/>
        <v>1.17909219115615</v>
      </c>
      <c r="J759" s="35">
        <f t="shared" ca="1" si="157"/>
        <v>1.0054037899999999</v>
      </c>
      <c r="K759" s="35">
        <f t="shared" ca="1" si="158"/>
        <v>2.70189499</v>
      </c>
      <c r="L759" s="55">
        <f>IF(VLOOKUP(A759,$U$12:$AD$125,8)=VLOOKUP(A758,$U$12:$AD$125,8),0,VLOOKUP(A759,U$12:$AD$125,8))</f>
        <v>0</v>
      </c>
      <c r="M759" s="40">
        <f>IF(L759&gt;0,VLOOKUP(L759,T$12:$AC$125,7),0)</f>
        <v>0</v>
      </c>
      <c r="N759" s="41">
        <f t="shared" si="167"/>
        <v>0</v>
      </c>
      <c r="O759" s="41">
        <f t="shared" ca="1" si="159"/>
        <v>2.70189499</v>
      </c>
      <c r="P759" s="56" t="str">
        <f t="shared" si="164"/>
        <v>J=</v>
      </c>
      <c r="Q759" s="43">
        <f t="shared" si="165"/>
        <v>43619</v>
      </c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  <c r="CB759" s="52"/>
      <c r="CC759" s="52"/>
      <c r="CD759" s="52"/>
      <c r="CE759" s="52"/>
      <c r="CF759" s="52"/>
      <c r="CG759" s="52"/>
      <c r="CH759" s="52"/>
      <c r="CI759" s="52"/>
      <c r="CJ759" s="52"/>
      <c r="CK759" s="52"/>
      <c r="CL759" s="52"/>
      <c r="CM759" s="52"/>
      <c r="CN759" s="52"/>
      <c r="CO759" s="52"/>
      <c r="CP759" s="52"/>
      <c r="CQ759" s="52"/>
      <c r="CR759" s="52"/>
      <c r="CS759" s="52"/>
      <c r="CT759" s="52"/>
      <c r="CU759" s="52"/>
      <c r="CV759" s="52"/>
      <c r="CW759" s="52"/>
      <c r="CX759" s="52"/>
      <c r="CY759" s="52"/>
      <c r="CZ759" s="52"/>
      <c r="DA759" s="52"/>
      <c r="DB759" s="52"/>
      <c r="DC759" s="52"/>
      <c r="DD759" s="52"/>
      <c r="DE759" s="52"/>
      <c r="DF759" s="52"/>
      <c r="DG759" s="52"/>
      <c r="DH759" s="52"/>
      <c r="DI759" s="52"/>
      <c r="DJ759" s="52"/>
      <c r="DK759" s="52"/>
      <c r="DL759" s="52"/>
      <c r="DM759" s="52"/>
      <c r="DN759" s="52"/>
      <c r="DO759" s="52"/>
      <c r="DP759" s="52"/>
      <c r="DQ759" s="52"/>
      <c r="DR759" s="52"/>
      <c r="DS759" s="52"/>
      <c r="DT759" s="52"/>
      <c r="DU759" s="52"/>
      <c r="DV759" s="52"/>
      <c r="DW759" s="52"/>
      <c r="DX759" s="52"/>
      <c r="DY759" s="52"/>
      <c r="DZ759" s="52"/>
      <c r="EA759" s="52"/>
      <c r="EB759" s="52"/>
      <c r="EC759" s="52"/>
      <c r="ED759" s="52"/>
      <c r="EE759" s="52"/>
      <c r="EF759" s="52"/>
      <c r="EG759" s="52"/>
      <c r="EH759" s="52"/>
      <c r="EI759" s="52"/>
      <c r="EJ759" s="52"/>
      <c r="EK759" s="52"/>
      <c r="EL759" s="52"/>
      <c r="EM759" s="52"/>
      <c r="EN759" s="52"/>
      <c r="EO759" s="52"/>
      <c r="EP759" s="52"/>
      <c r="EQ759" s="52"/>
      <c r="ER759" s="52"/>
      <c r="ES759" s="52"/>
      <c r="ET759" s="52"/>
      <c r="EU759" s="52"/>
      <c r="EV759" s="52"/>
      <c r="EW759" s="52"/>
      <c r="EX759" s="52"/>
      <c r="EY759" s="52"/>
      <c r="EZ759" s="52"/>
      <c r="FA759" s="52"/>
      <c r="FB759" s="52"/>
      <c r="FC759" s="52"/>
      <c r="FD759" s="52"/>
      <c r="FE759" s="52"/>
      <c r="FF759" s="52"/>
      <c r="FG759" s="52"/>
      <c r="FH759" s="52"/>
      <c r="FI759" s="52"/>
      <c r="FJ759" s="52"/>
      <c r="FK759" s="52"/>
      <c r="FL759" s="52"/>
      <c r="FM759" s="52"/>
      <c r="FN759" s="52"/>
      <c r="FO759" s="52"/>
      <c r="FP759" s="52"/>
      <c r="FQ759" s="52"/>
      <c r="FR759" s="52"/>
      <c r="FS759" s="52"/>
      <c r="FT759" s="52"/>
    </row>
    <row r="760" spans="1:176" x14ac:dyDescent="0.15">
      <c r="A760" s="104">
        <f t="shared" si="160"/>
        <v>43469</v>
      </c>
      <c r="B760" s="35">
        <f t="shared" ca="1" si="166"/>
        <v>502.83091998999998</v>
      </c>
      <c r="C760" s="35">
        <f t="shared" si="161"/>
        <v>500</v>
      </c>
      <c r="D760" s="36">
        <f ca="1">IF(A760&lt;$B$1,VLOOKUP(A760,[1]DI!$A$4:$B$15000,2,FALSE),0)</f>
        <v>6.4000000000000001E-2</v>
      </c>
      <c r="E760" s="35">
        <f t="shared" ca="1" si="155"/>
        <v>2.4620000000000002E-4</v>
      </c>
      <c r="F760" s="54">
        <f t="shared" si="162"/>
        <v>1.0425</v>
      </c>
      <c r="G760" s="38">
        <f t="shared" ca="1" si="156"/>
        <v>1.0002566635000001</v>
      </c>
      <c r="H760" s="35">
        <f ca="1">TRUNC(PRODUCT(G$10:G759),15)</f>
        <v>1.1857680230315999</v>
      </c>
      <c r="I760" s="35">
        <f t="shared" ca="1" si="163"/>
        <v>1.17909219115615</v>
      </c>
      <c r="J760" s="35">
        <f t="shared" ca="1" si="157"/>
        <v>1.0056618399999999</v>
      </c>
      <c r="K760" s="35">
        <f t="shared" ca="1" si="158"/>
        <v>2.8309199899999999</v>
      </c>
      <c r="L760" s="55">
        <f>IF(VLOOKUP(A760,$U$12:$AD$125,8)=VLOOKUP(A759,$U$12:$AD$125,8),0,VLOOKUP(A760,U$12:$AD$125,8))</f>
        <v>0</v>
      </c>
      <c r="M760" s="40">
        <f>IF(L760&gt;0,VLOOKUP(L760,T$12:$AC$125,7),0)</f>
        <v>0</v>
      </c>
      <c r="N760" s="41">
        <f t="shared" si="167"/>
        <v>0</v>
      </c>
      <c r="O760" s="41">
        <f t="shared" ca="1" si="159"/>
        <v>2.8309199899999999</v>
      </c>
      <c r="P760" s="56" t="str">
        <f t="shared" si="164"/>
        <v>J=</v>
      </c>
      <c r="Q760" s="43">
        <f t="shared" si="165"/>
        <v>43619</v>
      </c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  <c r="CB760" s="52"/>
      <c r="CC760" s="52"/>
      <c r="CD760" s="52"/>
      <c r="CE760" s="52"/>
      <c r="CF760" s="52"/>
      <c r="CG760" s="52"/>
      <c r="CH760" s="52"/>
      <c r="CI760" s="52"/>
      <c r="CJ760" s="52"/>
      <c r="CK760" s="52"/>
      <c r="CL760" s="52"/>
      <c r="CM760" s="52"/>
      <c r="CN760" s="52"/>
      <c r="CO760" s="52"/>
      <c r="CP760" s="52"/>
      <c r="CQ760" s="52"/>
      <c r="CR760" s="52"/>
      <c r="CS760" s="52"/>
      <c r="CT760" s="52"/>
      <c r="CU760" s="52"/>
      <c r="CV760" s="52"/>
      <c r="CW760" s="52"/>
      <c r="CX760" s="52"/>
      <c r="CY760" s="52"/>
      <c r="CZ760" s="52"/>
      <c r="DA760" s="52"/>
      <c r="DB760" s="52"/>
      <c r="DC760" s="52"/>
      <c r="DD760" s="52"/>
      <c r="DE760" s="52"/>
      <c r="DF760" s="52"/>
      <c r="DG760" s="52"/>
      <c r="DH760" s="52"/>
      <c r="DI760" s="52"/>
      <c r="DJ760" s="52"/>
      <c r="DK760" s="52"/>
      <c r="DL760" s="52"/>
      <c r="DM760" s="52"/>
      <c r="DN760" s="52"/>
      <c r="DO760" s="52"/>
      <c r="DP760" s="52"/>
      <c r="DQ760" s="52"/>
      <c r="DR760" s="52"/>
      <c r="DS760" s="52"/>
      <c r="DT760" s="52"/>
      <c r="DU760" s="52"/>
      <c r="DV760" s="52"/>
      <c r="DW760" s="52"/>
      <c r="DX760" s="52"/>
      <c r="DY760" s="52"/>
      <c r="DZ760" s="52"/>
      <c r="EA760" s="52"/>
      <c r="EB760" s="52"/>
      <c r="EC760" s="52"/>
      <c r="ED760" s="52"/>
      <c r="EE760" s="52"/>
      <c r="EF760" s="52"/>
      <c r="EG760" s="52"/>
      <c r="EH760" s="52"/>
      <c r="EI760" s="52"/>
      <c r="EJ760" s="52"/>
      <c r="EK760" s="52"/>
      <c r="EL760" s="52"/>
      <c r="EM760" s="52"/>
      <c r="EN760" s="52"/>
      <c r="EO760" s="52"/>
      <c r="EP760" s="52"/>
      <c r="EQ760" s="52"/>
      <c r="ER760" s="52"/>
      <c r="ES760" s="52"/>
      <c r="ET760" s="52"/>
      <c r="EU760" s="52"/>
      <c r="EV760" s="52"/>
      <c r="EW760" s="52"/>
      <c r="EX760" s="52"/>
      <c r="EY760" s="52"/>
      <c r="EZ760" s="52"/>
      <c r="FA760" s="52"/>
      <c r="FB760" s="52"/>
      <c r="FC760" s="52"/>
      <c r="FD760" s="52"/>
      <c r="FE760" s="52"/>
      <c r="FF760" s="52"/>
      <c r="FG760" s="52"/>
      <c r="FH760" s="52"/>
      <c r="FI760" s="52"/>
      <c r="FJ760" s="52"/>
      <c r="FK760" s="52"/>
      <c r="FL760" s="52"/>
      <c r="FM760" s="52"/>
      <c r="FN760" s="52"/>
      <c r="FO760" s="52"/>
      <c r="FP760" s="52"/>
      <c r="FQ760" s="52"/>
      <c r="FR760" s="52"/>
      <c r="FS760" s="52"/>
      <c r="FT760" s="52"/>
    </row>
    <row r="761" spans="1:176" x14ac:dyDescent="0.15">
      <c r="A761" s="104">
        <f t="shared" si="160"/>
        <v>43470</v>
      </c>
      <c r="B761" s="35">
        <f t="shared" ca="1" si="166"/>
        <v>502.95997999000002</v>
      </c>
      <c r="C761" s="35">
        <f t="shared" si="161"/>
        <v>500</v>
      </c>
      <c r="D761" s="36">
        <f ca="1">IF(A761&lt;$B$1,VLOOKUP(A761,[1]DI!$A$4:$B$15000,2,FALSE),0)</f>
        <v>0</v>
      </c>
      <c r="E761" s="35">
        <f t="shared" ca="1" si="155"/>
        <v>0</v>
      </c>
      <c r="F761" s="54">
        <f t="shared" si="162"/>
        <v>1.0425</v>
      </c>
      <c r="G761" s="38">
        <f t="shared" ca="1" si="156"/>
        <v>1</v>
      </c>
      <c r="H761" s="35">
        <f ca="1">TRUNC(PRODUCT(G$10:G760),15)</f>
        <v>1.1860723664025801</v>
      </c>
      <c r="I761" s="35">
        <f t="shared" ca="1" si="163"/>
        <v>1.17909219115615</v>
      </c>
      <c r="J761" s="35">
        <f t="shared" ca="1" si="157"/>
        <v>1.0059199599999999</v>
      </c>
      <c r="K761" s="35">
        <f t="shared" ca="1" si="158"/>
        <v>2.9599799899999999</v>
      </c>
      <c r="L761" s="55">
        <f>IF(VLOOKUP(A761,$U$12:$AD$125,8)=VLOOKUP(A760,$U$12:$AD$125,8),0,VLOOKUP(A761,U$12:$AD$125,8))</f>
        <v>0</v>
      </c>
      <c r="M761" s="40">
        <f>IF(L761&gt;0,VLOOKUP(L761,T$12:$AC$125,7),0)</f>
        <v>0</v>
      </c>
      <c r="N761" s="41">
        <f t="shared" si="167"/>
        <v>0</v>
      </c>
      <c r="O761" s="41">
        <f t="shared" ca="1" si="159"/>
        <v>2.9599799899999999</v>
      </c>
      <c r="P761" s="56" t="str">
        <f t="shared" si="164"/>
        <v>J=</v>
      </c>
      <c r="Q761" s="43">
        <f t="shared" si="165"/>
        <v>43619</v>
      </c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  <c r="CJ761" s="52"/>
      <c r="CK761" s="52"/>
      <c r="CL761" s="52"/>
      <c r="CM761" s="52"/>
      <c r="CN761" s="52"/>
      <c r="CO761" s="52"/>
      <c r="CP761" s="52"/>
      <c r="CQ761" s="52"/>
      <c r="CR761" s="52"/>
      <c r="CS761" s="52"/>
      <c r="CT761" s="52"/>
      <c r="CU761" s="52"/>
      <c r="CV761" s="52"/>
      <c r="CW761" s="52"/>
      <c r="CX761" s="52"/>
      <c r="CY761" s="52"/>
      <c r="CZ761" s="52"/>
      <c r="DA761" s="52"/>
      <c r="DB761" s="52"/>
      <c r="DC761" s="52"/>
      <c r="DD761" s="52"/>
      <c r="DE761" s="52"/>
      <c r="DF761" s="52"/>
      <c r="DG761" s="52"/>
      <c r="DH761" s="52"/>
      <c r="DI761" s="52"/>
      <c r="DJ761" s="52"/>
      <c r="DK761" s="52"/>
      <c r="DL761" s="52"/>
      <c r="DM761" s="52"/>
      <c r="DN761" s="52"/>
      <c r="DO761" s="52"/>
      <c r="DP761" s="52"/>
      <c r="DQ761" s="52"/>
      <c r="DR761" s="52"/>
      <c r="DS761" s="52"/>
      <c r="DT761" s="52"/>
      <c r="DU761" s="52"/>
      <c r="DV761" s="52"/>
      <c r="DW761" s="52"/>
      <c r="DX761" s="52"/>
      <c r="DY761" s="52"/>
      <c r="DZ761" s="52"/>
      <c r="EA761" s="52"/>
      <c r="EB761" s="52"/>
      <c r="EC761" s="52"/>
      <c r="ED761" s="52"/>
      <c r="EE761" s="52"/>
      <c r="EF761" s="52"/>
      <c r="EG761" s="52"/>
      <c r="EH761" s="52"/>
      <c r="EI761" s="52"/>
      <c r="EJ761" s="52"/>
      <c r="EK761" s="52"/>
      <c r="EL761" s="52"/>
      <c r="EM761" s="52"/>
      <c r="EN761" s="52"/>
      <c r="EO761" s="52"/>
      <c r="EP761" s="52"/>
      <c r="EQ761" s="52"/>
      <c r="ER761" s="52"/>
      <c r="ES761" s="52"/>
      <c r="ET761" s="52"/>
      <c r="EU761" s="52"/>
      <c r="EV761" s="52"/>
      <c r="EW761" s="52"/>
      <c r="EX761" s="52"/>
      <c r="EY761" s="52"/>
      <c r="EZ761" s="52"/>
      <c r="FA761" s="52"/>
      <c r="FB761" s="52"/>
      <c r="FC761" s="52"/>
      <c r="FD761" s="52"/>
      <c r="FE761" s="52"/>
      <c r="FF761" s="52"/>
      <c r="FG761" s="52"/>
      <c r="FH761" s="52"/>
      <c r="FI761" s="52"/>
      <c r="FJ761" s="52"/>
      <c r="FK761" s="52"/>
      <c r="FL761" s="52"/>
      <c r="FM761" s="52"/>
      <c r="FN761" s="52"/>
      <c r="FO761" s="52"/>
      <c r="FP761" s="52"/>
      <c r="FQ761" s="52"/>
      <c r="FR761" s="52"/>
      <c r="FS761" s="52"/>
      <c r="FT761" s="52"/>
    </row>
    <row r="762" spans="1:176" x14ac:dyDescent="0.15">
      <c r="A762" s="104">
        <f t="shared" si="160"/>
        <v>43471</v>
      </c>
      <c r="B762" s="35">
        <f t="shared" ca="1" si="166"/>
        <v>502.95997999000002</v>
      </c>
      <c r="C762" s="35">
        <f t="shared" si="161"/>
        <v>500</v>
      </c>
      <c r="D762" s="36">
        <f ca="1">IF(A762&lt;$B$1,VLOOKUP(A762,[1]DI!$A$4:$B$15000,2,FALSE),0)</f>
        <v>0</v>
      </c>
      <c r="E762" s="35">
        <f t="shared" ca="1" si="155"/>
        <v>0</v>
      </c>
      <c r="F762" s="54">
        <f t="shared" si="162"/>
        <v>1.0425</v>
      </c>
      <c r="G762" s="38">
        <f t="shared" ca="1" si="156"/>
        <v>1</v>
      </c>
      <c r="H762" s="35">
        <f ca="1">TRUNC(PRODUCT(G$10:G761),15)</f>
        <v>1.1860723664025801</v>
      </c>
      <c r="I762" s="35">
        <f t="shared" ca="1" si="163"/>
        <v>1.17909219115615</v>
      </c>
      <c r="J762" s="35">
        <f t="shared" ca="1" si="157"/>
        <v>1.0059199599999999</v>
      </c>
      <c r="K762" s="35">
        <f t="shared" ca="1" si="158"/>
        <v>2.9599799899999999</v>
      </c>
      <c r="L762" s="55">
        <f>IF(VLOOKUP(A762,$U$12:$AD$125,8)=VLOOKUP(A761,$U$12:$AD$125,8),0,VLOOKUP(A762,U$12:$AD$125,8))</f>
        <v>0</v>
      </c>
      <c r="M762" s="40">
        <f>IF(L762&gt;0,VLOOKUP(L762,T$12:$AC$125,7),0)</f>
        <v>0</v>
      </c>
      <c r="N762" s="41">
        <f t="shared" si="167"/>
        <v>0</v>
      </c>
      <c r="O762" s="41">
        <f t="shared" ca="1" si="159"/>
        <v>2.9599799899999999</v>
      </c>
      <c r="P762" s="56" t="str">
        <f t="shared" si="164"/>
        <v>J=</v>
      </c>
      <c r="Q762" s="43">
        <f t="shared" si="165"/>
        <v>43619</v>
      </c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  <c r="CB762" s="52"/>
      <c r="CC762" s="52"/>
      <c r="CD762" s="52"/>
      <c r="CE762" s="52"/>
      <c r="CF762" s="52"/>
      <c r="CG762" s="52"/>
      <c r="CH762" s="52"/>
      <c r="CI762" s="52"/>
      <c r="CJ762" s="52"/>
      <c r="CK762" s="52"/>
      <c r="CL762" s="52"/>
      <c r="CM762" s="52"/>
      <c r="CN762" s="52"/>
      <c r="CO762" s="52"/>
      <c r="CP762" s="52"/>
      <c r="CQ762" s="52"/>
      <c r="CR762" s="52"/>
      <c r="CS762" s="52"/>
      <c r="CT762" s="52"/>
      <c r="CU762" s="52"/>
      <c r="CV762" s="52"/>
      <c r="CW762" s="52"/>
      <c r="CX762" s="52"/>
      <c r="CY762" s="52"/>
      <c r="CZ762" s="52"/>
      <c r="DA762" s="52"/>
      <c r="DB762" s="52"/>
      <c r="DC762" s="52"/>
      <c r="DD762" s="52"/>
      <c r="DE762" s="52"/>
      <c r="DF762" s="52"/>
      <c r="DG762" s="52"/>
      <c r="DH762" s="52"/>
      <c r="DI762" s="52"/>
      <c r="DJ762" s="52"/>
      <c r="DK762" s="52"/>
      <c r="DL762" s="52"/>
      <c r="DM762" s="52"/>
      <c r="DN762" s="52"/>
      <c r="DO762" s="52"/>
      <c r="DP762" s="52"/>
      <c r="DQ762" s="52"/>
      <c r="DR762" s="52"/>
      <c r="DS762" s="52"/>
      <c r="DT762" s="52"/>
      <c r="DU762" s="52"/>
      <c r="DV762" s="52"/>
      <c r="DW762" s="52"/>
      <c r="DX762" s="52"/>
      <c r="DY762" s="52"/>
      <c r="DZ762" s="52"/>
      <c r="EA762" s="52"/>
      <c r="EB762" s="52"/>
      <c r="EC762" s="52"/>
      <c r="ED762" s="52"/>
      <c r="EE762" s="52"/>
      <c r="EF762" s="52"/>
      <c r="EG762" s="52"/>
      <c r="EH762" s="52"/>
      <c r="EI762" s="52"/>
      <c r="EJ762" s="52"/>
      <c r="EK762" s="52"/>
      <c r="EL762" s="52"/>
      <c r="EM762" s="52"/>
      <c r="EN762" s="52"/>
      <c r="EO762" s="52"/>
      <c r="EP762" s="52"/>
      <c r="EQ762" s="52"/>
      <c r="ER762" s="52"/>
      <c r="ES762" s="52"/>
      <c r="ET762" s="52"/>
      <c r="EU762" s="52"/>
      <c r="EV762" s="52"/>
      <c r="EW762" s="52"/>
      <c r="EX762" s="52"/>
      <c r="EY762" s="52"/>
      <c r="EZ762" s="52"/>
      <c r="FA762" s="52"/>
      <c r="FB762" s="52"/>
      <c r="FC762" s="52"/>
      <c r="FD762" s="52"/>
      <c r="FE762" s="52"/>
      <c r="FF762" s="52"/>
      <c r="FG762" s="52"/>
      <c r="FH762" s="52"/>
      <c r="FI762" s="52"/>
      <c r="FJ762" s="52"/>
      <c r="FK762" s="52"/>
      <c r="FL762" s="52"/>
      <c r="FM762" s="52"/>
      <c r="FN762" s="52"/>
      <c r="FO762" s="52"/>
      <c r="FP762" s="52"/>
      <c r="FQ762" s="52"/>
      <c r="FR762" s="52"/>
      <c r="FS762" s="52"/>
      <c r="FT762" s="52"/>
    </row>
    <row r="763" spans="1:176" x14ac:dyDescent="0.15">
      <c r="A763" s="104">
        <f t="shared" si="160"/>
        <v>43472</v>
      </c>
      <c r="B763" s="35">
        <f t="shared" ca="1" si="166"/>
        <v>502.95997999000002</v>
      </c>
      <c r="C763" s="35">
        <f t="shared" si="161"/>
        <v>500</v>
      </c>
      <c r="D763" s="36">
        <f ca="1">IF(A763&lt;$B$1,VLOOKUP(A763,[1]DI!$A$4:$B$15000,2,FALSE),0)</f>
        <v>6.4000000000000001E-2</v>
      </c>
      <c r="E763" s="35">
        <f t="shared" ca="1" si="155"/>
        <v>2.4620000000000002E-4</v>
      </c>
      <c r="F763" s="54">
        <f t="shared" si="162"/>
        <v>1.0425</v>
      </c>
      <c r="G763" s="38">
        <f t="shared" ca="1" si="156"/>
        <v>1.0002566635000001</v>
      </c>
      <c r="H763" s="35">
        <f ca="1">TRUNC(PRODUCT(G$10:G762),15)</f>
        <v>1.1860723664025801</v>
      </c>
      <c r="I763" s="35">
        <f t="shared" ca="1" si="163"/>
        <v>1.17909219115615</v>
      </c>
      <c r="J763" s="35">
        <f t="shared" ca="1" si="157"/>
        <v>1.0059199599999999</v>
      </c>
      <c r="K763" s="35">
        <f t="shared" ca="1" si="158"/>
        <v>2.9599799899999999</v>
      </c>
      <c r="L763" s="55">
        <f>IF(VLOOKUP(A763,$U$12:$AD$125,8)=VLOOKUP(A762,$U$12:$AD$125,8),0,VLOOKUP(A763,U$12:$AD$125,8))</f>
        <v>0</v>
      </c>
      <c r="M763" s="40">
        <f>IF(L763&gt;0,VLOOKUP(L763,T$12:$AC$125,7),0)</f>
        <v>0</v>
      </c>
      <c r="N763" s="41">
        <f t="shared" si="167"/>
        <v>0</v>
      </c>
      <c r="O763" s="41">
        <f t="shared" ca="1" si="159"/>
        <v>2.9599799899999999</v>
      </c>
      <c r="P763" s="56" t="str">
        <f t="shared" si="164"/>
        <v>J=</v>
      </c>
      <c r="Q763" s="43">
        <f t="shared" si="165"/>
        <v>43619</v>
      </c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  <c r="CB763" s="52"/>
      <c r="CC763" s="52"/>
      <c r="CD763" s="52"/>
      <c r="CE763" s="52"/>
      <c r="CF763" s="52"/>
      <c r="CG763" s="52"/>
      <c r="CH763" s="52"/>
      <c r="CI763" s="52"/>
      <c r="CJ763" s="52"/>
      <c r="CK763" s="52"/>
      <c r="CL763" s="52"/>
      <c r="CM763" s="52"/>
      <c r="CN763" s="52"/>
      <c r="CO763" s="52"/>
      <c r="CP763" s="52"/>
      <c r="CQ763" s="52"/>
      <c r="CR763" s="52"/>
      <c r="CS763" s="52"/>
      <c r="CT763" s="52"/>
      <c r="CU763" s="52"/>
      <c r="CV763" s="52"/>
      <c r="CW763" s="52"/>
      <c r="CX763" s="52"/>
      <c r="CY763" s="52"/>
      <c r="CZ763" s="52"/>
      <c r="DA763" s="52"/>
      <c r="DB763" s="52"/>
      <c r="DC763" s="52"/>
      <c r="DD763" s="52"/>
      <c r="DE763" s="52"/>
      <c r="DF763" s="52"/>
      <c r="DG763" s="52"/>
      <c r="DH763" s="52"/>
      <c r="DI763" s="52"/>
      <c r="DJ763" s="52"/>
      <c r="DK763" s="52"/>
      <c r="DL763" s="52"/>
      <c r="DM763" s="52"/>
      <c r="DN763" s="52"/>
      <c r="DO763" s="52"/>
      <c r="DP763" s="52"/>
      <c r="DQ763" s="52"/>
      <c r="DR763" s="52"/>
      <c r="DS763" s="52"/>
      <c r="DT763" s="52"/>
      <c r="DU763" s="52"/>
      <c r="DV763" s="52"/>
      <c r="DW763" s="52"/>
      <c r="DX763" s="52"/>
      <c r="DY763" s="52"/>
      <c r="DZ763" s="52"/>
      <c r="EA763" s="52"/>
      <c r="EB763" s="52"/>
      <c r="EC763" s="52"/>
      <c r="ED763" s="52"/>
      <c r="EE763" s="52"/>
      <c r="EF763" s="52"/>
      <c r="EG763" s="52"/>
      <c r="EH763" s="52"/>
      <c r="EI763" s="52"/>
      <c r="EJ763" s="52"/>
      <c r="EK763" s="52"/>
      <c r="EL763" s="52"/>
      <c r="EM763" s="52"/>
      <c r="EN763" s="52"/>
      <c r="EO763" s="52"/>
      <c r="EP763" s="52"/>
      <c r="EQ763" s="52"/>
      <c r="ER763" s="52"/>
      <c r="ES763" s="52"/>
      <c r="ET763" s="52"/>
      <c r="EU763" s="52"/>
      <c r="EV763" s="52"/>
      <c r="EW763" s="52"/>
      <c r="EX763" s="52"/>
      <c r="EY763" s="52"/>
      <c r="EZ763" s="52"/>
      <c r="FA763" s="52"/>
      <c r="FB763" s="52"/>
      <c r="FC763" s="52"/>
      <c r="FD763" s="52"/>
      <c r="FE763" s="52"/>
      <c r="FF763" s="52"/>
      <c r="FG763" s="52"/>
      <c r="FH763" s="52"/>
      <c r="FI763" s="52"/>
      <c r="FJ763" s="52"/>
      <c r="FK763" s="52"/>
      <c r="FL763" s="52"/>
      <c r="FM763" s="52"/>
      <c r="FN763" s="52"/>
      <c r="FO763" s="52"/>
      <c r="FP763" s="52"/>
      <c r="FQ763" s="52"/>
      <c r="FR763" s="52"/>
      <c r="FS763" s="52"/>
      <c r="FT763" s="52"/>
    </row>
    <row r="764" spans="1:176" x14ac:dyDescent="0.15">
      <c r="A764" s="104">
        <f t="shared" si="160"/>
        <v>43473</v>
      </c>
      <c r="B764" s="35">
        <f t="shared" ca="1" si="166"/>
        <v>503.08906999999999</v>
      </c>
      <c r="C764" s="35">
        <f t="shared" si="161"/>
        <v>500</v>
      </c>
      <c r="D764" s="36">
        <f ca="1">IF(A764&lt;$B$1,VLOOKUP(A764,[1]DI!$A$4:$B$15000,2,FALSE),0)</f>
        <v>6.4000000000000001E-2</v>
      </c>
      <c r="E764" s="35">
        <f t="shared" ca="1" si="155"/>
        <v>2.4620000000000002E-4</v>
      </c>
      <c r="F764" s="54">
        <f t="shared" si="162"/>
        <v>1.0425</v>
      </c>
      <c r="G764" s="38">
        <f t="shared" ca="1" si="156"/>
        <v>1.0002566635000001</v>
      </c>
      <c r="H764" s="35">
        <f ca="1">TRUNC(PRODUCT(G$10:G763),15)</f>
        <v>1.1863767878873901</v>
      </c>
      <c r="I764" s="35">
        <f t="shared" ca="1" si="163"/>
        <v>1.17909219115615</v>
      </c>
      <c r="J764" s="35">
        <f t="shared" ca="1" si="157"/>
        <v>1.0061781400000001</v>
      </c>
      <c r="K764" s="35">
        <f t="shared" ca="1" si="158"/>
        <v>3.08907</v>
      </c>
      <c r="L764" s="55">
        <f>IF(VLOOKUP(A764,$U$12:$AD$125,8)=VLOOKUP(A763,$U$12:$AD$125,8),0,VLOOKUP(A764,U$12:$AD$125,8))</f>
        <v>0</v>
      </c>
      <c r="M764" s="40">
        <f>IF(L764&gt;0,VLOOKUP(L764,T$12:$AC$125,7),0)</f>
        <v>0</v>
      </c>
      <c r="N764" s="41">
        <f t="shared" si="167"/>
        <v>0</v>
      </c>
      <c r="O764" s="41">
        <f t="shared" ca="1" si="159"/>
        <v>3.08907</v>
      </c>
      <c r="P764" s="56" t="str">
        <f t="shared" si="164"/>
        <v>J=</v>
      </c>
      <c r="Q764" s="43">
        <f t="shared" si="165"/>
        <v>43619</v>
      </c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  <c r="CB764" s="52"/>
      <c r="CC764" s="52"/>
      <c r="CD764" s="52"/>
      <c r="CE764" s="52"/>
      <c r="CF764" s="52"/>
      <c r="CG764" s="52"/>
      <c r="CH764" s="52"/>
      <c r="CI764" s="52"/>
      <c r="CJ764" s="52"/>
      <c r="CK764" s="52"/>
      <c r="CL764" s="52"/>
      <c r="CM764" s="52"/>
      <c r="CN764" s="52"/>
      <c r="CO764" s="52"/>
      <c r="CP764" s="52"/>
      <c r="CQ764" s="52"/>
      <c r="CR764" s="52"/>
      <c r="CS764" s="52"/>
      <c r="CT764" s="52"/>
      <c r="CU764" s="52"/>
      <c r="CV764" s="52"/>
      <c r="CW764" s="52"/>
      <c r="CX764" s="52"/>
      <c r="CY764" s="52"/>
      <c r="CZ764" s="52"/>
      <c r="DA764" s="52"/>
      <c r="DB764" s="52"/>
      <c r="DC764" s="52"/>
      <c r="DD764" s="52"/>
      <c r="DE764" s="52"/>
      <c r="DF764" s="52"/>
      <c r="DG764" s="52"/>
      <c r="DH764" s="52"/>
      <c r="DI764" s="52"/>
      <c r="DJ764" s="52"/>
      <c r="DK764" s="52"/>
      <c r="DL764" s="52"/>
      <c r="DM764" s="52"/>
      <c r="DN764" s="52"/>
      <c r="DO764" s="52"/>
      <c r="DP764" s="52"/>
      <c r="DQ764" s="52"/>
      <c r="DR764" s="52"/>
      <c r="DS764" s="52"/>
      <c r="DT764" s="52"/>
      <c r="DU764" s="52"/>
      <c r="DV764" s="52"/>
      <c r="DW764" s="52"/>
      <c r="DX764" s="52"/>
      <c r="DY764" s="52"/>
      <c r="DZ764" s="52"/>
      <c r="EA764" s="52"/>
      <c r="EB764" s="52"/>
      <c r="EC764" s="52"/>
      <c r="ED764" s="52"/>
      <c r="EE764" s="52"/>
      <c r="EF764" s="52"/>
      <c r="EG764" s="52"/>
      <c r="EH764" s="52"/>
      <c r="EI764" s="52"/>
      <c r="EJ764" s="52"/>
      <c r="EK764" s="52"/>
      <c r="EL764" s="52"/>
      <c r="EM764" s="52"/>
      <c r="EN764" s="52"/>
      <c r="EO764" s="52"/>
      <c r="EP764" s="52"/>
      <c r="EQ764" s="52"/>
      <c r="ER764" s="52"/>
      <c r="ES764" s="52"/>
      <c r="ET764" s="52"/>
      <c r="EU764" s="52"/>
      <c r="EV764" s="52"/>
      <c r="EW764" s="52"/>
      <c r="EX764" s="52"/>
      <c r="EY764" s="52"/>
      <c r="EZ764" s="52"/>
      <c r="FA764" s="52"/>
      <c r="FB764" s="52"/>
      <c r="FC764" s="52"/>
      <c r="FD764" s="52"/>
      <c r="FE764" s="52"/>
      <c r="FF764" s="52"/>
      <c r="FG764" s="52"/>
      <c r="FH764" s="52"/>
      <c r="FI764" s="52"/>
      <c r="FJ764" s="52"/>
      <c r="FK764" s="52"/>
      <c r="FL764" s="52"/>
      <c r="FM764" s="52"/>
      <c r="FN764" s="52"/>
      <c r="FO764" s="52"/>
      <c r="FP764" s="52"/>
      <c r="FQ764" s="52"/>
      <c r="FR764" s="52"/>
      <c r="FS764" s="52"/>
      <c r="FT764" s="52"/>
    </row>
    <row r="765" spans="1:176" x14ac:dyDescent="0.15">
      <c r="A765" s="104">
        <f t="shared" si="160"/>
        <v>43474</v>
      </c>
      <c r="B765" s="35">
        <f t="shared" ca="1" si="166"/>
        <v>503.21819498999997</v>
      </c>
      <c r="C765" s="35">
        <f t="shared" si="161"/>
        <v>500</v>
      </c>
      <c r="D765" s="36">
        <f ca="1">IF(A765&lt;$B$1,VLOOKUP(A765,[1]DI!$A$4:$B$15000,2,FALSE),0)</f>
        <v>6.4000000000000001E-2</v>
      </c>
      <c r="E765" s="35">
        <f t="shared" ca="1" si="155"/>
        <v>2.4620000000000002E-4</v>
      </c>
      <c r="F765" s="54">
        <f t="shared" si="162"/>
        <v>1.0425</v>
      </c>
      <c r="G765" s="38">
        <f t="shared" ca="1" si="156"/>
        <v>1.0002566635000001</v>
      </c>
      <c r="H765" s="35">
        <f ca="1">TRUNC(PRODUCT(G$10:G764),15)</f>
        <v>1.1866812875060899</v>
      </c>
      <c r="I765" s="35">
        <f t="shared" ca="1" si="163"/>
        <v>1.17909219115615</v>
      </c>
      <c r="J765" s="35">
        <f t="shared" ca="1" si="157"/>
        <v>1.00643639</v>
      </c>
      <c r="K765" s="35">
        <f t="shared" ca="1" si="158"/>
        <v>3.2181949900000002</v>
      </c>
      <c r="L765" s="55">
        <f>IF(VLOOKUP(A765,$U$12:$AD$125,8)=VLOOKUP(A764,$U$12:$AD$125,8),0,VLOOKUP(A765,U$12:$AD$125,8))</f>
        <v>0</v>
      </c>
      <c r="M765" s="40">
        <f>IF(L765&gt;0,VLOOKUP(L765,T$12:$AC$125,7),0)</f>
        <v>0</v>
      </c>
      <c r="N765" s="41">
        <f t="shared" si="167"/>
        <v>0</v>
      </c>
      <c r="O765" s="41">
        <f t="shared" ca="1" si="159"/>
        <v>3.2181949900000002</v>
      </c>
      <c r="P765" s="56" t="str">
        <f t="shared" si="164"/>
        <v>J=</v>
      </c>
      <c r="Q765" s="43">
        <f t="shared" si="165"/>
        <v>43619</v>
      </c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  <c r="CB765" s="52"/>
      <c r="CC765" s="52"/>
      <c r="CD765" s="52"/>
      <c r="CE765" s="52"/>
      <c r="CF765" s="52"/>
      <c r="CG765" s="52"/>
      <c r="CH765" s="52"/>
      <c r="CI765" s="52"/>
      <c r="CJ765" s="52"/>
      <c r="CK765" s="52"/>
      <c r="CL765" s="52"/>
      <c r="CM765" s="52"/>
      <c r="CN765" s="52"/>
      <c r="CO765" s="52"/>
      <c r="CP765" s="52"/>
      <c r="CQ765" s="52"/>
      <c r="CR765" s="52"/>
      <c r="CS765" s="52"/>
      <c r="CT765" s="52"/>
      <c r="CU765" s="52"/>
      <c r="CV765" s="52"/>
      <c r="CW765" s="52"/>
      <c r="CX765" s="52"/>
      <c r="CY765" s="52"/>
      <c r="CZ765" s="52"/>
      <c r="DA765" s="52"/>
      <c r="DB765" s="52"/>
      <c r="DC765" s="52"/>
      <c r="DD765" s="52"/>
      <c r="DE765" s="52"/>
      <c r="DF765" s="52"/>
      <c r="DG765" s="52"/>
      <c r="DH765" s="52"/>
      <c r="DI765" s="52"/>
      <c r="DJ765" s="52"/>
      <c r="DK765" s="52"/>
      <c r="DL765" s="52"/>
      <c r="DM765" s="52"/>
      <c r="DN765" s="52"/>
      <c r="DO765" s="52"/>
      <c r="DP765" s="52"/>
      <c r="DQ765" s="52"/>
      <c r="DR765" s="52"/>
      <c r="DS765" s="52"/>
      <c r="DT765" s="52"/>
      <c r="DU765" s="52"/>
      <c r="DV765" s="52"/>
      <c r="DW765" s="52"/>
      <c r="DX765" s="52"/>
      <c r="DY765" s="52"/>
      <c r="DZ765" s="52"/>
      <c r="EA765" s="52"/>
      <c r="EB765" s="52"/>
      <c r="EC765" s="52"/>
      <c r="ED765" s="52"/>
      <c r="EE765" s="52"/>
      <c r="EF765" s="52"/>
      <c r="EG765" s="52"/>
      <c r="EH765" s="52"/>
      <c r="EI765" s="52"/>
      <c r="EJ765" s="52"/>
      <c r="EK765" s="52"/>
      <c r="EL765" s="52"/>
      <c r="EM765" s="52"/>
      <c r="EN765" s="52"/>
      <c r="EO765" s="52"/>
      <c r="EP765" s="52"/>
      <c r="EQ765" s="52"/>
      <c r="ER765" s="52"/>
      <c r="ES765" s="52"/>
      <c r="ET765" s="52"/>
      <c r="EU765" s="52"/>
      <c r="EV765" s="52"/>
      <c r="EW765" s="52"/>
      <c r="EX765" s="52"/>
      <c r="EY765" s="52"/>
      <c r="EZ765" s="52"/>
      <c r="FA765" s="52"/>
      <c r="FB765" s="52"/>
      <c r="FC765" s="52"/>
      <c r="FD765" s="52"/>
      <c r="FE765" s="52"/>
      <c r="FF765" s="52"/>
      <c r="FG765" s="52"/>
      <c r="FH765" s="52"/>
      <c r="FI765" s="52"/>
      <c r="FJ765" s="52"/>
      <c r="FK765" s="52"/>
      <c r="FL765" s="52"/>
      <c r="FM765" s="52"/>
      <c r="FN765" s="52"/>
      <c r="FO765" s="52"/>
      <c r="FP765" s="52"/>
      <c r="FQ765" s="52"/>
      <c r="FR765" s="52"/>
      <c r="FS765" s="52"/>
      <c r="FT765" s="52"/>
    </row>
    <row r="766" spans="1:176" x14ac:dyDescent="0.15">
      <c r="A766" s="104">
        <f t="shared" si="160"/>
        <v>43475</v>
      </c>
      <c r="B766" s="35">
        <f t="shared" ca="1" si="166"/>
        <v>503.34734999</v>
      </c>
      <c r="C766" s="35">
        <f t="shared" si="161"/>
        <v>500</v>
      </c>
      <c r="D766" s="36">
        <f ca="1">IF(A766&lt;$B$1,VLOOKUP(A766,[1]DI!$A$4:$B$15000,2,FALSE),0)</f>
        <v>6.4000000000000001E-2</v>
      </c>
      <c r="E766" s="35">
        <f t="shared" ca="1" si="155"/>
        <v>2.4620000000000002E-4</v>
      </c>
      <c r="F766" s="54">
        <f t="shared" si="162"/>
        <v>1.0425</v>
      </c>
      <c r="G766" s="38">
        <f t="shared" ca="1" si="156"/>
        <v>1.0002566635000001</v>
      </c>
      <c r="H766" s="35">
        <f ca="1">TRUNC(PRODUCT(G$10:G765),15)</f>
        <v>1.18698586527873</v>
      </c>
      <c r="I766" s="35">
        <f t="shared" ca="1" si="163"/>
        <v>1.17909219115615</v>
      </c>
      <c r="J766" s="35">
        <f t="shared" ca="1" si="157"/>
        <v>1.0066946999999999</v>
      </c>
      <c r="K766" s="35">
        <f t="shared" ca="1" si="158"/>
        <v>3.3473499900000001</v>
      </c>
      <c r="L766" s="55">
        <f>IF(VLOOKUP(A766,$U$12:$AD$125,8)=VLOOKUP(A765,$U$12:$AD$125,8),0,VLOOKUP(A766,U$12:$AD$125,8))</f>
        <v>0</v>
      </c>
      <c r="M766" s="40">
        <f>IF(L766&gt;0,VLOOKUP(L766,T$12:$AC$125,7),0)</f>
        <v>0</v>
      </c>
      <c r="N766" s="41">
        <f t="shared" si="167"/>
        <v>0</v>
      </c>
      <c r="O766" s="41">
        <f t="shared" ca="1" si="159"/>
        <v>3.3473499900000001</v>
      </c>
      <c r="P766" s="56" t="str">
        <f t="shared" si="164"/>
        <v>J=</v>
      </c>
      <c r="Q766" s="43">
        <f t="shared" si="165"/>
        <v>43619</v>
      </c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  <c r="CB766" s="52"/>
      <c r="CC766" s="52"/>
      <c r="CD766" s="52"/>
      <c r="CE766" s="52"/>
      <c r="CF766" s="52"/>
      <c r="CG766" s="52"/>
      <c r="CH766" s="52"/>
      <c r="CI766" s="52"/>
      <c r="CJ766" s="52"/>
      <c r="CK766" s="52"/>
      <c r="CL766" s="52"/>
      <c r="CM766" s="52"/>
      <c r="CN766" s="52"/>
      <c r="CO766" s="52"/>
      <c r="CP766" s="52"/>
      <c r="CQ766" s="52"/>
      <c r="CR766" s="52"/>
      <c r="CS766" s="52"/>
      <c r="CT766" s="52"/>
      <c r="CU766" s="52"/>
      <c r="CV766" s="52"/>
      <c r="CW766" s="52"/>
      <c r="CX766" s="52"/>
      <c r="CY766" s="52"/>
      <c r="CZ766" s="52"/>
      <c r="DA766" s="52"/>
      <c r="DB766" s="52"/>
      <c r="DC766" s="52"/>
      <c r="DD766" s="52"/>
      <c r="DE766" s="52"/>
      <c r="DF766" s="52"/>
      <c r="DG766" s="52"/>
      <c r="DH766" s="52"/>
      <c r="DI766" s="52"/>
      <c r="DJ766" s="52"/>
      <c r="DK766" s="52"/>
      <c r="DL766" s="52"/>
      <c r="DM766" s="52"/>
      <c r="DN766" s="52"/>
      <c r="DO766" s="52"/>
      <c r="DP766" s="52"/>
      <c r="DQ766" s="52"/>
      <c r="DR766" s="52"/>
      <c r="DS766" s="52"/>
      <c r="DT766" s="52"/>
      <c r="DU766" s="52"/>
      <c r="DV766" s="52"/>
      <c r="DW766" s="52"/>
      <c r="DX766" s="52"/>
      <c r="DY766" s="52"/>
      <c r="DZ766" s="52"/>
      <c r="EA766" s="52"/>
      <c r="EB766" s="52"/>
      <c r="EC766" s="52"/>
      <c r="ED766" s="52"/>
      <c r="EE766" s="52"/>
      <c r="EF766" s="52"/>
      <c r="EG766" s="52"/>
      <c r="EH766" s="52"/>
      <c r="EI766" s="52"/>
      <c r="EJ766" s="52"/>
      <c r="EK766" s="52"/>
      <c r="EL766" s="52"/>
      <c r="EM766" s="52"/>
      <c r="EN766" s="52"/>
      <c r="EO766" s="52"/>
      <c r="EP766" s="52"/>
      <c r="EQ766" s="52"/>
      <c r="ER766" s="52"/>
      <c r="ES766" s="52"/>
      <c r="ET766" s="52"/>
      <c r="EU766" s="52"/>
      <c r="EV766" s="52"/>
      <c r="EW766" s="52"/>
      <c r="EX766" s="52"/>
      <c r="EY766" s="52"/>
      <c r="EZ766" s="52"/>
      <c r="FA766" s="52"/>
      <c r="FB766" s="52"/>
      <c r="FC766" s="52"/>
      <c r="FD766" s="52"/>
      <c r="FE766" s="52"/>
      <c r="FF766" s="52"/>
      <c r="FG766" s="52"/>
      <c r="FH766" s="52"/>
      <c r="FI766" s="52"/>
      <c r="FJ766" s="52"/>
      <c r="FK766" s="52"/>
      <c r="FL766" s="52"/>
      <c r="FM766" s="52"/>
      <c r="FN766" s="52"/>
      <c r="FO766" s="52"/>
      <c r="FP766" s="52"/>
      <c r="FQ766" s="52"/>
      <c r="FR766" s="52"/>
      <c r="FS766" s="52"/>
      <c r="FT766" s="52"/>
    </row>
    <row r="767" spans="1:176" x14ac:dyDescent="0.15">
      <c r="A767" s="104">
        <f t="shared" si="160"/>
        <v>43476</v>
      </c>
      <c r="B767" s="35">
        <f t="shared" ca="1" si="166"/>
        <v>503.47654499999999</v>
      </c>
      <c r="C767" s="35">
        <f t="shared" si="161"/>
        <v>500</v>
      </c>
      <c r="D767" s="36">
        <f ca="1">IF(A767&lt;$B$1,VLOOKUP(A767,[1]DI!$A$4:$B$15000,2,FALSE),0)</f>
        <v>6.4000000000000001E-2</v>
      </c>
      <c r="E767" s="35">
        <f t="shared" ca="1" si="155"/>
        <v>2.4620000000000002E-4</v>
      </c>
      <c r="F767" s="54">
        <f t="shared" si="162"/>
        <v>1.0425</v>
      </c>
      <c r="G767" s="38">
        <f t="shared" ca="1" si="156"/>
        <v>1.0002566635000001</v>
      </c>
      <c r="H767" s="35">
        <f ca="1">TRUNC(PRODUCT(G$10:G766),15)</f>
        <v>1.1872905212253599</v>
      </c>
      <c r="I767" s="35">
        <f t="shared" ca="1" si="163"/>
        <v>1.17909219115615</v>
      </c>
      <c r="J767" s="35">
        <f t="shared" ca="1" si="157"/>
        <v>1.0069530900000001</v>
      </c>
      <c r="K767" s="35">
        <f t="shared" ca="1" si="158"/>
        <v>3.4765450000000002</v>
      </c>
      <c r="L767" s="55">
        <f>IF(VLOOKUP(A767,$U$12:$AD$125,8)=VLOOKUP(A766,$U$12:$AD$125,8),0,VLOOKUP(A767,U$12:$AD$125,8))</f>
        <v>0</v>
      </c>
      <c r="M767" s="40">
        <f>IF(L767&gt;0,VLOOKUP(L767,T$12:$AC$125,7),0)</f>
        <v>0</v>
      </c>
      <c r="N767" s="41">
        <f t="shared" si="167"/>
        <v>0</v>
      </c>
      <c r="O767" s="41">
        <f t="shared" ca="1" si="159"/>
        <v>3.4765450000000002</v>
      </c>
      <c r="P767" s="56" t="str">
        <f t="shared" si="164"/>
        <v>J=</v>
      </c>
      <c r="Q767" s="43">
        <f t="shared" si="165"/>
        <v>43619</v>
      </c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  <c r="CB767" s="52"/>
      <c r="CC767" s="52"/>
      <c r="CD767" s="52"/>
      <c r="CE767" s="52"/>
      <c r="CF767" s="52"/>
      <c r="CG767" s="52"/>
      <c r="CH767" s="52"/>
      <c r="CI767" s="52"/>
      <c r="CJ767" s="52"/>
      <c r="CK767" s="52"/>
      <c r="CL767" s="52"/>
      <c r="CM767" s="52"/>
      <c r="CN767" s="52"/>
      <c r="CO767" s="52"/>
      <c r="CP767" s="52"/>
      <c r="CQ767" s="52"/>
      <c r="CR767" s="52"/>
      <c r="CS767" s="52"/>
      <c r="CT767" s="52"/>
      <c r="CU767" s="52"/>
      <c r="CV767" s="52"/>
      <c r="CW767" s="52"/>
      <c r="CX767" s="52"/>
      <c r="CY767" s="52"/>
      <c r="CZ767" s="52"/>
      <c r="DA767" s="52"/>
      <c r="DB767" s="52"/>
      <c r="DC767" s="52"/>
      <c r="DD767" s="52"/>
      <c r="DE767" s="52"/>
      <c r="DF767" s="52"/>
      <c r="DG767" s="52"/>
      <c r="DH767" s="52"/>
      <c r="DI767" s="52"/>
      <c r="DJ767" s="52"/>
      <c r="DK767" s="52"/>
      <c r="DL767" s="52"/>
      <c r="DM767" s="52"/>
      <c r="DN767" s="52"/>
      <c r="DO767" s="52"/>
      <c r="DP767" s="52"/>
      <c r="DQ767" s="52"/>
      <c r="DR767" s="52"/>
      <c r="DS767" s="52"/>
      <c r="DT767" s="52"/>
      <c r="DU767" s="52"/>
      <c r="DV767" s="52"/>
      <c r="DW767" s="52"/>
      <c r="DX767" s="52"/>
      <c r="DY767" s="52"/>
      <c r="DZ767" s="52"/>
      <c r="EA767" s="52"/>
      <c r="EB767" s="52"/>
      <c r="EC767" s="52"/>
      <c r="ED767" s="52"/>
      <c r="EE767" s="52"/>
      <c r="EF767" s="52"/>
      <c r="EG767" s="52"/>
      <c r="EH767" s="52"/>
      <c r="EI767" s="52"/>
      <c r="EJ767" s="52"/>
      <c r="EK767" s="52"/>
      <c r="EL767" s="52"/>
      <c r="EM767" s="52"/>
      <c r="EN767" s="52"/>
      <c r="EO767" s="52"/>
      <c r="EP767" s="52"/>
      <c r="EQ767" s="52"/>
      <c r="ER767" s="52"/>
      <c r="ES767" s="52"/>
      <c r="ET767" s="52"/>
      <c r="EU767" s="52"/>
      <c r="EV767" s="52"/>
      <c r="EW767" s="52"/>
      <c r="EX767" s="52"/>
      <c r="EY767" s="52"/>
      <c r="EZ767" s="52"/>
      <c r="FA767" s="52"/>
      <c r="FB767" s="52"/>
      <c r="FC767" s="52"/>
      <c r="FD767" s="52"/>
      <c r="FE767" s="52"/>
      <c r="FF767" s="52"/>
      <c r="FG767" s="52"/>
      <c r="FH767" s="52"/>
      <c r="FI767" s="52"/>
      <c r="FJ767" s="52"/>
      <c r="FK767" s="52"/>
      <c r="FL767" s="52"/>
      <c r="FM767" s="52"/>
      <c r="FN767" s="52"/>
      <c r="FO767" s="52"/>
      <c r="FP767" s="52"/>
      <c r="FQ767" s="52"/>
      <c r="FR767" s="52"/>
      <c r="FS767" s="52"/>
      <c r="FT767" s="52"/>
    </row>
    <row r="768" spans="1:176" x14ac:dyDescent="0.15">
      <c r="A768" s="104">
        <f t="shared" si="160"/>
        <v>43477</v>
      </c>
      <c r="B768" s="35">
        <f t="shared" ca="1" si="166"/>
        <v>503.60576499000001</v>
      </c>
      <c r="C768" s="35">
        <f t="shared" si="161"/>
        <v>500</v>
      </c>
      <c r="D768" s="36">
        <f ca="1">IF(A768&lt;$B$1,VLOOKUP(A768,[1]DI!$A$4:$B$15000,2,FALSE),0)</f>
        <v>0</v>
      </c>
      <c r="E768" s="35">
        <f t="shared" ca="1" si="155"/>
        <v>0</v>
      </c>
      <c r="F768" s="54">
        <f t="shared" si="162"/>
        <v>1.0425</v>
      </c>
      <c r="G768" s="38">
        <f t="shared" ca="1" si="156"/>
        <v>1</v>
      </c>
      <c r="H768" s="35">
        <f ca="1">TRUNC(PRODUCT(G$10:G767),15)</f>
        <v>1.18759525536606</v>
      </c>
      <c r="I768" s="35">
        <f t="shared" ca="1" si="163"/>
        <v>1.17909219115615</v>
      </c>
      <c r="J768" s="35">
        <f t="shared" ca="1" si="157"/>
        <v>1.00721153</v>
      </c>
      <c r="K768" s="35">
        <f t="shared" ca="1" si="158"/>
        <v>3.6057649899999999</v>
      </c>
      <c r="L768" s="55">
        <f>IF(VLOOKUP(A768,$U$12:$AD$125,8)=VLOOKUP(A767,$U$12:$AD$125,8),0,VLOOKUP(A768,U$12:$AD$125,8))</f>
        <v>0</v>
      </c>
      <c r="M768" s="40">
        <f>IF(L768&gt;0,VLOOKUP(L768,T$12:$AC$125,7),0)</f>
        <v>0</v>
      </c>
      <c r="N768" s="41">
        <f t="shared" si="167"/>
        <v>0</v>
      </c>
      <c r="O768" s="41">
        <f t="shared" ca="1" si="159"/>
        <v>3.6057649899999999</v>
      </c>
      <c r="P768" s="56" t="str">
        <f t="shared" si="164"/>
        <v>J=</v>
      </c>
      <c r="Q768" s="43">
        <f t="shared" si="165"/>
        <v>43619</v>
      </c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  <c r="CB768" s="52"/>
      <c r="CC768" s="52"/>
      <c r="CD768" s="52"/>
      <c r="CE768" s="52"/>
      <c r="CF768" s="52"/>
      <c r="CG768" s="52"/>
      <c r="CH768" s="52"/>
      <c r="CI768" s="52"/>
      <c r="CJ768" s="52"/>
      <c r="CK768" s="52"/>
      <c r="CL768" s="52"/>
      <c r="CM768" s="52"/>
      <c r="CN768" s="52"/>
      <c r="CO768" s="52"/>
      <c r="CP768" s="52"/>
      <c r="CQ768" s="52"/>
      <c r="CR768" s="52"/>
      <c r="CS768" s="52"/>
      <c r="CT768" s="52"/>
      <c r="CU768" s="52"/>
      <c r="CV768" s="52"/>
      <c r="CW768" s="52"/>
      <c r="CX768" s="52"/>
      <c r="CY768" s="52"/>
      <c r="CZ768" s="52"/>
      <c r="DA768" s="52"/>
      <c r="DB768" s="52"/>
      <c r="DC768" s="52"/>
      <c r="DD768" s="52"/>
      <c r="DE768" s="52"/>
      <c r="DF768" s="52"/>
      <c r="DG768" s="52"/>
      <c r="DH768" s="52"/>
      <c r="DI768" s="52"/>
      <c r="DJ768" s="52"/>
      <c r="DK768" s="52"/>
      <c r="DL768" s="52"/>
      <c r="DM768" s="52"/>
      <c r="DN768" s="52"/>
      <c r="DO768" s="52"/>
      <c r="DP768" s="52"/>
      <c r="DQ768" s="52"/>
      <c r="DR768" s="52"/>
      <c r="DS768" s="52"/>
      <c r="DT768" s="52"/>
      <c r="DU768" s="52"/>
      <c r="DV768" s="52"/>
      <c r="DW768" s="52"/>
      <c r="DX768" s="52"/>
      <c r="DY768" s="52"/>
      <c r="DZ768" s="52"/>
      <c r="EA768" s="52"/>
      <c r="EB768" s="52"/>
      <c r="EC768" s="52"/>
      <c r="ED768" s="52"/>
      <c r="EE768" s="52"/>
      <c r="EF768" s="52"/>
      <c r="EG768" s="52"/>
      <c r="EH768" s="52"/>
      <c r="EI768" s="52"/>
      <c r="EJ768" s="52"/>
      <c r="EK768" s="52"/>
      <c r="EL768" s="52"/>
      <c r="EM768" s="52"/>
      <c r="EN768" s="52"/>
      <c r="EO768" s="52"/>
      <c r="EP768" s="52"/>
      <c r="EQ768" s="52"/>
      <c r="ER768" s="52"/>
      <c r="ES768" s="52"/>
      <c r="ET768" s="52"/>
      <c r="EU768" s="52"/>
      <c r="EV768" s="52"/>
      <c r="EW768" s="52"/>
      <c r="EX768" s="52"/>
      <c r="EY768" s="52"/>
      <c r="EZ768" s="52"/>
      <c r="FA768" s="52"/>
      <c r="FB768" s="52"/>
      <c r="FC768" s="52"/>
      <c r="FD768" s="52"/>
      <c r="FE768" s="52"/>
      <c r="FF768" s="52"/>
      <c r="FG768" s="52"/>
      <c r="FH768" s="52"/>
      <c r="FI768" s="52"/>
      <c r="FJ768" s="52"/>
      <c r="FK768" s="52"/>
      <c r="FL768" s="52"/>
      <c r="FM768" s="52"/>
      <c r="FN768" s="52"/>
      <c r="FO768" s="52"/>
      <c r="FP768" s="52"/>
      <c r="FQ768" s="52"/>
      <c r="FR768" s="52"/>
      <c r="FS768" s="52"/>
      <c r="FT768" s="52"/>
    </row>
    <row r="769" spans="1:176" x14ac:dyDescent="0.15">
      <c r="A769" s="104">
        <f t="shared" si="160"/>
        <v>43478</v>
      </c>
      <c r="B769" s="35">
        <f t="shared" ca="1" si="166"/>
        <v>503.60576499000001</v>
      </c>
      <c r="C769" s="35">
        <f t="shared" si="161"/>
        <v>500</v>
      </c>
      <c r="D769" s="36">
        <f ca="1">IF(A769&lt;$B$1,VLOOKUP(A769,[1]DI!$A$4:$B$15000,2,FALSE),0)</f>
        <v>0</v>
      </c>
      <c r="E769" s="35">
        <f t="shared" ca="1" si="155"/>
        <v>0</v>
      </c>
      <c r="F769" s="54">
        <f t="shared" si="162"/>
        <v>1.0425</v>
      </c>
      <c r="G769" s="38">
        <f t="shared" ca="1" si="156"/>
        <v>1</v>
      </c>
      <c r="H769" s="35">
        <f ca="1">TRUNC(PRODUCT(G$10:G768),15)</f>
        <v>1.18759525536606</v>
      </c>
      <c r="I769" s="35">
        <f t="shared" ca="1" si="163"/>
        <v>1.17909219115615</v>
      </c>
      <c r="J769" s="35">
        <f t="shared" ca="1" si="157"/>
        <v>1.00721153</v>
      </c>
      <c r="K769" s="35">
        <f t="shared" ca="1" si="158"/>
        <v>3.6057649899999999</v>
      </c>
      <c r="L769" s="55">
        <f>IF(VLOOKUP(A769,$U$12:$AD$125,8)=VLOOKUP(A768,$U$12:$AD$125,8),0,VLOOKUP(A769,U$12:$AD$125,8))</f>
        <v>0</v>
      </c>
      <c r="M769" s="40">
        <f>IF(L769&gt;0,VLOOKUP(L769,T$12:$AC$125,7),0)</f>
        <v>0</v>
      </c>
      <c r="N769" s="41">
        <f t="shared" si="167"/>
        <v>0</v>
      </c>
      <c r="O769" s="41">
        <f t="shared" ca="1" si="159"/>
        <v>3.6057649899999999</v>
      </c>
      <c r="P769" s="56" t="str">
        <f t="shared" si="164"/>
        <v>J=</v>
      </c>
      <c r="Q769" s="43">
        <f t="shared" si="165"/>
        <v>43619</v>
      </c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  <c r="CB769" s="52"/>
      <c r="CC769" s="52"/>
      <c r="CD769" s="52"/>
      <c r="CE769" s="52"/>
      <c r="CF769" s="52"/>
      <c r="CG769" s="52"/>
      <c r="CH769" s="52"/>
      <c r="CI769" s="52"/>
      <c r="CJ769" s="52"/>
      <c r="CK769" s="52"/>
      <c r="CL769" s="52"/>
      <c r="CM769" s="52"/>
      <c r="CN769" s="52"/>
      <c r="CO769" s="52"/>
      <c r="CP769" s="52"/>
      <c r="CQ769" s="52"/>
      <c r="CR769" s="52"/>
      <c r="CS769" s="52"/>
      <c r="CT769" s="52"/>
      <c r="CU769" s="52"/>
      <c r="CV769" s="52"/>
      <c r="CW769" s="52"/>
      <c r="CX769" s="52"/>
      <c r="CY769" s="52"/>
      <c r="CZ769" s="52"/>
      <c r="DA769" s="52"/>
      <c r="DB769" s="52"/>
      <c r="DC769" s="52"/>
      <c r="DD769" s="52"/>
      <c r="DE769" s="52"/>
      <c r="DF769" s="52"/>
      <c r="DG769" s="52"/>
      <c r="DH769" s="52"/>
      <c r="DI769" s="52"/>
      <c r="DJ769" s="52"/>
      <c r="DK769" s="52"/>
      <c r="DL769" s="52"/>
      <c r="DM769" s="52"/>
      <c r="DN769" s="52"/>
      <c r="DO769" s="52"/>
      <c r="DP769" s="52"/>
      <c r="DQ769" s="52"/>
      <c r="DR769" s="52"/>
      <c r="DS769" s="52"/>
      <c r="DT769" s="52"/>
      <c r="DU769" s="52"/>
      <c r="DV769" s="52"/>
      <c r="DW769" s="52"/>
      <c r="DX769" s="52"/>
      <c r="DY769" s="52"/>
      <c r="DZ769" s="52"/>
      <c r="EA769" s="52"/>
      <c r="EB769" s="52"/>
      <c r="EC769" s="52"/>
      <c r="ED769" s="52"/>
      <c r="EE769" s="52"/>
      <c r="EF769" s="52"/>
      <c r="EG769" s="52"/>
      <c r="EH769" s="52"/>
      <c r="EI769" s="52"/>
      <c r="EJ769" s="52"/>
      <c r="EK769" s="52"/>
      <c r="EL769" s="52"/>
      <c r="EM769" s="52"/>
      <c r="EN769" s="52"/>
      <c r="EO769" s="52"/>
      <c r="EP769" s="52"/>
      <c r="EQ769" s="52"/>
      <c r="ER769" s="52"/>
      <c r="ES769" s="52"/>
      <c r="ET769" s="52"/>
      <c r="EU769" s="52"/>
      <c r="EV769" s="52"/>
      <c r="EW769" s="52"/>
      <c r="EX769" s="52"/>
      <c r="EY769" s="52"/>
      <c r="EZ769" s="52"/>
      <c r="FA769" s="52"/>
      <c r="FB769" s="52"/>
      <c r="FC769" s="52"/>
      <c r="FD769" s="52"/>
      <c r="FE769" s="52"/>
      <c r="FF769" s="52"/>
      <c r="FG769" s="52"/>
      <c r="FH769" s="52"/>
      <c r="FI769" s="52"/>
      <c r="FJ769" s="52"/>
      <c r="FK769" s="52"/>
      <c r="FL769" s="52"/>
      <c r="FM769" s="52"/>
      <c r="FN769" s="52"/>
      <c r="FO769" s="52"/>
      <c r="FP769" s="52"/>
      <c r="FQ769" s="52"/>
      <c r="FR769" s="52"/>
      <c r="FS769" s="52"/>
      <c r="FT769" s="52"/>
    </row>
    <row r="770" spans="1:176" x14ac:dyDescent="0.15">
      <c r="A770" s="104">
        <f t="shared" si="160"/>
        <v>43479</v>
      </c>
      <c r="B770" s="35">
        <f t="shared" ca="1" si="166"/>
        <v>503.60576499000001</v>
      </c>
      <c r="C770" s="35">
        <f t="shared" si="161"/>
        <v>500</v>
      </c>
      <c r="D770" s="36">
        <f ca="1">IF(A770&lt;$B$1,VLOOKUP(A770,[1]DI!$A$4:$B$15000,2,FALSE),0)</f>
        <v>6.4000000000000001E-2</v>
      </c>
      <c r="E770" s="35">
        <f t="shared" ca="1" si="155"/>
        <v>2.4620000000000002E-4</v>
      </c>
      <c r="F770" s="54">
        <f t="shared" si="162"/>
        <v>1.0425</v>
      </c>
      <c r="G770" s="38">
        <f t="shared" ca="1" si="156"/>
        <v>1.0002566635000001</v>
      </c>
      <c r="H770" s="35">
        <f ca="1">TRUNC(PRODUCT(G$10:G769),15)</f>
        <v>1.18759525536606</v>
      </c>
      <c r="I770" s="35">
        <f t="shared" ca="1" si="163"/>
        <v>1.17909219115615</v>
      </c>
      <c r="J770" s="35">
        <f t="shared" ca="1" si="157"/>
        <v>1.00721153</v>
      </c>
      <c r="K770" s="35">
        <f t="shared" ca="1" si="158"/>
        <v>3.6057649899999999</v>
      </c>
      <c r="L770" s="55">
        <f>IF(VLOOKUP(A770,$U$12:$AD$125,8)=VLOOKUP(A769,$U$12:$AD$125,8),0,VLOOKUP(A770,U$12:$AD$125,8))</f>
        <v>0</v>
      </c>
      <c r="M770" s="40">
        <f>IF(L770&gt;0,VLOOKUP(L770,T$12:$AC$125,7),0)</f>
        <v>0</v>
      </c>
      <c r="N770" s="41">
        <f t="shared" si="167"/>
        <v>0</v>
      </c>
      <c r="O770" s="41">
        <f t="shared" ca="1" si="159"/>
        <v>3.6057649899999999</v>
      </c>
      <c r="P770" s="56" t="str">
        <f t="shared" si="164"/>
        <v>J=</v>
      </c>
      <c r="Q770" s="43">
        <f t="shared" si="165"/>
        <v>43619</v>
      </c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  <c r="CB770" s="52"/>
      <c r="CC770" s="52"/>
      <c r="CD770" s="52"/>
      <c r="CE770" s="52"/>
      <c r="CF770" s="52"/>
      <c r="CG770" s="52"/>
      <c r="CH770" s="52"/>
      <c r="CI770" s="52"/>
      <c r="CJ770" s="52"/>
      <c r="CK770" s="52"/>
      <c r="CL770" s="52"/>
      <c r="CM770" s="52"/>
      <c r="CN770" s="52"/>
      <c r="CO770" s="52"/>
      <c r="CP770" s="52"/>
      <c r="CQ770" s="52"/>
      <c r="CR770" s="52"/>
      <c r="CS770" s="52"/>
      <c r="CT770" s="52"/>
      <c r="CU770" s="52"/>
      <c r="CV770" s="52"/>
      <c r="CW770" s="52"/>
      <c r="CX770" s="52"/>
      <c r="CY770" s="52"/>
      <c r="CZ770" s="52"/>
      <c r="DA770" s="52"/>
      <c r="DB770" s="52"/>
      <c r="DC770" s="52"/>
      <c r="DD770" s="52"/>
      <c r="DE770" s="52"/>
      <c r="DF770" s="52"/>
      <c r="DG770" s="52"/>
      <c r="DH770" s="52"/>
      <c r="DI770" s="52"/>
      <c r="DJ770" s="52"/>
      <c r="DK770" s="52"/>
      <c r="DL770" s="52"/>
      <c r="DM770" s="52"/>
      <c r="DN770" s="52"/>
      <c r="DO770" s="52"/>
      <c r="DP770" s="52"/>
      <c r="DQ770" s="52"/>
      <c r="DR770" s="52"/>
      <c r="DS770" s="52"/>
      <c r="DT770" s="52"/>
      <c r="DU770" s="52"/>
      <c r="DV770" s="52"/>
      <c r="DW770" s="52"/>
      <c r="DX770" s="52"/>
      <c r="DY770" s="52"/>
      <c r="DZ770" s="52"/>
      <c r="EA770" s="52"/>
      <c r="EB770" s="52"/>
      <c r="EC770" s="52"/>
      <c r="ED770" s="52"/>
      <c r="EE770" s="52"/>
      <c r="EF770" s="52"/>
      <c r="EG770" s="52"/>
      <c r="EH770" s="52"/>
      <c r="EI770" s="52"/>
      <c r="EJ770" s="52"/>
      <c r="EK770" s="52"/>
      <c r="EL770" s="52"/>
      <c r="EM770" s="52"/>
      <c r="EN770" s="52"/>
      <c r="EO770" s="52"/>
      <c r="EP770" s="52"/>
      <c r="EQ770" s="52"/>
      <c r="ER770" s="52"/>
      <c r="ES770" s="52"/>
      <c r="ET770" s="52"/>
      <c r="EU770" s="52"/>
      <c r="EV770" s="52"/>
      <c r="EW770" s="52"/>
      <c r="EX770" s="52"/>
      <c r="EY770" s="52"/>
      <c r="EZ770" s="52"/>
      <c r="FA770" s="52"/>
      <c r="FB770" s="52"/>
      <c r="FC770" s="52"/>
      <c r="FD770" s="52"/>
      <c r="FE770" s="52"/>
      <c r="FF770" s="52"/>
      <c r="FG770" s="52"/>
      <c r="FH770" s="52"/>
      <c r="FI770" s="52"/>
      <c r="FJ770" s="52"/>
      <c r="FK770" s="52"/>
      <c r="FL770" s="52"/>
      <c r="FM770" s="52"/>
      <c r="FN770" s="52"/>
      <c r="FO770" s="52"/>
      <c r="FP770" s="52"/>
      <c r="FQ770" s="52"/>
      <c r="FR770" s="52"/>
      <c r="FS770" s="52"/>
      <c r="FT770" s="52"/>
    </row>
    <row r="771" spans="1:176" x14ac:dyDescent="0.15">
      <c r="A771" s="104">
        <f t="shared" si="160"/>
        <v>43480</v>
      </c>
      <c r="B771" s="35">
        <f t="shared" ca="1" si="166"/>
        <v>503.73502500000001</v>
      </c>
      <c r="C771" s="35">
        <f t="shared" si="161"/>
        <v>500</v>
      </c>
      <c r="D771" s="36">
        <f ca="1">IF(A771&lt;$B$1,VLOOKUP(A771,[1]DI!$A$4:$B$15000,2,FALSE),0)</f>
        <v>6.4000000000000001E-2</v>
      </c>
      <c r="E771" s="35">
        <f t="shared" ca="1" si="155"/>
        <v>2.4620000000000002E-4</v>
      </c>
      <c r="F771" s="54">
        <f t="shared" si="162"/>
        <v>1.0425</v>
      </c>
      <c r="G771" s="38">
        <f t="shared" ca="1" si="156"/>
        <v>1.0002566635000001</v>
      </c>
      <c r="H771" s="35">
        <f ca="1">TRUNC(PRODUCT(G$10:G770),15)</f>
        <v>1.18790006772088</v>
      </c>
      <c r="I771" s="35">
        <f t="shared" ca="1" si="163"/>
        <v>1.17909219115615</v>
      </c>
      <c r="J771" s="35">
        <f t="shared" ca="1" si="157"/>
        <v>1.00747005</v>
      </c>
      <c r="K771" s="35">
        <f t="shared" ca="1" si="158"/>
        <v>3.7350249999999998</v>
      </c>
      <c r="L771" s="55">
        <f>IF(VLOOKUP(A771,$U$12:$AD$125,8)=VLOOKUP(A770,$U$12:$AD$125,8),0,VLOOKUP(A771,U$12:$AD$125,8))</f>
        <v>0</v>
      </c>
      <c r="M771" s="40">
        <f>IF(L771&gt;0,VLOOKUP(L771,T$12:$AC$125,7),0)</f>
        <v>0</v>
      </c>
      <c r="N771" s="41">
        <f t="shared" si="167"/>
        <v>0</v>
      </c>
      <c r="O771" s="41">
        <f t="shared" ca="1" si="159"/>
        <v>3.7350249999999998</v>
      </c>
      <c r="P771" s="56" t="str">
        <f t="shared" si="164"/>
        <v>J=</v>
      </c>
      <c r="Q771" s="43">
        <f t="shared" si="165"/>
        <v>43619</v>
      </c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  <c r="CB771" s="52"/>
      <c r="CC771" s="52"/>
      <c r="CD771" s="52"/>
      <c r="CE771" s="52"/>
      <c r="CF771" s="52"/>
      <c r="CG771" s="52"/>
      <c r="CH771" s="52"/>
      <c r="CI771" s="52"/>
      <c r="CJ771" s="52"/>
      <c r="CK771" s="52"/>
      <c r="CL771" s="52"/>
      <c r="CM771" s="52"/>
      <c r="CN771" s="52"/>
      <c r="CO771" s="52"/>
      <c r="CP771" s="52"/>
      <c r="CQ771" s="52"/>
      <c r="CR771" s="52"/>
      <c r="CS771" s="52"/>
      <c r="CT771" s="52"/>
      <c r="CU771" s="52"/>
      <c r="CV771" s="52"/>
      <c r="CW771" s="52"/>
      <c r="CX771" s="52"/>
      <c r="CY771" s="52"/>
      <c r="CZ771" s="52"/>
      <c r="DA771" s="52"/>
      <c r="DB771" s="52"/>
      <c r="DC771" s="52"/>
      <c r="DD771" s="52"/>
      <c r="DE771" s="52"/>
      <c r="DF771" s="52"/>
      <c r="DG771" s="52"/>
      <c r="DH771" s="52"/>
      <c r="DI771" s="52"/>
      <c r="DJ771" s="52"/>
      <c r="DK771" s="52"/>
      <c r="DL771" s="52"/>
      <c r="DM771" s="52"/>
      <c r="DN771" s="52"/>
      <c r="DO771" s="52"/>
      <c r="DP771" s="52"/>
      <c r="DQ771" s="52"/>
      <c r="DR771" s="52"/>
      <c r="DS771" s="52"/>
      <c r="DT771" s="52"/>
      <c r="DU771" s="52"/>
      <c r="DV771" s="52"/>
      <c r="DW771" s="52"/>
      <c r="DX771" s="52"/>
      <c r="DY771" s="52"/>
      <c r="DZ771" s="52"/>
      <c r="EA771" s="52"/>
      <c r="EB771" s="52"/>
      <c r="EC771" s="52"/>
      <c r="ED771" s="52"/>
      <c r="EE771" s="52"/>
      <c r="EF771" s="52"/>
      <c r="EG771" s="52"/>
      <c r="EH771" s="52"/>
      <c r="EI771" s="52"/>
      <c r="EJ771" s="52"/>
      <c r="EK771" s="52"/>
      <c r="EL771" s="52"/>
      <c r="EM771" s="52"/>
      <c r="EN771" s="52"/>
      <c r="EO771" s="52"/>
      <c r="EP771" s="52"/>
      <c r="EQ771" s="52"/>
      <c r="ER771" s="52"/>
      <c r="ES771" s="52"/>
      <c r="ET771" s="52"/>
      <c r="EU771" s="52"/>
      <c r="EV771" s="52"/>
      <c r="EW771" s="52"/>
      <c r="EX771" s="52"/>
      <c r="EY771" s="52"/>
      <c r="EZ771" s="52"/>
      <c r="FA771" s="52"/>
      <c r="FB771" s="52"/>
      <c r="FC771" s="52"/>
      <c r="FD771" s="52"/>
      <c r="FE771" s="52"/>
      <c r="FF771" s="52"/>
      <c r="FG771" s="52"/>
      <c r="FH771" s="52"/>
      <c r="FI771" s="52"/>
      <c r="FJ771" s="52"/>
      <c r="FK771" s="52"/>
      <c r="FL771" s="52"/>
      <c r="FM771" s="52"/>
      <c r="FN771" s="52"/>
      <c r="FO771" s="52"/>
      <c r="FP771" s="52"/>
      <c r="FQ771" s="52"/>
      <c r="FR771" s="52"/>
      <c r="FS771" s="52"/>
      <c r="FT771" s="52"/>
    </row>
    <row r="772" spans="1:176" x14ac:dyDescent="0.15">
      <c r="A772" s="104">
        <f t="shared" si="160"/>
        <v>43481</v>
      </c>
      <c r="B772" s="35">
        <f t="shared" ca="1" si="166"/>
        <v>503.86431499000003</v>
      </c>
      <c r="C772" s="35">
        <f t="shared" si="161"/>
        <v>500</v>
      </c>
      <c r="D772" s="36">
        <f ca="1">IF(A772&lt;$B$1,VLOOKUP(A772,[1]DI!$A$4:$B$15000,2,FALSE),0)</f>
        <v>6.4000000000000001E-2</v>
      </c>
      <c r="E772" s="35">
        <f t="shared" ca="1" si="155"/>
        <v>2.4620000000000002E-4</v>
      </c>
      <c r="F772" s="54">
        <f t="shared" si="162"/>
        <v>1.0425</v>
      </c>
      <c r="G772" s="38">
        <f t="shared" ca="1" si="156"/>
        <v>1.0002566635000001</v>
      </c>
      <c r="H772" s="35">
        <f ca="1">TRUNC(PRODUCT(G$10:G771),15)</f>
        <v>1.1882049583099099</v>
      </c>
      <c r="I772" s="35">
        <f t="shared" ca="1" si="163"/>
        <v>1.17909219115615</v>
      </c>
      <c r="J772" s="35">
        <f t="shared" ca="1" si="157"/>
        <v>1.0077286299999999</v>
      </c>
      <c r="K772" s="35">
        <f t="shared" ca="1" si="158"/>
        <v>3.86431499</v>
      </c>
      <c r="L772" s="55">
        <f>IF(VLOOKUP(A772,$U$12:$AD$125,8)=VLOOKUP(A771,$U$12:$AD$125,8),0,VLOOKUP(A772,U$12:$AD$125,8))</f>
        <v>0</v>
      </c>
      <c r="M772" s="40">
        <f>IF(L772&gt;0,VLOOKUP(L772,T$12:$AC$125,7),0)</f>
        <v>0</v>
      </c>
      <c r="N772" s="41">
        <f t="shared" si="167"/>
        <v>0</v>
      </c>
      <c r="O772" s="41">
        <f t="shared" ca="1" si="159"/>
        <v>3.86431499</v>
      </c>
      <c r="P772" s="56" t="str">
        <f t="shared" si="164"/>
        <v>J=</v>
      </c>
      <c r="Q772" s="43">
        <f t="shared" si="165"/>
        <v>43619</v>
      </c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  <c r="CB772" s="52"/>
      <c r="CC772" s="52"/>
      <c r="CD772" s="52"/>
      <c r="CE772" s="52"/>
      <c r="CF772" s="52"/>
      <c r="CG772" s="52"/>
      <c r="CH772" s="52"/>
      <c r="CI772" s="52"/>
      <c r="CJ772" s="52"/>
      <c r="CK772" s="52"/>
      <c r="CL772" s="52"/>
      <c r="CM772" s="52"/>
      <c r="CN772" s="52"/>
      <c r="CO772" s="52"/>
      <c r="CP772" s="52"/>
      <c r="CQ772" s="52"/>
      <c r="CR772" s="52"/>
      <c r="CS772" s="52"/>
      <c r="CT772" s="52"/>
      <c r="CU772" s="52"/>
      <c r="CV772" s="52"/>
      <c r="CW772" s="52"/>
      <c r="CX772" s="52"/>
      <c r="CY772" s="52"/>
      <c r="CZ772" s="52"/>
      <c r="DA772" s="52"/>
      <c r="DB772" s="52"/>
      <c r="DC772" s="52"/>
      <c r="DD772" s="52"/>
      <c r="DE772" s="52"/>
      <c r="DF772" s="52"/>
      <c r="DG772" s="52"/>
      <c r="DH772" s="52"/>
      <c r="DI772" s="52"/>
      <c r="DJ772" s="52"/>
      <c r="DK772" s="52"/>
      <c r="DL772" s="52"/>
      <c r="DM772" s="52"/>
      <c r="DN772" s="52"/>
      <c r="DO772" s="52"/>
      <c r="DP772" s="52"/>
      <c r="DQ772" s="52"/>
      <c r="DR772" s="52"/>
      <c r="DS772" s="52"/>
      <c r="DT772" s="52"/>
      <c r="DU772" s="52"/>
      <c r="DV772" s="52"/>
      <c r="DW772" s="52"/>
      <c r="DX772" s="52"/>
      <c r="DY772" s="52"/>
      <c r="DZ772" s="52"/>
      <c r="EA772" s="52"/>
      <c r="EB772" s="52"/>
      <c r="EC772" s="52"/>
      <c r="ED772" s="52"/>
      <c r="EE772" s="52"/>
      <c r="EF772" s="52"/>
      <c r="EG772" s="52"/>
      <c r="EH772" s="52"/>
      <c r="EI772" s="52"/>
      <c r="EJ772" s="52"/>
      <c r="EK772" s="52"/>
      <c r="EL772" s="52"/>
      <c r="EM772" s="52"/>
      <c r="EN772" s="52"/>
      <c r="EO772" s="52"/>
      <c r="EP772" s="52"/>
      <c r="EQ772" s="52"/>
      <c r="ER772" s="52"/>
      <c r="ES772" s="52"/>
      <c r="ET772" s="52"/>
      <c r="EU772" s="52"/>
      <c r="EV772" s="52"/>
      <c r="EW772" s="52"/>
      <c r="EX772" s="52"/>
      <c r="EY772" s="52"/>
      <c r="EZ772" s="52"/>
      <c r="FA772" s="52"/>
      <c r="FB772" s="52"/>
      <c r="FC772" s="52"/>
      <c r="FD772" s="52"/>
      <c r="FE772" s="52"/>
      <c r="FF772" s="52"/>
      <c r="FG772" s="52"/>
      <c r="FH772" s="52"/>
      <c r="FI772" s="52"/>
      <c r="FJ772" s="52"/>
      <c r="FK772" s="52"/>
      <c r="FL772" s="52"/>
      <c r="FM772" s="52"/>
      <c r="FN772" s="52"/>
      <c r="FO772" s="52"/>
      <c r="FP772" s="52"/>
      <c r="FQ772" s="52"/>
      <c r="FR772" s="52"/>
      <c r="FS772" s="52"/>
      <c r="FT772" s="52"/>
    </row>
    <row r="773" spans="1:176" x14ac:dyDescent="0.15">
      <c r="A773" s="104">
        <f t="shared" si="160"/>
        <v>43482</v>
      </c>
      <c r="B773" s="35">
        <f t="shared" ca="1" si="166"/>
        <v>503.99364000000003</v>
      </c>
      <c r="C773" s="35">
        <f t="shared" si="161"/>
        <v>500</v>
      </c>
      <c r="D773" s="36">
        <f ca="1">IF(A773&lt;$B$1,VLOOKUP(A773,[1]DI!$A$4:$B$15000,2,FALSE),0)</f>
        <v>6.4000000000000001E-2</v>
      </c>
      <c r="E773" s="35">
        <f t="shared" ca="1" si="155"/>
        <v>2.4620000000000002E-4</v>
      </c>
      <c r="F773" s="54">
        <f t="shared" si="162"/>
        <v>1.0425</v>
      </c>
      <c r="G773" s="38">
        <f t="shared" ca="1" si="156"/>
        <v>1.0002566635000001</v>
      </c>
      <c r="H773" s="35">
        <f ca="1">TRUNC(PRODUCT(G$10:G772),15)</f>
        <v>1.18850992715323</v>
      </c>
      <c r="I773" s="35">
        <f t="shared" ca="1" si="163"/>
        <v>1.17909219115615</v>
      </c>
      <c r="J773" s="35">
        <f t="shared" ca="1" si="157"/>
        <v>1.00798728</v>
      </c>
      <c r="K773" s="35">
        <f t="shared" ca="1" si="158"/>
        <v>3.9936400000000001</v>
      </c>
      <c r="L773" s="55">
        <f>IF(VLOOKUP(A773,$U$12:$AD$125,8)=VLOOKUP(A772,$U$12:$AD$125,8),0,VLOOKUP(A773,U$12:$AD$125,8))</f>
        <v>0</v>
      </c>
      <c r="M773" s="40">
        <f>IF(L773&gt;0,VLOOKUP(L773,T$12:$AC$125,7),0)</f>
        <v>0</v>
      </c>
      <c r="N773" s="41">
        <f t="shared" si="167"/>
        <v>0</v>
      </c>
      <c r="O773" s="41">
        <f t="shared" ca="1" si="159"/>
        <v>3.9936400000000001</v>
      </c>
      <c r="P773" s="56" t="str">
        <f t="shared" si="164"/>
        <v>J=</v>
      </c>
      <c r="Q773" s="43">
        <f t="shared" si="165"/>
        <v>43619</v>
      </c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  <c r="CB773" s="52"/>
      <c r="CC773" s="52"/>
      <c r="CD773" s="52"/>
      <c r="CE773" s="52"/>
      <c r="CF773" s="52"/>
      <c r="CG773" s="52"/>
      <c r="CH773" s="52"/>
      <c r="CI773" s="52"/>
      <c r="CJ773" s="52"/>
      <c r="CK773" s="52"/>
      <c r="CL773" s="52"/>
      <c r="CM773" s="52"/>
      <c r="CN773" s="52"/>
      <c r="CO773" s="52"/>
      <c r="CP773" s="52"/>
      <c r="CQ773" s="52"/>
      <c r="CR773" s="52"/>
      <c r="CS773" s="52"/>
      <c r="CT773" s="52"/>
      <c r="CU773" s="52"/>
      <c r="CV773" s="52"/>
      <c r="CW773" s="52"/>
      <c r="CX773" s="52"/>
      <c r="CY773" s="52"/>
      <c r="CZ773" s="52"/>
      <c r="DA773" s="52"/>
      <c r="DB773" s="52"/>
      <c r="DC773" s="52"/>
      <c r="DD773" s="52"/>
      <c r="DE773" s="52"/>
      <c r="DF773" s="52"/>
      <c r="DG773" s="52"/>
      <c r="DH773" s="52"/>
      <c r="DI773" s="52"/>
      <c r="DJ773" s="52"/>
      <c r="DK773" s="52"/>
      <c r="DL773" s="52"/>
      <c r="DM773" s="52"/>
      <c r="DN773" s="52"/>
      <c r="DO773" s="52"/>
      <c r="DP773" s="52"/>
      <c r="DQ773" s="52"/>
      <c r="DR773" s="52"/>
      <c r="DS773" s="52"/>
      <c r="DT773" s="52"/>
      <c r="DU773" s="52"/>
      <c r="DV773" s="52"/>
      <c r="DW773" s="52"/>
      <c r="DX773" s="52"/>
      <c r="DY773" s="52"/>
      <c r="DZ773" s="52"/>
      <c r="EA773" s="52"/>
      <c r="EB773" s="52"/>
      <c r="EC773" s="52"/>
      <c r="ED773" s="52"/>
      <c r="EE773" s="52"/>
      <c r="EF773" s="52"/>
      <c r="EG773" s="52"/>
      <c r="EH773" s="52"/>
      <c r="EI773" s="52"/>
      <c r="EJ773" s="52"/>
      <c r="EK773" s="52"/>
      <c r="EL773" s="52"/>
      <c r="EM773" s="52"/>
      <c r="EN773" s="52"/>
      <c r="EO773" s="52"/>
      <c r="EP773" s="52"/>
      <c r="EQ773" s="52"/>
      <c r="ER773" s="52"/>
      <c r="ES773" s="52"/>
      <c r="ET773" s="52"/>
      <c r="EU773" s="52"/>
      <c r="EV773" s="52"/>
      <c r="EW773" s="52"/>
      <c r="EX773" s="52"/>
      <c r="EY773" s="52"/>
      <c r="EZ773" s="52"/>
      <c r="FA773" s="52"/>
      <c r="FB773" s="52"/>
      <c r="FC773" s="52"/>
      <c r="FD773" s="52"/>
      <c r="FE773" s="52"/>
      <c r="FF773" s="52"/>
      <c r="FG773" s="52"/>
      <c r="FH773" s="52"/>
      <c r="FI773" s="52"/>
      <c r="FJ773" s="52"/>
      <c r="FK773" s="52"/>
      <c r="FL773" s="52"/>
      <c r="FM773" s="52"/>
      <c r="FN773" s="52"/>
      <c r="FO773" s="52"/>
      <c r="FP773" s="52"/>
      <c r="FQ773" s="52"/>
      <c r="FR773" s="52"/>
      <c r="FS773" s="52"/>
      <c r="FT773" s="52"/>
    </row>
    <row r="774" spans="1:176" x14ac:dyDescent="0.15">
      <c r="A774" s="104">
        <f t="shared" si="160"/>
        <v>43483</v>
      </c>
      <c r="B774" s="35">
        <f t="shared" ca="1" si="166"/>
        <v>504.122995</v>
      </c>
      <c r="C774" s="35">
        <f t="shared" si="161"/>
        <v>500</v>
      </c>
      <c r="D774" s="36">
        <f ca="1">IF(A774&lt;$B$1,VLOOKUP(A774,[1]DI!$A$4:$B$15000,2,FALSE),0)</f>
        <v>6.4000000000000001E-2</v>
      </c>
      <c r="E774" s="35">
        <f t="shared" ca="1" si="155"/>
        <v>2.4620000000000002E-4</v>
      </c>
      <c r="F774" s="54">
        <f t="shared" si="162"/>
        <v>1.0425</v>
      </c>
      <c r="G774" s="38">
        <f t="shared" ca="1" si="156"/>
        <v>1.0002566635000001</v>
      </c>
      <c r="H774" s="35">
        <f ca="1">TRUNC(PRODUCT(G$10:G773),15)</f>
        <v>1.18881497427092</v>
      </c>
      <c r="I774" s="35">
        <f t="shared" ca="1" si="163"/>
        <v>1.17909219115615</v>
      </c>
      <c r="J774" s="35">
        <f t="shared" ca="1" si="157"/>
        <v>1.00824599</v>
      </c>
      <c r="K774" s="35">
        <f t="shared" ca="1" si="158"/>
        <v>4.1229950000000004</v>
      </c>
      <c r="L774" s="55">
        <f>IF(VLOOKUP(A774,$U$12:$AD$125,8)=VLOOKUP(A773,$U$12:$AD$125,8),0,VLOOKUP(A774,U$12:$AD$125,8))</f>
        <v>0</v>
      </c>
      <c r="M774" s="40">
        <f>IF(L774&gt;0,VLOOKUP(L774,T$12:$AC$125,7),0)</f>
        <v>0</v>
      </c>
      <c r="N774" s="41">
        <f t="shared" si="167"/>
        <v>0</v>
      </c>
      <c r="O774" s="41">
        <f t="shared" ca="1" si="159"/>
        <v>4.1229950000000004</v>
      </c>
      <c r="P774" s="56" t="str">
        <f t="shared" si="164"/>
        <v>J=</v>
      </c>
      <c r="Q774" s="43">
        <f t="shared" si="165"/>
        <v>43619</v>
      </c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  <c r="CB774" s="52"/>
      <c r="CC774" s="52"/>
      <c r="CD774" s="52"/>
      <c r="CE774" s="52"/>
      <c r="CF774" s="52"/>
      <c r="CG774" s="52"/>
      <c r="CH774" s="52"/>
      <c r="CI774" s="52"/>
      <c r="CJ774" s="52"/>
      <c r="CK774" s="52"/>
      <c r="CL774" s="52"/>
      <c r="CM774" s="52"/>
      <c r="CN774" s="52"/>
      <c r="CO774" s="52"/>
      <c r="CP774" s="52"/>
      <c r="CQ774" s="52"/>
      <c r="CR774" s="52"/>
      <c r="CS774" s="52"/>
      <c r="CT774" s="52"/>
      <c r="CU774" s="52"/>
      <c r="CV774" s="52"/>
      <c r="CW774" s="52"/>
      <c r="CX774" s="52"/>
      <c r="CY774" s="52"/>
      <c r="CZ774" s="52"/>
      <c r="DA774" s="52"/>
      <c r="DB774" s="52"/>
      <c r="DC774" s="52"/>
      <c r="DD774" s="52"/>
      <c r="DE774" s="52"/>
      <c r="DF774" s="52"/>
      <c r="DG774" s="52"/>
      <c r="DH774" s="52"/>
      <c r="DI774" s="52"/>
      <c r="DJ774" s="52"/>
      <c r="DK774" s="52"/>
      <c r="DL774" s="52"/>
      <c r="DM774" s="52"/>
      <c r="DN774" s="52"/>
      <c r="DO774" s="52"/>
      <c r="DP774" s="52"/>
      <c r="DQ774" s="52"/>
      <c r="DR774" s="52"/>
      <c r="DS774" s="52"/>
      <c r="DT774" s="52"/>
      <c r="DU774" s="52"/>
      <c r="DV774" s="52"/>
      <c r="DW774" s="52"/>
      <c r="DX774" s="52"/>
      <c r="DY774" s="52"/>
      <c r="DZ774" s="52"/>
      <c r="EA774" s="52"/>
      <c r="EB774" s="52"/>
      <c r="EC774" s="52"/>
      <c r="ED774" s="52"/>
      <c r="EE774" s="52"/>
      <c r="EF774" s="52"/>
      <c r="EG774" s="52"/>
      <c r="EH774" s="52"/>
      <c r="EI774" s="52"/>
      <c r="EJ774" s="52"/>
      <c r="EK774" s="52"/>
      <c r="EL774" s="52"/>
      <c r="EM774" s="52"/>
      <c r="EN774" s="52"/>
      <c r="EO774" s="52"/>
      <c r="EP774" s="52"/>
      <c r="EQ774" s="52"/>
      <c r="ER774" s="52"/>
      <c r="ES774" s="52"/>
      <c r="ET774" s="52"/>
      <c r="EU774" s="52"/>
      <c r="EV774" s="52"/>
      <c r="EW774" s="52"/>
      <c r="EX774" s="52"/>
      <c r="EY774" s="52"/>
      <c r="EZ774" s="52"/>
      <c r="FA774" s="52"/>
      <c r="FB774" s="52"/>
      <c r="FC774" s="52"/>
      <c r="FD774" s="52"/>
      <c r="FE774" s="52"/>
      <c r="FF774" s="52"/>
      <c r="FG774" s="52"/>
      <c r="FH774" s="52"/>
      <c r="FI774" s="52"/>
      <c r="FJ774" s="52"/>
      <c r="FK774" s="52"/>
      <c r="FL774" s="52"/>
      <c r="FM774" s="52"/>
      <c r="FN774" s="52"/>
      <c r="FO774" s="52"/>
      <c r="FP774" s="52"/>
      <c r="FQ774" s="52"/>
      <c r="FR774" s="52"/>
      <c r="FS774" s="52"/>
      <c r="FT774" s="52"/>
    </row>
    <row r="775" spans="1:176" x14ac:dyDescent="0.15">
      <c r="A775" s="104">
        <f t="shared" si="160"/>
        <v>43484</v>
      </c>
      <c r="B775" s="35">
        <f t="shared" ca="1" si="166"/>
        <v>504.252385</v>
      </c>
      <c r="C775" s="35">
        <f t="shared" si="161"/>
        <v>500</v>
      </c>
      <c r="D775" s="36">
        <f ca="1">IF(A775&lt;$B$1,VLOOKUP(A775,[1]DI!$A$4:$B$15000,2,FALSE),0)</f>
        <v>0</v>
      </c>
      <c r="E775" s="35">
        <f t="shared" ca="1" si="155"/>
        <v>0</v>
      </c>
      <c r="F775" s="54">
        <f t="shared" si="162"/>
        <v>1.0425</v>
      </c>
      <c r="G775" s="38">
        <f t="shared" ca="1" si="156"/>
        <v>1</v>
      </c>
      <c r="H775" s="35">
        <f ca="1">TRUNC(PRODUCT(G$10:G774),15)</f>
        <v>1.18912009968307</v>
      </c>
      <c r="I775" s="35">
        <f t="shared" ca="1" si="163"/>
        <v>1.17909219115615</v>
      </c>
      <c r="J775" s="35">
        <f t="shared" ca="1" si="157"/>
        <v>1.0085047700000001</v>
      </c>
      <c r="K775" s="35">
        <f t="shared" ca="1" si="158"/>
        <v>4.2523850000000003</v>
      </c>
      <c r="L775" s="55">
        <f>IF(VLOOKUP(A775,$U$12:$AD$125,8)=VLOOKUP(A774,$U$12:$AD$125,8),0,VLOOKUP(A775,U$12:$AD$125,8))</f>
        <v>0</v>
      </c>
      <c r="M775" s="40">
        <f>IF(L775&gt;0,VLOOKUP(L775,T$12:$AC$125,7),0)</f>
        <v>0</v>
      </c>
      <c r="N775" s="41">
        <f t="shared" si="167"/>
        <v>0</v>
      </c>
      <c r="O775" s="41">
        <f t="shared" ca="1" si="159"/>
        <v>4.2523850000000003</v>
      </c>
      <c r="P775" s="56" t="str">
        <f t="shared" si="164"/>
        <v>J=</v>
      </c>
      <c r="Q775" s="43">
        <f t="shared" si="165"/>
        <v>43619</v>
      </c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  <c r="CB775" s="52"/>
      <c r="CC775" s="52"/>
      <c r="CD775" s="52"/>
      <c r="CE775" s="52"/>
      <c r="CF775" s="52"/>
      <c r="CG775" s="52"/>
      <c r="CH775" s="52"/>
      <c r="CI775" s="52"/>
      <c r="CJ775" s="52"/>
      <c r="CK775" s="52"/>
      <c r="CL775" s="52"/>
      <c r="CM775" s="52"/>
      <c r="CN775" s="52"/>
      <c r="CO775" s="52"/>
      <c r="CP775" s="52"/>
      <c r="CQ775" s="52"/>
      <c r="CR775" s="52"/>
      <c r="CS775" s="52"/>
      <c r="CT775" s="52"/>
      <c r="CU775" s="52"/>
      <c r="CV775" s="52"/>
      <c r="CW775" s="52"/>
      <c r="CX775" s="52"/>
      <c r="CY775" s="52"/>
      <c r="CZ775" s="52"/>
      <c r="DA775" s="52"/>
      <c r="DB775" s="52"/>
      <c r="DC775" s="52"/>
      <c r="DD775" s="52"/>
      <c r="DE775" s="52"/>
      <c r="DF775" s="52"/>
      <c r="DG775" s="52"/>
      <c r="DH775" s="52"/>
      <c r="DI775" s="52"/>
      <c r="DJ775" s="52"/>
      <c r="DK775" s="52"/>
      <c r="DL775" s="52"/>
      <c r="DM775" s="52"/>
      <c r="DN775" s="52"/>
      <c r="DO775" s="52"/>
      <c r="DP775" s="52"/>
      <c r="DQ775" s="52"/>
      <c r="DR775" s="52"/>
      <c r="DS775" s="52"/>
      <c r="DT775" s="52"/>
      <c r="DU775" s="52"/>
      <c r="DV775" s="52"/>
      <c r="DW775" s="52"/>
      <c r="DX775" s="52"/>
      <c r="DY775" s="52"/>
      <c r="DZ775" s="52"/>
      <c r="EA775" s="52"/>
      <c r="EB775" s="52"/>
      <c r="EC775" s="52"/>
      <c r="ED775" s="52"/>
      <c r="EE775" s="52"/>
      <c r="EF775" s="52"/>
      <c r="EG775" s="52"/>
      <c r="EH775" s="52"/>
      <c r="EI775" s="52"/>
      <c r="EJ775" s="52"/>
      <c r="EK775" s="52"/>
      <c r="EL775" s="52"/>
      <c r="EM775" s="52"/>
      <c r="EN775" s="52"/>
      <c r="EO775" s="52"/>
      <c r="EP775" s="52"/>
      <c r="EQ775" s="52"/>
      <c r="ER775" s="52"/>
      <c r="ES775" s="52"/>
      <c r="ET775" s="52"/>
      <c r="EU775" s="52"/>
      <c r="EV775" s="52"/>
      <c r="EW775" s="52"/>
      <c r="EX775" s="52"/>
      <c r="EY775" s="52"/>
      <c r="EZ775" s="52"/>
      <c r="FA775" s="52"/>
      <c r="FB775" s="52"/>
      <c r="FC775" s="52"/>
      <c r="FD775" s="52"/>
      <c r="FE775" s="52"/>
      <c r="FF775" s="52"/>
      <c r="FG775" s="52"/>
      <c r="FH775" s="52"/>
      <c r="FI775" s="52"/>
      <c r="FJ775" s="52"/>
      <c r="FK775" s="52"/>
      <c r="FL775" s="52"/>
      <c r="FM775" s="52"/>
      <c r="FN775" s="52"/>
      <c r="FO775" s="52"/>
      <c r="FP775" s="52"/>
      <c r="FQ775" s="52"/>
      <c r="FR775" s="52"/>
      <c r="FS775" s="52"/>
      <c r="FT775" s="52"/>
    </row>
    <row r="776" spans="1:176" x14ac:dyDescent="0.15">
      <c r="A776" s="104">
        <f t="shared" si="160"/>
        <v>43485</v>
      </c>
      <c r="B776" s="35">
        <f t="shared" ca="1" si="166"/>
        <v>504.252385</v>
      </c>
      <c r="C776" s="35">
        <f t="shared" si="161"/>
        <v>500</v>
      </c>
      <c r="D776" s="36">
        <f ca="1">IF(A776&lt;$B$1,VLOOKUP(A776,[1]DI!$A$4:$B$15000,2,FALSE),0)</f>
        <v>0</v>
      </c>
      <c r="E776" s="35">
        <f t="shared" ca="1" si="155"/>
        <v>0</v>
      </c>
      <c r="F776" s="54">
        <f t="shared" si="162"/>
        <v>1.0425</v>
      </c>
      <c r="G776" s="38">
        <f t="shared" ca="1" si="156"/>
        <v>1</v>
      </c>
      <c r="H776" s="35">
        <f ca="1">TRUNC(PRODUCT(G$10:G775),15)</f>
        <v>1.18912009968307</v>
      </c>
      <c r="I776" s="35">
        <f t="shared" ca="1" si="163"/>
        <v>1.17909219115615</v>
      </c>
      <c r="J776" s="35">
        <f t="shared" ca="1" si="157"/>
        <v>1.0085047700000001</v>
      </c>
      <c r="K776" s="35">
        <f t="shared" ca="1" si="158"/>
        <v>4.2523850000000003</v>
      </c>
      <c r="L776" s="55">
        <f>IF(VLOOKUP(A776,$U$12:$AD$125,8)=VLOOKUP(A775,$U$12:$AD$125,8),0,VLOOKUP(A776,U$12:$AD$125,8))</f>
        <v>0</v>
      </c>
      <c r="M776" s="40">
        <f>IF(L776&gt;0,VLOOKUP(L776,T$12:$AC$125,7),0)</f>
        <v>0</v>
      </c>
      <c r="N776" s="41">
        <f t="shared" si="167"/>
        <v>0</v>
      </c>
      <c r="O776" s="41">
        <f t="shared" ca="1" si="159"/>
        <v>4.2523850000000003</v>
      </c>
      <c r="P776" s="56" t="str">
        <f t="shared" si="164"/>
        <v>J=</v>
      </c>
      <c r="Q776" s="43">
        <f t="shared" si="165"/>
        <v>43619</v>
      </c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  <c r="CB776" s="52"/>
      <c r="CC776" s="52"/>
      <c r="CD776" s="52"/>
      <c r="CE776" s="52"/>
      <c r="CF776" s="52"/>
      <c r="CG776" s="52"/>
      <c r="CH776" s="52"/>
      <c r="CI776" s="52"/>
      <c r="CJ776" s="52"/>
      <c r="CK776" s="52"/>
      <c r="CL776" s="52"/>
      <c r="CM776" s="52"/>
      <c r="CN776" s="52"/>
      <c r="CO776" s="52"/>
      <c r="CP776" s="52"/>
      <c r="CQ776" s="52"/>
      <c r="CR776" s="52"/>
      <c r="CS776" s="52"/>
      <c r="CT776" s="52"/>
      <c r="CU776" s="52"/>
      <c r="CV776" s="52"/>
      <c r="CW776" s="52"/>
      <c r="CX776" s="52"/>
      <c r="CY776" s="52"/>
      <c r="CZ776" s="52"/>
      <c r="DA776" s="52"/>
      <c r="DB776" s="52"/>
      <c r="DC776" s="52"/>
      <c r="DD776" s="52"/>
      <c r="DE776" s="52"/>
      <c r="DF776" s="52"/>
      <c r="DG776" s="52"/>
      <c r="DH776" s="52"/>
      <c r="DI776" s="52"/>
      <c r="DJ776" s="52"/>
      <c r="DK776" s="52"/>
      <c r="DL776" s="52"/>
      <c r="DM776" s="52"/>
      <c r="DN776" s="52"/>
      <c r="DO776" s="52"/>
      <c r="DP776" s="52"/>
      <c r="DQ776" s="52"/>
      <c r="DR776" s="52"/>
      <c r="DS776" s="52"/>
      <c r="DT776" s="52"/>
      <c r="DU776" s="52"/>
      <c r="DV776" s="52"/>
      <c r="DW776" s="52"/>
      <c r="DX776" s="52"/>
      <c r="DY776" s="52"/>
      <c r="DZ776" s="52"/>
      <c r="EA776" s="52"/>
      <c r="EB776" s="52"/>
      <c r="EC776" s="52"/>
      <c r="ED776" s="52"/>
      <c r="EE776" s="52"/>
      <c r="EF776" s="52"/>
      <c r="EG776" s="52"/>
      <c r="EH776" s="52"/>
      <c r="EI776" s="52"/>
      <c r="EJ776" s="52"/>
      <c r="EK776" s="52"/>
      <c r="EL776" s="52"/>
      <c r="EM776" s="52"/>
      <c r="EN776" s="52"/>
      <c r="EO776" s="52"/>
      <c r="EP776" s="52"/>
      <c r="EQ776" s="52"/>
      <c r="ER776" s="52"/>
      <c r="ES776" s="52"/>
      <c r="ET776" s="52"/>
      <c r="EU776" s="52"/>
      <c r="EV776" s="52"/>
      <c r="EW776" s="52"/>
      <c r="EX776" s="52"/>
      <c r="EY776" s="52"/>
      <c r="EZ776" s="52"/>
      <c r="FA776" s="52"/>
      <c r="FB776" s="52"/>
      <c r="FC776" s="52"/>
      <c r="FD776" s="52"/>
      <c r="FE776" s="52"/>
      <c r="FF776" s="52"/>
      <c r="FG776" s="52"/>
      <c r="FH776" s="52"/>
      <c r="FI776" s="52"/>
      <c r="FJ776" s="52"/>
      <c r="FK776" s="52"/>
      <c r="FL776" s="52"/>
      <c r="FM776" s="52"/>
      <c r="FN776" s="52"/>
      <c r="FO776" s="52"/>
      <c r="FP776" s="52"/>
      <c r="FQ776" s="52"/>
      <c r="FR776" s="52"/>
      <c r="FS776" s="52"/>
      <c r="FT776" s="52"/>
    </row>
    <row r="777" spans="1:176" x14ac:dyDescent="0.15">
      <c r="A777" s="104">
        <f t="shared" si="160"/>
        <v>43486</v>
      </c>
      <c r="B777" s="35">
        <f t="shared" ca="1" si="166"/>
        <v>504.252385</v>
      </c>
      <c r="C777" s="35">
        <f t="shared" si="161"/>
        <v>500</v>
      </c>
      <c r="D777" s="36">
        <f ca="1">IF(A777&lt;$B$1,VLOOKUP(A777,[1]DI!$A$4:$B$15000,2,FALSE),0)</f>
        <v>6.4000000000000001E-2</v>
      </c>
      <c r="E777" s="35">
        <f t="shared" ca="1" si="155"/>
        <v>2.4620000000000002E-4</v>
      </c>
      <c r="F777" s="54">
        <f t="shared" si="162"/>
        <v>1.0425</v>
      </c>
      <c r="G777" s="38">
        <f t="shared" ca="1" si="156"/>
        <v>1.0002566635000001</v>
      </c>
      <c r="H777" s="35">
        <f ca="1">TRUNC(PRODUCT(G$10:G776),15)</f>
        <v>1.18912009968307</v>
      </c>
      <c r="I777" s="35">
        <f t="shared" ca="1" si="163"/>
        <v>1.17909219115615</v>
      </c>
      <c r="J777" s="35">
        <f t="shared" ca="1" si="157"/>
        <v>1.0085047700000001</v>
      </c>
      <c r="K777" s="35">
        <f t="shared" ca="1" si="158"/>
        <v>4.2523850000000003</v>
      </c>
      <c r="L777" s="55">
        <f>IF(VLOOKUP(A777,$U$12:$AD$125,8)=VLOOKUP(A776,$U$12:$AD$125,8),0,VLOOKUP(A777,U$12:$AD$125,8))</f>
        <v>0</v>
      </c>
      <c r="M777" s="40">
        <f>IF(L777&gt;0,VLOOKUP(L777,T$12:$AC$125,7),0)</f>
        <v>0</v>
      </c>
      <c r="N777" s="41">
        <f t="shared" si="167"/>
        <v>0</v>
      </c>
      <c r="O777" s="41">
        <f t="shared" ca="1" si="159"/>
        <v>4.2523850000000003</v>
      </c>
      <c r="P777" s="56" t="str">
        <f t="shared" si="164"/>
        <v>J=</v>
      </c>
      <c r="Q777" s="43">
        <f t="shared" si="165"/>
        <v>43619</v>
      </c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  <c r="CB777" s="52"/>
      <c r="CC777" s="52"/>
      <c r="CD777" s="52"/>
      <c r="CE777" s="52"/>
      <c r="CF777" s="52"/>
      <c r="CG777" s="52"/>
      <c r="CH777" s="52"/>
      <c r="CI777" s="52"/>
      <c r="CJ777" s="52"/>
      <c r="CK777" s="52"/>
      <c r="CL777" s="52"/>
      <c r="CM777" s="52"/>
      <c r="CN777" s="52"/>
      <c r="CO777" s="52"/>
      <c r="CP777" s="52"/>
      <c r="CQ777" s="52"/>
      <c r="CR777" s="52"/>
      <c r="CS777" s="52"/>
      <c r="CT777" s="52"/>
      <c r="CU777" s="52"/>
      <c r="CV777" s="52"/>
      <c r="CW777" s="52"/>
      <c r="CX777" s="52"/>
      <c r="CY777" s="52"/>
      <c r="CZ777" s="52"/>
      <c r="DA777" s="52"/>
      <c r="DB777" s="52"/>
      <c r="DC777" s="52"/>
      <c r="DD777" s="52"/>
      <c r="DE777" s="52"/>
      <c r="DF777" s="52"/>
      <c r="DG777" s="52"/>
      <c r="DH777" s="52"/>
      <c r="DI777" s="52"/>
      <c r="DJ777" s="52"/>
      <c r="DK777" s="52"/>
      <c r="DL777" s="52"/>
      <c r="DM777" s="52"/>
      <c r="DN777" s="52"/>
      <c r="DO777" s="52"/>
      <c r="DP777" s="52"/>
      <c r="DQ777" s="52"/>
      <c r="DR777" s="52"/>
      <c r="DS777" s="52"/>
      <c r="DT777" s="52"/>
      <c r="DU777" s="52"/>
      <c r="DV777" s="52"/>
      <c r="DW777" s="52"/>
      <c r="DX777" s="52"/>
      <c r="DY777" s="52"/>
      <c r="DZ777" s="52"/>
      <c r="EA777" s="52"/>
      <c r="EB777" s="52"/>
      <c r="EC777" s="52"/>
      <c r="ED777" s="52"/>
      <c r="EE777" s="52"/>
      <c r="EF777" s="52"/>
      <c r="EG777" s="52"/>
      <c r="EH777" s="52"/>
      <c r="EI777" s="52"/>
      <c r="EJ777" s="52"/>
      <c r="EK777" s="52"/>
      <c r="EL777" s="52"/>
      <c r="EM777" s="52"/>
      <c r="EN777" s="52"/>
      <c r="EO777" s="52"/>
      <c r="EP777" s="52"/>
      <c r="EQ777" s="52"/>
      <c r="ER777" s="52"/>
      <c r="ES777" s="52"/>
      <c r="ET777" s="52"/>
      <c r="EU777" s="52"/>
      <c r="EV777" s="52"/>
      <c r="EW777" s="52"/>
      <c r="EX777" s="52"/>
      <c r="EY777" s="52"/>
      <c r="EZ777" s="52"/>
      <c r="FA777" s="52"/>
      <c r="FB777" s="52"/>
      <c r="FC777" s="52"/>
      <c r="FD777" s="52"/>
      <c r="FE777" s="52"/>
      <c r="FF777" s="52"/>
      <c r="FG777" s="52"/>
      <c r="FH777" s="52"/>
      <c r="FI777" s="52"/>
      <c r="FJ777" s="52"/>
      <c r="FK777" s="52"/>
      <c r="FL777" s="52"/>
      <c r="FM777" s="52"/>
      <c r="FN777" s="52"/>
      <c r="FO777" s="52"/>
      <c r="FP777" s="52"/>
      <c r="FQ777" s="52"/>
      <c r="FR777" s="52"/>
      <c r="FS777" s="52"/>
      <c r="FT777" s="52"/>
    </row>
    <row r="778" spans="1:176" x14ac:dyDescent="0.15">
      <c r="A778" s="104">
        <f t="shared" si="160"/>
        <v>43487</v>
      </c>
      <c r="B778" s="35">
        <f t="shared" ca="1" si="166"/>
        <v>504.38180999999997</v>
      </c>
      <c r="C778" s="35">
        <f t="shared" si="161"/>
        <v>500</v>
      </c>
      <c r="D778" s="36">
        <f ca="1">IF(A778&lt;$B$1,VLOOKUP(A778,[1]DI!$A$4:$B$15000,2,FALSE),0)</f>
        <v>6.4000000000000001E-2</v>
      </c>
      <c r="E778" s="35">
        <f t="shared" ref="E778:E841" ca="1" si="168">ROUND((((1+D778)^(1/252)-1)),8)</f>
        <v>2.4620000000000002E-4</v>
      </c>
      <c r="F778" s="54">
        <f t="shared" si="162"/>
        <v>1.0425</v>
      </c>
      <c r="G778" s="38">
        <f t="shared" ref="G778:G841" ca="1" si="169">TRUNC((1+(E778*F778)),15)</f>
        <v>1.0002566635000001</v>
      </c>
      <c r="H778" s="35">
        <f ca="1">TRUNC(PRODUCT(G$10:G777),15)</f>
        <v>1.1894253034097699</v>
      </c>
      <c r="I778" s="35">
        <f t="shared" ca="1" si="163"/>
        <v>1.17909219115615</v>
      </c>
      <c r="J778" s="35">
        <f t="shared" ref="J778:J841" ca="1" si="170">ROUND(TRUNC(H778/I778,15),8)</f>
        <v>1.0087636200000001</v>
      </c>
      <c r="K778" s="35">
        <f t="shared" ref="K778:K841" ca="1" si="171">TRUNC((C778*(J778-1)),8)</f>
        <v>4.3818099999999998</v>
      </c>
      <c r="L778" s="55">
        <f>IF(VLOOKUP(A778,$U$12:$AD$125,8)=VLOOKUP(A777,$U$12:$AD$125,8),0,VLOOKUP(A778,U$12:$AD$125,8))</f>
        <v>0</v>
      </c>
      <c r="M778" s="40">
        <f>IF(L778&gt;0,VLOOKUP(L778,T$12:$AC$125,7),0)</f>
        <v>0</v>
      </c>
      <c r="N778" s="41">
        <f t="shared" si="167"/>
        <v>0</v>
      </c>
      <c r="O778" s="41">
        <f t="shared" ref="O778:O841" ca="1" si="172">(K778+N778)</f>
        <v>4.3818099999999998</v>
      </c>
      <c r="P778" s="56" t="str">
        <f t="shared" si="164"/>
        <v>J=</v>
      </c>
      <c r="Q778" s="43">
        <f t="shared" si="165"/>
        <v>43619</v>
      </c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  <c r="CB778" s="52"/>
      <c r="CC778" s="52"/>
      <c r="CD778" s="52"/>
      <c r="CE778" s="52"/>
      <c r="CF778" s="52"/>
      <c r="CG778" s="52"/>
      <c r="CH778" s="52"/>
      <c r="CI778" s="52"/>
      <c r="CJ778" s="52"/>
      <c r="CK778" s="52"/>
      <c r="CL778" s="52"/>
      <c r="CM778" s="52"/>
      <c r="CN778" s="52"/>
      <c r="CO778" s="52"/>
      <c r="CP778" s="52"/>
      <c r="CQ778" s="52"/>
      <c r="CR778" s="52"/>
      <c r="CS778" s="52"/>
      <c r="CT778" s="52"/>
      <c r="CU778" s="52"/>
      <c r="CV778" s="52"/>
      <c r="CW778" s="52"/>
      <c r="CX778" s="52"/>
      <c r="CY778" s="52"/>
      <c r="CZ778" s="52"/>
      <c r="DA778" s="52"/>
      <c r="DB778" s="52"/>
      <c r="DC778" s="52"/>
      <c r="DD778" s="52"/>
      <c r="DE778" s="52"/>
      <c r="DF778" s="52"/>
      <c r="DG778" s="52"/>
      <c r="DH778" s="52"/>
      <c r="DI778" s="52"/>
      <c r="DJ778" s="52"/>
      <c r="DK778" s="52"/>
      <c r="DL778" s="52"/>
      <c r="DM778" s="52"/>
      <c r="DN778" s="52"/>
      <c r="DO778" s="52"/>
      <c r="DP778" s="52"/>
      <c r="DQ778" s="52"/>
      <c r="DR778" s="52"/>
      <c r="DS778" s="52"/>
      <c r="DT778" s="52"/>
      <c r="DU778" s="52"/>
      <c r="DV778" s="52"/>
      <c r="DW778" s="52"/>
      <c r="DX778" s="52"/>
      <c r="DY778" s="52"/>
      <c r="DZ778" s="52"/>
      <c r="EA778" s="52"/>
      <c r="EB778" s="52"/>
      <c r="EC778" s="52"/>
      <c r="ED778" s="52"/>
      <c r="EE778" s="52"/>
      <c r="EF778" s="52"/>
      <c r="EG778" s="52"/>
      <c r="EH778" s="52"/>
      <c r="EI778" s="52"/>
      <c r="EJ778" s="52"/>
      <c r="EK778" s="52"/>
      <c r="EL778" s="52"/>
      <c r="EM778" s="52"/>
      <c r="EN778" s="52"/>
      <c r="EO778" s="52"/>
      <c r="EP778" s="52"/>
      <c r="EQ778" s="52"/>
      <c r="ER778" s="52"/>
      <c r="ES778" s="52"/>
      <c r="ET778" s="52"/>
      <c r="EU778" s="52"/>
      <c r="EV778" s="52"/>
      <c r="EW778" s="52"/>
      <c r="EX778" s="52"/>
      <c r="EY778" s="52"/>
      <c r="EZ778" s="52"/>
      <c r="FA778" s="52"/>
      <c r="FB778" s="52"/>
      <c r="FC778" s="52"/>
      <c r="FD778" s="52"/>
      <c r="FE778" s="52"/>
      <c r="FF778" s="52"/>
      <c r="FG778" s="52"/>
      <c r="FH778" s="52"/>
      <c r="FI778" s="52"/>
      <c r="FJ778" s="52"/>
      <c r="FK778" s="52"/>
      <c r="FL778" s="52"/>
      <c r="FM778" s="52"/>
      <c r="FN778" s="52"/>
      <c r="FO778" s="52"/>
      <c r="FP778" s="52"/>
      <c r="FQ778" s="52"/>
      <c r="FR778" s="52"/>
      <c r="FS778" s="52"/>
      <c r="FT778" s="52"/>
    </row>
    <row r="779" spans="1:176" x14ac:dyDescent="0.15">
      <c r="A779" s="104">
        <f t="shared" ref="A779:A842" si="173">(A778+1)</f>
        <v>43488</v>
      </c>
      <c r="B779" s="35">
        <f t="shared" ca="1" si="166"/>
        <v>504.51126498999997</v>
      </c>
      <c r="C779" s="35">
        <f t="shared" ref="C779:C842" si="174">TRUNC(C778-N778,6)</f>
        <v>500</v>
      </c>
      <c r="D779" s="36">
        <f ca="1">IF(A779&lt;$B$1,VLOOKUP(A779,[1]DI!$A$4:$B$15000,2,FALSE),0)</f>
        <v>6.4000000000000001E-2</v>
      </c>
      <c r="E779" s="35">
        <f t="shared" ca="1" si="168"/>
        <v>2.4620000000000002E-4</v>
      </c>
      <c r="F779" s="54">
        <f t="shared" ref="F779:F842" si="175">F778</f>
        <v>1.0425</v>
      </c>
      <c r="G779" s="38">
        <f t="shared" ca="1" si="169"/>
        <v>1.0002566635000001</v>
      </c>
      <c r="H779" s="35">
        <f ca="1">TRUNC(PRODUCT(G$10:G778),15)</f>
        <v>1.18973058547113</v>
      </c>
      <c r="I779" s="35">
        <f t="shared" ref="I779:I842" ca="1" si="176">IF(OR(L778&gt;0,L778="E"),H778,I778)</f>
        <v>1.17909219115615</v>
      </c>
      <c r="J779" s="35">
        <f t="shared" ca="1" si="170"/>
        <v>1.00902253</v>
      </c>
      <c r="K779" s="35">
        <f t="shared" ca="1" si="171"/>
        <v>4.5112649899999999</v>
      </c>
      <c r="L779" s="55">
        <f>IF(VLOOKUP(A779,$U$12:$AD$125,8)=VLOOKUP(A778,$U$12:$AD$125,8),0,VLOOKUP(A779,U$12:$AD$125,8))</f>
        <v>0</v>
      </c>
      <c r="M779" s="40">
        <f>IF(L779&gt;0,VLOOKUP(L779,T$12:$AC$125,7),0)</f>
        <v>0</v>
      </c>
      <c r="N779" s="41">
        <f t="shared" si="167"/>
        <v>0</v>
      </c>
      <c r="O779" s="41">
        <f t="shared" ca="1" si="172"/>
        <v>4.5112649899999999</v>
      </c>
      <c r="P779" s="56" t="str">
        <f t="shared" ref="P779:P842" si="177">IF(L778&gt;0,VLOOKUP(A778,$U$12:$AD$125,9),P778)</f>
        <v>J=</v>
      </c>
      <c r="Q779" s="43">
        <f t="shared" ref="Q779:Q842" si="178">IF(L778&gt;0,VLOOKUP(A778,$U$12:$AD$125,10),Q778)</f>
        <v>43619</v>
      </c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  <c r="CB779" s="52"/>
      <c r="CC779" s="52"/>
      <c r="CD779" s="52"/>
      <c r="CE779" s="52"/>
      <c r="CF779" s="52"/>
      <c r="CG779" s="52"/>
      <c r="CH779" s="52"/>
      <c r="CI779" s="52"/>
      <c r="CJ779" s="52"/>
      <c r="CK779" s="52"/>
      <c r="CL779" s="52"/>
      <c r="CM779" s="52"/>
      <c r="CN779" s="52"/>
      <c r="CO779" s="52"/>
      <c r="CP779" s="52"/>
      <c r="CQ779" s="52"/>
      <c r="CR779" s="52"/>
      <c r="CS779" s="52"/>
      <c r="CT779" s="52"/>
      <c r="CU779" s="52"/>
      <c r="CV779" s="52"/>
      <c r="CW779" s="52"/>
      <c r="CX779" s="52"/>
      <c r="CY779" s="52"/>
      <c r="CZ779" s="52"/>
      <c r="DA779" s="52"/>
      <c r="DB779" s="52"/>
      <c r="DC779" s="52"/>
      <c r="DD779" s="52"/>
      <c r="DE779" s="52"/>
      <c r="DF779" s="52"/>
      <c r="DG779" s="52"/>
      <c r="DH779" s="52"/>
      <c r="DI779" s="52"/>
      <c r="DJ779" s="52"/>
      <c r="DK779" s="52"/>
      <c r="DL779" s="52"/>
      <c r="DM779" s="52"/>
      <c r="DN779" s="52"/>
      <c r="DO779" s="52"/>
      <c r="DP779" s="52"/>
      <c r="DQ779" s="52"/>
      <c r="DR779" s="52"/>
      <c r="DS779" s="52"/>
      <c r="DT779" s="52"/>
      <c r="DU779" s="52"/>
      <c r="DV779" s="52"/>
      <c r="DW779" s="52"/>
      <c r="DX779" s="52"/>
      <c r="DY779" s="52"/>
      <c r="DZ779" s="52"/>
      <c r="EA779" s="52"/>
      <c r="EB779" s="52"/>
      <c r="EC779" s="52"/>
      <c r="ED779" s="52"/>
      <c r="EE779" s="52"/>
      <c r="EF779" s="52"/>
      <c r="EG779" s="52"/>
      <c r="EH779" s="52"/>
      <c r="EI779" s="52"/>
      <c r="EJ779" s="52"/>
      <c r="EK779" s="52"/>
      <c r="EL779" s="52"/>
      <c r="EM779" s="52"/>
      <c r="EN779" s="52"/>
      <c r="EO779" s="52"/>
      <c r="EP779" s="52"/>
      <c r="EQ779" s="52"/>
      <c r="ER779" s="52"/>
      <c r="ES779" s="52"/>
      <c r="ET779" s="52"/>
      <c r="EU779" s="52"/>
      <c r="EV779" s="52"/>
      <c r="EW779" s="52"/>
      <c r="EX779" s="52"/>
      <c r="EY779" s="52"/>
      <c r="EZ779" s="52"/>
      <c r="FA779" s="52"/>
      <c r="FB779" s="52"/>
      <c r="FC779" s="52"/>
      <c r="FD779" s="52"/>
      <c r="FE779" s="52"/>
      <c r="FF779" s="52"/>
      <c r="FG779" s="52"/>
      <c r="FH779" s="52"/>
      <c r="FI779" s="52"/>
      <c r="FJ779" s="52"/>
      <c r="FK779" s="52"/>
      <c r="FL779" s="52"/>
      <c r="FM779" s="52"/>
      <c r="FN779" s="52"/>
      <c r="FO779" s="52"/>
      <c r="FP779" s="52"/>
      <c r="FQ779" s="52"/>
      <c r="FR779" s="52"/>
      <c r="FS779" s="52"/>
      <c r="FT779" s="52"/>
    </row>
    <row r="780" spans="1:176" x14ac:dyDescent="0.15">
      <c r="A780" s="104">
        <f t="shared" si="173"/>
        <v>43489</v>
      </c>
      <c r="B780" s="35">
        <f t="shared" ref="B780:B843" ca="1" si="179">IF(A780&lt;=TODAY(),C780+K780,IF(AND(A780&gt;TODAY(),A780&lt;=$B$1),IF(VLOOKUP(TODAY(),$A$10:$D$10000,4,FALSE)=0,"n.d",C780+K780),"n.d"))</f>
        <v>504.64075500000001</v>
      </c>
      <c r="C780" s="35">
        <f t="shared" si="174"/>
        <v>500</v>
      </c>
      <c r="D780" s="36">
        <f ca="1">IF(A780&lt;$B$1,VLOOKUP(A780,[1]DI!$A$4:$B$15000,2,FALSE),0)</f>
        <v>6.4000000000000001E-2</v>
      </c>
      <c r="E780" s="35">
        <f t="shared" ca="1" si="168"/>
        <v>2.4620000000000002E-4</v>
      </c>
      <c r="F780" s="54">
        <f t="shared" si="175"/>
        <v>1.0425</v>
      </c>
      <c r="G780" s="38">
        <f t="shared" ca="1" si="169"/>
        <v>1.0002566635000001</v>
      </c>
      <c r="H780" s="35">
        <f ca="1">TRUNC(PRODUCT(G$10:G779),15)</f>
        <v>1.19003594588726</v>
      </c>
      <c r="I780" s="35">
        <f t="shared" ca="1" si="176"/>
        <v>1.17909219115615</v>
      </c>
      <c r="J780" s="35">
        <f t="shared" ca="1" si="170"/>
        <v>1.0092815100000001</v>
      </c>
      <c r="K780" s="35">
        <f t="shared" ca="1" si="171"/>
        <v>4.6407550000000004</v>
      </c>
      <c r="L780" s="55">
        <f>IF(VLOOKUP(A780,$U$12:$AD$125,8)=VLOOKUP(A779,$U$12:$AD$125,8),0,VLOOKUP(A780,U$12:$AD$125,8))</f>
        <v>0</v>
      </c>
      <c r="M780" s="40">
        <f>IF(L780&gt;0,VLOOKUP(L780,T$12:$AC$125,7),0)</f>
        <v>0</v>
      </c>
      <c r="N780" s="41">
        <f t="shared" ref="N780:N843" si="180">IF(M780&gt;0,(C$10*M780),0)</f>
        <v>0</v>
      </c>
      <c r="O780" s="41">
        <f t="shared" ca="1" si="172"/>
        <v>4.6407550000000004</v>
      </c>
      <c r="P780" s="56" t="str">
        <f t="shared" si="177"/>
        <v>J=</v>
      </c>
      <c r="Q780" s="43">
        <f t="shared" si="178"/>
        <v>43619</v>
      </c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  <c r="CB780" s="52"/>
      <c r="CC780" s="52"/>
      <c r="CD780" s="52"/>
      <c r="CE780" s="52"/>
      <c r="CF780" s="52"/>
      <c r="CG780" s="52"/>
      <c r="CH780" s="52"/>
      <c r="CI780" s="52"/>
      <c r="CJ780" s="52"/>
      <c r="CK780" s="52"/>
      <c r="CL780" s="52"/>
      <c r="CM780" s="52"/>
      <c r="CN780" s="52"/>
      <c r="CO780" s="52"/>
      <c r="CP780" s="52"/>
      <c r="CQ780" s="52"/>
      <c r="CR780" s="52"/>
      <c r="CS780" s="52"/>
      <c r="CT780" s="52"/>
      <c r="CU780" s="52"/>
      <c r="CV780" s="52"/>
      <c r="CW780" s="52"/>
      <c r="CX780" s="52"/>
      <c r="CY780" s="52"/>
      <c r="CZ780" s="52"/>
      <c r="DA780" s="52"/>
      <c r="DB780" s="52"/>
      <c r="DC780" s="52"/>
      <c r="DD780" s="52"/>
      <c r="DE780" s="52"/>
      <c r="DF780" s="52"/>
      <c r="DG780" s="52"/>
      <c r="DH780" s="52"/>
      <c r="DI780" s="52"/>
      <c r="DJ780" s="52"/>
      <c r="DK780" s="52"/>
      <c r="DL780" s="52"/>
      <c r="DM780" s="52"/>
      <c r="DN780" s="52"/>
      <c r="DO780" s="52"/>
      <c r="DP780" s="52"/>
      <c r="DQ780" s="52"/>
      <c r="DR780" s="52"/>
      <c r="DS780" s="52"/>
      <c r="DT780" s="52"/>
      <c r="DU780" s="52"/>
      <c r="DV780" s="52"/>
      <c r="DW780" s="52"/>
      <c r="DX780" s="52"/>
      <c r="DY780" s="52"/>
      <c r="DZ780" s="52"/>
      <c r="EA780" s="52"/>
      <c r="EB780" s="52"/>
      <c r="EC780" s="52"/>
      <c r="ED780" s="52"/>
      <c r="EE780" s="52"/>
      <c r="EF780" s="52"/>
      <c r="EG780" s="52"/>
      <c r="EH780" s="52"/>
      <c r="EI780" s="52"/>
      <c r="EJ780" s="52"/>
      <c r="EK780" s="52"/>
      <c r="EL780" s="52"/>
      <c r="EM780" s="52"/>
      <c r="EN780" s="52"/>
      <c r="EO780" s="52"/>
      <c r="EP780" s="52"/>
      <c r="EQ780" s="52"/>
      <c r="ER780" s="52"/>
      <c r="ES780" s="52"/>
      <c r="ET780" s="52"/>
      <c r="EU780" s="52"/>
      <c r="EV780" s="52"/>
      <c r="EW780" s="52"/>
      <c r="EX780" s="52"/>
      <c r="EY780" s="52"/>
      <c r="EZ780" s="52"/>
      <c r="FA780" s="52"/>
      <c r="FB780" s="52"/>
      <c r="FC780" s="52"/>
      <c r="FD780" s="52"/>
      <c r="FE780" s="52"/>
      <c r="FF780" s="52"/>
      <c r="FG780" s="52"/>
      <c r="FH780" s="52"/>
      <c r="FI780" s="52"/>
      <c r="FJ780" s="52"/>
      <c r="FK780" s="52"/>
      <c r="FL780" s="52"/>
      <c r="FM780" s="52"/>
      <c r="FN780" s="52"/>
      <c r="FO780" s="52"/>
      <c r="FP780" s="52"/>
      <c r="FQ780" s="52"/>
      <c r="FR780" s="52"/>
      <c r="FS780" s="52"/>
      <c r="FT780" s="52"/>
    </row>
    <row r="781" spans="1:176" x14ac:dyDescent="0.15">
      <c r="A781" s="104">
        <f t="shared" si="173"/>
        <v>43490</v>
      </c>
      <c r="B781" s="35">
        <f t="shared" ca="1" si="179"/>
        <v>504.77027500000003</v>
      </c>
      <c r="C781" s="35">
        <f t="shared" si="174"/>
        <v>500</v>
      </c>
      <c r="D781" s="36">
        <f ca="1">IF(A781&lt;$B$1,VLOOKUP(A781,[1]DI!$A$4:$B$15000,2,FALSE),0)</f>
        <v>6.4000000000000001E-2</v>
      </c>
      <c r="E781" s="35">
        <f t="shared" ca="1" si="168"/>
        <v>2.4620000000000002E-4</v>
      </c>
      <c r="F781" s="54">
        <f t="shared" si="175"/>
        <v>1.0425</v>
      </c>
      <c r="G781" s="38">
        <f t="shared" ca="1" si="169"/>
        <v>1.0002566635000001</v>
      </c>
      <c r="H781" s="35">
        <f ca="1">TRUNC(PRODUCT(G$10:G780),15)</f>
        <v>1.19034138467826</v>
      </c>
      <c r="I781" s="35">
        <f t="shared" ca="1" si="176"/>
        <v>1.17909219115615</v>
      </c>
      <c r="J781" s="35">
        <f t="shared" ca="1" si="170"/>
        <v>1.0095405500000001</v>
      </c>
      <c r="K781" s="35">
        <f t="shared" ca="1" si="171"/>
        <v>4.7702749999999998</v>
      </c>
      <c r="L781" s="55">
        <f>IF(VLOOKUP(A781,$U$12:$AD$125,8)=VLOOKUP(A780,$U$12:$AD$125,8),0,VLOOKUP(A781,U$12:$AD$125,8))</f>
        <v>0</v>
      </c>
      <c r="M781" s="40">
        <f>IF(L781&gt;0,VLOOKUP(L781,T$12:$AC$125,7),0)</f>
        <v>0</v>
      </c>
      <c r="N781" s="41">
        <f t="shared" si="180"/>
        <v>0</v>
      </c>
      <c r="O781" s="41">
        <f t="shared" ca="1" si="172"/>
        <v>4.7702749999999998</v>
      </c>
      <c r="P781" s="56" t="str">
        <f t="shared" si="177"/>
        <v>J=</v>
      </c>
      <c r="Q781" s="43">
        <f t="shared" si="178"/>
        <v>43619</v>
      </c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  <c r="CB781" s="52"/>
      <c r="CC781" s="52"/>
      <c r="CD781" s="52"/>
      <c r="CE781" s="52"/>
      <c r="CF781" s="52"/>
      <c r="CG781" s="52"/>
      <c r="CH781" s="52"/>
      <c r="CI781" s="52"/>
      <c r="CJ781" s="52"/>
      <c r="CK781" s="52"/>
      <c r="CL781" s="52"/>
      <c r="CM781" s="52"/>
      <c r="CN781" s="52"/>
      <c r="CO781" s="52"/>
      <c r="CP781" s="52"/>
      <c r="CQ781" s="52"/>
      <c r="CR781" s="52"/>
      <c r="CS781" s="52"/>
      <c r="CT781" s="52"/>
      <c r="CU781" s="52"/>
      <c r="CV781" s="52"/>
      <c r="CW781" s="52"/>
      <c r="CX781" s="52"/>
      <c r="CY781" s="52"/>
      <c r="CZ781" s="52"/>
      <c r="DA781" s="52"/>
      <c r="DB781" s="52"/>
      <c r="DC781" s="52"/>
      <c r="DD781" s="52"/>
      <c r="DE781" s="52"/>
      <c r="DF781" s="52"/>
      <c r="DG781" s="52"/>
      <c r="DH781" s="52"/>
      <c r="DI781" s="52"/>
      <c r="DJ781" s="52"/>
      <c r="DK781" s="52"/>
      <c r="DL781" s="52"/>
      <c r="DM781" s="52"/>
      <c r="DN781" s="52"/>
      <c r="DO781" s="52"/>
      <c r="DP781" s="52"/>
      <c r="DQ781" s="52"/>
      <c r="DR781" s="52"/>
      <c r="DS781" s="52"/>
      <c r="DT781" s="52"/>
      <c r="DU781" s="52"/>
      <c r="DV781" s="52"/>
      <c r="DW781" s="52"/>
      <c r="DX781" s="52"/>
      <c r="DY781" s="52"/>
      <c r="DZ781" s="52"/>
      <c r="EA781" s="52"/>
      <c r="EB781" s="52"/>
      <c r="EC781" s="52"/>
      <c r="ED781" s="52"/>
      <c r="EE781" s="52"/>
      <c r="EF781" s="52"/>
      <c r="EG781" s="52"/>
      <c r="EH781" s="52"/>
      <c r="EI781" s="52"/>
      <c r="EJ781" s="52"/>
      <c r="EK781" s="52"/>
      <c r="EL781" s="52"/>
      <c r="EM781" s="52"/>
      <c r="EN781" s="52"/>
      <c r="EO781" s="52"/>
      <c r="EP781" s="52"/>
      <c r="EQ781" s="52"/>
      <c r="ER781" s="52"/>
      <c r="ES781" s="52"/>
      <c r="ET781" s="52"/>
      <c r="EU781" s="52"/>
      <c r="EV781" s="52"/>
      <c r="EW781" s="52"/>
      <c r="EX781" s="52"/>
      <c r="EY781" s="52"/>
      <c r="EZ781" s="52"/>
      <c r="FA781" s="52"/>
      <c r="FB781" s="52"/>
      <c r="FC781" s="52"/>
      <c r="FD781" s="52"/>
      <c r="FE781" s="52"/>
      <c r="FF781" s="52"/>
      <c r="FG781" s="52"/>
      <c r="FH781" s="52"/>
      <c r="FI781" s="52"/>
      <c r="FJ781" s="52"/>
      <c r="FK781" s="52"/>
      <c r="FL781" s="52"/>
      <c r="FM781" s="52"/>
      <c r="FN781" s="52"/>
      <c r="FO781" s="52"/>
      <c r="FP781" s="52"/>
      <c r="FQ781" s="52"/>
      <c r="FR781" s="52"/>
      <c r="FS781" s="52"/>
      <c r="FT781" s="52"/>
    </row>
    <row r="782" spans="1:176" x14ac:dyDescent="0.15">
      <c r="A782" s="104">
        <f t="shared" si="173"/>
        <v>43491</v>
      </c>
      <c r="B782" s="35">
        <f t="shared" ca="1" si="179"/>
        <v>504.899835</v>
      </c>
      <c r="C782" s="35">
        <f t="shared" si="174"/>
        <v>500</v>
      </c>
      <c r="D782" s="36">
        <f ca="1">IF(A782&lt;$B$1,VLOOKUP(A782,[1]DI!$A$4:$B$15000,2,FALSE),0)</f>
        <v>0</v>
      </c>
      <c r="E782" s="35">
        <f t="shared" ca="1" si="168"/>
        <v>0</v>
      </c>
      <c r="F782" s="54">
        <f t="shared" si="175"/>
        <v>1.0425</v>
      </c>
      <c r="G782" s="38">
        <f t="shared" ca="1" si="169"/>
        <v>1</v>
      </c>
      <c r="H782" s="35">
        <f ca="1">TRUNC(PRODUCT(G$10:G781),15)</f>
        <v>1.19064690186424</v>
      </c>
      <c r="I782" s="35">
        <f t="shared" ca="1" si="176"/>
        <v>1.17909219115615</v>
      </c>
      <c r="J782" s="35">
        <f t="shared" ca="1" si="170"/>
        <v>1.00979967</v>
      </c>
      <c r="K782" s="35">
        <f t="shared" ca="1" si="171"/>
        <v>4.8998350000000004</v>
      </c>
      <c r="L782" s="55">
        <f>IF(VLOOKUP(A782,$U$12:$AD$125,8)=VLOOKUP(A781,$U$12:$AD$125,8),0,VLOOKUP(A782,U$12:$AD$125,8))</f>
        <v>0</v>
      </c>
      <c r="M782" s="40">
        <f>IF(L782&gt;0,VLOOKUP(L782,T$12:$AC$125,7),0)</f>
        <v>0</v>
      </c>
      <c r="N782" s="41">
        <f t="shared" si="180"/>
        <v>0</v>
      </c>
      <c r="O782" s="41">
        <f t="shared" ca="1" si="172"/>
        <v>4.8998350000000004</v>
      </c>
      <c r="P782" s="56" t="str">
        <f t="shared" si="177"/>
        <v>J=</v>
      </c>
      <c r="Q782" s="43">
        <f t="shared" si="178"/>
        <v>43619</v>
      </c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  <c r="CB782" s="52"/>
      <c r="CC782" s="52"/>
      <c r="CD782" s="52"/>
      <c r="CE782" s="52"/>
      <c r="CF782" s="52"/>
      <c r="CG782" s="52"/>
      <c r="CH782" s="52"/>
      <c r="CI782" s="52"/>
      <c r="CJ782" s="52"/>
      <c r="CK782" s="52"/>
      <c r="CL782" s="52"/>
      <c r="CM782" s="52"/>
      <c r="CN782" s="52"/>
      <c r="CO782" s="52"/>
      <c r="CP782" s="52"/>
      <c r="CQ782" s="52"/>
      <c r="CR782" s="52"/>
      <c r="CS782" s="52"/>
      <c r="CT782" s="52"/>
      <c r="CU782" s="52"/>
      <c r="CV782" s="52"/>
      <c r="CW782" s="52"/>
      <c r="CX782" s="52"/>
      <c r="CY782" s="52"/>
      <c r="CZ782" s="52"/>
      <c r="DA782" s="52"/>
      <c r="DB782" s="52"/>
      <c r="DC782" s="52"/>
      <c r="DD782" s="52"/>
      <c r="DE782" s="52"/>
      <c r="DF782" s="52"/>
      <c r="DG782" s="52"/>
      <c r="DH782" s="52"/>
      <c r="DI782" s="52"/>
      <c r="DJ782" s="52"/>
      <c r="DK782" s="52"/>
      <c r="DL782" s="52"/>
      <c r="DM782" s="52"/>
      <c r="DN782" s="52"/>
      <c r="DO782" s="52"/>
      <c r="DP782" s="52"/>
      <c r="DQ782" s="52"/>
      <c r="DR782" s="52"/>
      <c r="DS782" s="52"/>
      <c r="DT782" s="52"/>
      <c r="DU782" s="52"/>
      <c r="DV782" s="52"/>
      <c r="DW782" s="52"/>
      <c r="DX782" s="52"/>
      <c r="DY782" s="52"/>
      <c r="DZ782" s="52"/>
      <c r="EA782" s="52"/>
      <c r="EB782" s="52"/>
      <c r="EC782" s="52"/>
      <c r="ED782" s="52"/>
      <c r="EE782" s="52"/>
      <c r="EF782" s="52"/>
      <c r="EG782" s="52"/>
      <c r="EH782" s="52"/>
      <c r="EI782" s="52"/>
      <c r="EJ782" s="52"/>
      <c r="EK782" s="52"/>
      <c r="EL782" s="52"/>
      <c r="EM782" s="52"/>
      <c r="EN782" s="52"/>
      <c r="EO782" s="52"/>
      <c r="EP782" s="52"/>
      <c r="EQ782" s="52"/>
      <c r="ER782" s="52"/>
      <c r="ES782" s="52"/>
      <c r="ET782" s="52"/>
      <c r="EU782" s="52"/>
      <c r="EV782" s="52"/>
      <c r="EW782" s="52"/>
      <c r="EX782" s="52"/>
      <c r="EY782" s="52"/>
      <c r="EZ782" s="52"/>
      <c r="FA782" s="52"/>
      <c r="FB782" s="52"/>
      <c r="FC782" s="52"/>
      <c r="FD782" s="52"/>
      <c r="FE782" s="52"/>
      <c r="FF782" s="52"/>
      <c r="FG782" s="52"/>
      <c r="FH782" s="52"/>
      <c r="FI782" s="52"/>
      <c r="FJ782" s="52"/>
      <c r="FK782" s="52"/>
      <c r="FL782" s="52"/>
      <c r="FM782" s="52"/>
      <c r="FN782" s="52"/>
      <c r="FO782" s="52"/>
      <c r="FP782" s="52"/>
      <c r="FQ782" s="52"/>
      <c r="FR782" s="52"/>
      <c r="FS782" s="52"/>
      <c r="FT782" s="52"/>
    </row>
    <row r="783" spans="1:176" x14ac:dyDescent="0.15">
      <c r="A783" s="104">
        <f t="shared" si="173"/>
        <v>43492</v>
      </c>
      <c r="B783" s="35">
        <f t="shared" ca="1" si="179"/>
        <v>504.899835</v>
      </c>
      <c r="C783" s="35">
        <f t="shared" si="174"/>
        <v>500</v>
      </c>
      <c r="D783" s="36">
        <f ca="1">IF(A783&lt;$B$1,VLOOKUP(A783,[1]DI!$A$4:$B$15000,2,FALSE),0)</f>
        <v>0</v>
      </c>
      <c r="E783" s="35">
        <f t="shared" ca="1" si="168"/>
        <v>0</v>
      </c>
      <c r="F783" s="54">
        <f t="shared" si="175"/>
        <v>1.0425</v>
      </c>
      <c r="G783" s="38">
        <f t="shared" ca="1" si="169"/>
        <v>1</v>
      </c>
      <c r="H783" s="35">
        <f ca="1">TRUNC(PRODUCT(G$10:G782),15)</f>
        <v>1.19064690186424</v>
      </c>
      <c r="I783" s="35">
        <f t="shared" ca="1" si="176"/>
        <v>1.17909219115615</v>
      </c>
      <c r="J783" s="35">
        <f t="shared" ca="1" si="170"/>
        <v>1.00979967</v>
      </c>
      <c r="K783" s="35">
        <f t="shared" ca="1" si="171"/>
        <v>4.8998350000000004</v>
      </c>
      <c r="L783" s="55">
        <f>IF(VLOOKUP(A783,$U$12:$AD$125,8)=VLOOKUP(A782,$U$12:$AD$125,8),0,VLOOKUP(A783,U$12:$AD$125,8))</f>
        <v>0</v>
      </c>
      <c r="M783" s="40">
        <f>IF(L783&gt;0,VLOOKUP(L783,T$12:$AC$125,7),0)</f>
        <v>0</v>
      </c>
      <c r="N783" s="41">
        <f t="shared" si="180"/>
        <v>0</v>
      </c>
      <c r="O783" s="41">
        <f t="shared" ca="1" si="172"/>
        <v>4.8998350000000004</v>
      </c>
      <c r="P783" s="56" t="str">
        <f t="shared" si="177"/>
        <v>J=</v>
      </c>
      <c r="Q783" s="43">
        <f t="shared" si="178"/>
        <v>43619</v>
      </c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2"/>
      <c r="CH783" s="52"/>
      <c r="CI783" s="52"/>
      <c r="CJ783" s="52"/>
      <c r="CK783" s="52"/>
      <c r="CL783" s="52"/>
      <c r="CM783" s="52"/>
      <c r="CN783" s="52"/>
      <c r="CO783" s="52"/>
      <c r="CP783" s="52"/>
      <c r="CQ783" s="52"/>
      <c r="CR783" s="52"/>
      <c r="CS783" s="52"/>
      <c r="CT783" s="52"/>
      <c r="CU783" s="52"/>
      <c r="CV783" s="52"/>
      <c r="CW783" s="52"/>
      <c r="CX783" s="52"/>
      <c r="CY783" s="52"/>
      <c r="CZ783" s="52"/>
      <c r="DA783" s="52"/>
      <c r="DB783" s="52"/>
      <c r="DC783" s="52"/>
      <c r="DD783" s="52"/>
      <c r="DE783" s="52"/>
      <c r="DF783" s="52"/>
      <c r="DG783" s="52"/>
      <c r="DH783" s="52"/>
      <c r="DI783" s="52"/>
      <c r="DJ783" s="52"/>
      <c r="DK783" s="52"/>
      <c r="DL783" s="52"/>
      <c r="DM783" s="52"/>
      <c r="DN783" s="52"/>
      <c r="DO783" s="52"/>
      <c r="DP783" s="52"/>
      <c r="DQ783" s="52"/>
      <c r="DR783" s="52"/>
      <c r="DS783" s="52"/>
      <c r="DT783" s="52"/>
      <c r="DU783" s="52"/>
      <c r="DV783" s="52"/>
      <c r="DW783" s="52"/>
      <c r="DX783" s="52"/>
      <c r="DY783" s="52"/>
      <c r="DZ783" s="52"/>
      <c r="EA783" s="52"/>
      <c r="EB783" s="52"/>
      <c r="EC783" s="52"/>
      <c r="ED783" s="52"/>
      <c r="EE783" s="52"/>
      <c r="EF783" s="52"/>
      <c r="EG783" s="52"/>
      <c r="EH783" s="52"/>
      <c r="EI783" s="52"/>
      <c r="EJ783" s="52"/>
      <c r="EK783" s="52"/>
      <c r="EL783" s="52"/>
      <c r="EM783" s="52"/>
      <c r="EN783" s="52"/>
      <c r="EO783" s="52"/>
      <c r="EP783" s="52"/>
      <c r="EQ783" s="52"/>
      <c r="ER783" s="52"/>
      <c r="ES783" s="52"/>
      <c r="ET783" s="52"/>
      <c r="EU783" s="52"/>
      <c r="EV783" s="52"/>
      <c r="EW783" s="52"/>
      <c r="EX783" s="52"/>
      <c r="EY783" s="52"/>
      <c r="EZ783" s="52"/>
      <c r="FA783" s="52"/>
      <c r="FB783" s="52"/>
      <c r="FC783" s="52"/>
      <c r="FD783" s="52"/>
      <c r="FE783" s="52"/>
      <c r="FF783" s="52"/>
      <c r="FG783" s="52"/>
      <c r="FH783" s="52"/>
      <c r="FI783" s="52"/>
      <c r="FJ783" s="52"/>
      <c r="FK783" s="52"/>
      <c r="FL783" s="52"/>
      <c r="FM783" s="52"/>
      <c r="FN783" s="52"/>
      <c r="FO783" s="52"/>
      <c r="FP783" s="52"/>
      <c r="FQ783" s="52"/>
      <c r="FR783" s="52"/>
      <c r="FS783" s="52"/>
      <c r="FT783" s="52"/>
    </row>
    <row r="784" spans="1:176" x14ac:dyDescent="0.15">
      <c r="A784" s="104">
        <f t="shared" si="173"/>
        <v>43493</v>
      </c>
      <c r="B784" s="35">
        <f t="shared" ca="1" si="179"/>
        <v>504.899835</v>
      </c>
      <c r="C784" s="35">
        <f t="shared" si="174"/>
        <v>500</v>
      </c>
      <c r="D784" s="36">
        <f ca="1">IF(A784&lt;$B$1,VLOOKUP(A784,[1]DI!$A$4:$B$15000,2,FALSE),0)</f>
        <v>6.4000000000000001E-2</v>
      </c>
      <c r="E784" s="35">
        <f t="shared" ca="1" si="168"/>
        <v>2.4620000000000002E-4</v>
      </c>
      <c r="F784" s="54">
        <f t="shared" si="175"/>
        <v>1.0425</v>
      </c>
      <c r="G784" s="38">
        <f t="shared" ca="1" si="169"/>
        <v>1.0002566635000001</v>
      </c>
      <c r="H784" s="35">
        <f ca="1">TRUNC(PRODUCT(G$10:G783),15)</f>
        <v>1.19064690186424</v>
      </c>
      <c r="I784" s="35">
        <f t="shared" ca="1" si="176"/>
        <v>1.17909219115615</v>
      </c>
      <c r="J784" s="35">
        <f t="shared" ca="1" si="170"/>
        <v>1.00979967</v>
      </c>
      <c r="K784" s="35">
        <f t="shared" ca="1" si="171"/>
        <v>4.8998350000000004</v>
      </c>
      <c r="L784" s="55">
        <f>IF(VLOOKUP(A784,$U$12:$AD$125,8)=VLOOKUP(A783,$U$12:$AD$125,8),0,VLOOKUP(A784,U$12:$AD$125,8))</f>
        <v>0</v>
      </c>
      <c r="M784" s="40">
        <f>IF(L784&gt;0,VLOOKUP(L784,T$12:$AC$125,7),0)</f>
        <v>0</v>
      </c>
      <c r="N784" s="41">
        <f t="shared" si="180"/>
        <v>0</v>
      </c>
      <c r="O784" s="41">
        <f t="shared" ca="1" si="172"/>
        <v>4.8998350000000004</v>
      </c>
      <c r="P784" s="56" t="str">
        <f t="shared" si="177"/>
        <v>J=</v>
      </c>
      <c r="Q784" s="43">
        <f t="shared" si="178"/>
        <v>43619</v>
      </c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  <c r="CB784" s="52"/>
      <c r="CC784" s="52"/>
      <c r="CD784" s="52"/>
      <c r="CE784" s="52"/>
      <c r="CF784" s="52"/>
      <c r="CG784" s="52"/>
      <c r="CH784" s="52"/>
      <c r="CI784" s="52"/>
      <c r="CJ784" s="52"/>
      <c r="CK784" s="52"/>
      <c r="CL784" s="52"/>
      <c r="CM784" s="52"/>
      <c r="CN784" s="52"/>
      <c r="CO784" s="52"/>
      <c r="CP784" s="52"/>
      <c r="CQ784" s="52"/>
      <c r="CR784" s="52"/>
      <c r="CS784" s="52"/>
      <c r="CT784" s="52"/>
      <c r="CU784" s="52"/>
      <c r="CV784" s="52"/>
      <c r="CW784" s="52"/>
      <c r="CX784" s="52"/>
      <c r="CY784" s="52"/>
      <c r="CZ784" s="52"/>
      <c r="DA784" s="52"/>
      <c r="DB784" s="52"/>
      <c r="DC784" s="52"/>
      <c r="DD784" s="52"/>
      <c r="DE784" s="52"/>
      <c r="DF784" s="52"/>
      <c r="DG784" s="52"/>
      <c r="DH784" s="52"/>
      <c r="DI784" s="52"/>
      <c r="DJ784" s="52"/>
      <c r="DK784" s="52"/>
      <c r="DL784" s="52"/>
      <c r="DM784" s="52"/>
      <c r="DN784" s="52"/>
      <c r="DO784" s="52"/>
      <c r="DP784" s="52"/>
      <c r="DQ784" s="52"/>
      <c r="DR784" s="52"/>
      <c r="DS784" s="52"/>
      <c r="DT784" s="52"/>
      <c r="DU784" s="52"/>
      <c r="DV784" s="52"/>
      <c r="DW784" s="52"/>
      <c r="DX784" s="52"/>
      <c r="DY784" s="52"/>
      <c r="DZ784" s="52"/>
      <c r="EA784" s="52"/>
      <c r="EB784" s="52"/>
      <c r="EC784" s="52"/>
      <c r="ED784" s="52"/>
      <c r="EE784" s="52"/>
      <c r="EF784" s="52"/>
      <c r="EG784" s="52"/>
      <c r="EH784" s="52"/>
      <c r="EI784" s="52"/>
      <c r="EJ784" s="52"/>
      <c r="EK784" s="52"/>
      <c r="EL784" s="52"/>
      <c r="EM784" s="52"/>
      <c r="EN784" s="52"/>
      <c r="EO784" s="52"/>
      <c r="EP784" s="52"/>
      <c r="EQ784" s="52"/>
      <c r="ER784" s="52"/>
      <c r="ES784" s="52"/>
      <c r="ET784" s="52"/>
      <c r="EU784" s="52"/>
      <c r="EV784" s="52"/>
      <c r="EW784" s="52"/>
      <c r="EX784" s="52"/>
      <c r="EY784" s="52"/>
      <c r="EZ784" s="52"/>
      <c r="FA784" s="52"/>
      <c r="FB784" s="52"/>
      <c r="FC784" s="52"/>
      <c r="FD784" s="52"/>
      <c r="FE784" s="52"/>
      <c r="FF784" s="52"/>
      <c r="FG784" s="52"/>
      <c r="FH784" s="52"/>
      <c r="FI784" s="52"/>
      <c r="FJ784" s="52"/>
      <c r="FK784" s="52"/>
      <c r="FL784" s="52"/>
      <c r="FM784" s="52"/>
      <c r="FN784" s="52"/>
      <c r="FO784" s="52"/>
      <c r="FP784" s="52"/>
      <c r="FQ784" s="52"/>
      <c r="FR784" s="52"/>
      <c r="FS784" s="52"/>
      <c r="FT784" s="52"/>
    </row>
    <row r="785" spans="1:179" x14ac:dyDescent="0.15">
      <c r="A785" s="104">
        <f t="shared" si="173"/>
        <v>43494</v>
      </c>
      <c r="B785" s="35">
        <f t="shared" ca="1" si="179"/>
        <v>505.029425</v>
      </c>
      <c r="C785" s="35">
        <f t="shared" si="174"/>
        <v>500</v>
      </c>
      <c r="D785" s="36">
        <f ca="1">IF(A785&lt;$B$1,VLOOKUP(A785,[1]DI!$A$4:$B$15000,2,FALSE),0)</f>
        <v>6.4000000000000001E-2</v>
      </c>
      <c r="E785" s="35">
        <f t="shared" ca="1" si="168"/>
        <v>2.4620000000000002E-4</v>
      </c>
      <c r="F785" s="54">
        <f t="shared" si="175"/>
        <v>1.0425</v>
      </c>
      <c r="G785" s="38">
        <f t="shared" ca="1" si="169"/>
        <v>1.0002566635000001</v>
      </c>
      <c r="H785" s="35">
        <f ca="1">TRUNC(PRODUCT(G$10:G784),15)</f>
        <v>1.19095249746534</v>
      </c>
      <c r="I785" s="35">
        <f t="shared" ca="1" si="176"/>
        <v>1.17909219115615</v>
      </c>
      <c r="J785" s="35">
        <f t="shared" ca="1" si="170"/>
        <v>1.0100588500000001</v>
      </c>
      <c r="K785" s="35">
        <f t="shared" ca="1" si="171"/>
        <v>5.0294249999999998</v>
      </c>
      <c r="L785" s="55">
        <f>IF(VLOOKUP(A785,$U$12:$AD$125,8)=VLOOKUP(A784,$U$12:$AD$125,8),0,VLOOKUP(A785,U$12:$AD$125,8))</f>
        <v>0</v>
      </c>
      <c r="M785" s="40">
        <f>IF(L785&gt;0,VLOOKUP(L785,T$12:$AC$125,7),0)</f>
        <v>0</v>
      </c>
      <c r="N785" s="41">
        <f t="shared" si="180"/>
        <v>0</v>
      </c>
      <c r="O785" s="41">
        <f t="shared" ca="1" si="172"/>
        <v>5.0294249999999998</v>
      </c>
      <c r="P785" s="56" t="str">
        <f t="shared" si="177"/>
        <v>J=</v>
      </c>
      <c r="Q785" s="43">
        <f t="shared" si="178"/>
        <v>43619</v>
      </c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  <c r="CB785" s="52"/>
      <c r="CC785" s="52"/>
      <c r="CD785" s="52"/>
      <c r="CE785" s="52"/>
      <c r="CF785" s="52"/>
      <c r="CG785" s="52"/>
      <c r="CH785" s="52"/>
      <c r="CI785" s="52"/>
      <c r="CJ785" s="52"/>
      <c r="CK785" s="52"/>
      <c r="CL785" s="52"/>
      <c r="CM785" s="52"/>
      <c r="CN785" s="52"/>
      <c r="CO785" s="52"/>
      <c r="CP785" s="52"/>
      <c r="CQ785" s="52"/>
      <c r="CR785" s="52"/>
      <c r="CS785" s="52"/>
      <c r="CT785" s="52"/>
      <c r="CU785" s="52"/>
      <c r="CV785" s="52"/>
      <c r="CW785" s="52"/>
      <c r="CX785" s="52"/>
      <c r="CY785" s="52"/>
      <c r="CZ785" s="52"/>
      <c r="DA785" s="52"/>
      <c r="DB785" s="52"/>
      <c r="DC785" s="52"/>
      <c r="DD785" s="52"/>
      <c r="DE785" s="52"/>
      <c r="DF785" s="52"/>
      <c r="DG785" s="52"/>
      <c r="DH785" s="52"/>
      <c r="DI785" s="52"/>
      <c r="DJ785" s="52"/>
      <c r="DK785" s="52"/>
      <c r="DL785" s="52"/>
      <c r="DM785" s="52"/>
      <c r="DN785" s="52"/>
      <c r="DO785" s="52"/>
      <c r="DP785" s="52"/>
      <c r="DQ785" s="52"/>
      <c r="DR785" s="52"/>
      <c r="DS785" s="52"/>
      <c r="DT785" s="52"/>
      <c r="DU785" s="52"/>
      <c r="DV785" s="52"/>
      <c r="DW785" s="52"/>
      <c r="DX785" s="52"/>
      <c r="DY785" s="52"/>
      <c r="DZ785" s="52"/>
      <c r="EA785" s="52"/>
      <c r="EB785" s="52"/>
      <c r="EC785" s="52"/>
      <c r="ED785" s="52"/>
      <c r="EE785" s="52"/>
      <c r="EF785" s="52"/>
      <c r="EG785" s="52"/>
      <c r="EH785" s="52"/>
      <c r="EI785" s="52"/>
      <c r="EJ785" s="52"/>
      <c r="EK785" s="52"/>
      <c r="EL785" s="52"/>
      <c r="EM785" s="52"/>
      <c r="EN785" s="52"/>
      <c r="EO785" s="52"/>
      <c r="EP785" s="52"/>
      <c r="EQ785" s="52"/>
      <c r="ER785" s="52"/>
      <c r="ES785" s="52"/>
      <c r="ET785" s="52"/>
      <c r="EU785" s="52"/>
      <c r="EV785" s="52"/>
      <c r="EW785" s="52"/>
      <c r="EX785" s="52"/>
      <c r="EY785" s="52"/>
      <c r="EZ785" s="52"/>
      <c r="FA785" s="52"/>
      <c r="FB785" s="52"/>
      <c r="FC785" s="52"/>
      <c r="FD785" s="52"/>
      <c r="FE785" s="52"/>
      <c r="FF785" s="52"/>
      <c r="FG785" s="52"/>
      <c r="FH785" s="52"/>
      <c r="FI785" s="52"/>
      <c r="FJ785" s="52"/>
      <c r="FK785" s="52"/>
      <c r="FL785" s="52"/>
      <c r="FM785" s="52"/>
      <c r="FN785" s="52"/>
      <c r="FO785" s="52"/>
      <c r="FP785" s="52"/>
      <c r="FQ785" s="52"/>
      <c r="FR785" s="52"/>
      <c r="FS785" s="52"/>
      <c r="FT785" s="52"/>
    </row>
    <row r="786" spans="1:179" x14ac:dyDescent="0.15">
      <c r="A786" s="104">
        <f t="shared" si="173"/>
        <v>43495</v>
      </c>
      <c r="B786" s="35">
        <f t="shared" ca="1" si="179"/>
        <v>505.15904498999998</v>
      </c>
      <c r="C786" s="35">
        <f t="shared" si="174"/>
        <v>500</v>
      </c>
      <c r="D786" s="36">
        <f ca="1">IF(A786&lt;$B$1,VLOOKUP(A786,[1]DI!$A$4:$B$15000,2,FALSE),0)</f>
        <v>6.4000000000000001E-2</v>
      </c>
      <c r="E786" s="35">
        <f t="shared" ca="1" si="168"/>
        <v>2.4620000000000002E-4</v>
      </c>
      <c r="F786" s="54">
        <f t="shared" si="175"/>
        <v>1.0425</v>
      </c>
      <c r="G786" s="38">
        <f t="shared" ca="1" si="169"/>
        <v>1.0002566635000001</v>
      </c>
      <c r="H786" s="35">
        <f ca="1">TRUNC(PRODUCT(G$10:G785),15)</f>
        <v>1.1912581715016699</v>
      </c>
      <c r="I786" s="35">
        <f t="shared" ca="1" si="176"/>
        <v>1.17909219115615</v>
      </c>
      <c r="J786" s="35">
        <f t="shared" ca="1" si="170"/>
        <v>1.0103180899999999</v>
      </c>
      <c r="K786" s="35">
        <f t="shared" ca="1" si="171"/>
        <v>5.1590449899999999</v>
      </c>
      <c r="L786" s="55">
        <f>IF(VLOOKUP(A786,$U$12:$AD$125,8)=VLOOKUP(A785,$U$12:$AD$125,8),0,VLOOKUP(A786,U$12:$AD$125,8))</f>
        <v>0</v>
      </c>
      <c r="M786" s="40">
        <f>IF(L786&gt;0,VLOOKUP(L786,T$12:$AC$125,7),0)</f>
        <v>0</v>
      </c>
      <c r="N786" s="41">
        <f t="shared" si="180"/>
        <v>0</v>
      </c>
      <c r="O786" s="41">
        <f t="shared" ca="1" si="172"/>
        <v>5.1590449899999999</v>
      </c>
      <c r="P786" s="56" t="str">
        <f t="shared" si="177"/>
        <v>J=</v>
      </c>
      <c r="Q786" s="43">
        <f t="shared" si="178"/>
        <v>43619</v>
      </c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  <c r="CB786" s="52"/>
      <c r="CC786" s="52"/>
      <c r="CD786" s="52"/>
      <c r="CE786" s="52"/>
      <c r="CF786" s="52"/>
      <c r="CG786" s="52"/>
      <c r="CH786" s="52"/>
      <c r="CI786" s="52"/>
      <c r="CJ786" s="52"/>
      <c r="CK786" s="52"/>
      <c r="CL786" s="52"/>
      <c r="CM786" s="52"/>
      <c r="CN786" s="52"/>
      <c r="CO786" s="52"/>
      <c r="CP786" s="52"/>
      <c r="CQ786" s="52"/>
      <c r="CR786" s="52"/>
      <c r="CS786" s="52"/>
      <c r="CT786" s="52"/>
      <c r="CU786" s="52"/>
      <c r="CV786" s="52"/>
      <c r="CW786" s="52"/>
      <c r="CX786" s="52"/>
      <c r="CY786" s="52"/>
      <c r="CZ786" s="52"/>
      <c r="DA786" s="52"/>
      <c r="DB786" s="52"/>
      <c r="DC786" s="52"/>
      <c r="DD786" s="52"/>
      <c r="DE786" s="52"/>
      <c r="DF786" s="52"/>
      <c r="DG786" s="52"/>
      <c r="DH786" s="52"/>
      <c r="DI786" s="52"/>
      <c r="DJ786" s="52"/>
      <c r="DK786" s="52"/>
      <c r="DL786" s="52"/>
      <c r="DM786" s="52"/>
      <c r="DN786" s="52"/>
      <c r="DO786" s="52"/>
      <c r="DP786" s="52"/>
      <c r="DQ786" s="52"/>
      <c r="DR786" s="52"/>
      <c r="DS786" s="52"/>
      <c r="DT786" s="52"/>
      <c r="DU786" s="52"/>
      <c r="DV786" s="52"/>
      <c r="DW786" s="52"/>
      <c r="DX786" s="52"/>
      <c r="DY786" s="52"/>
      <c r="DZ786" s="52"/>
      <c r="EA786" s="52"/>
      <c r="EB786" s="52"/>
      <c r="EC786" s="52"/>
      <c r="ED786" s="52"/>
      <c r="EE786" s="52"/>
      <c r="EF786" s="52"/>
      <c r="EG786" s="52"/>
      <c r="EH786" s="52"/>
      <c r="EI786" s="52"/>
      <c r="EJ786" s="52"/>
      <c r="EK786" s="52"/>
      <c r="EL786" s="52"/>
      <c r="EM786" s="52"/>
      <c r="EN786" s="52"/>
      <c r="EO786" s="52"/>
      <c r="EP786" s="52"/>
      <c r="EQ786" s="52"/>
      <c r="ER786" s="52"/>
      <c r="ES786" s="52"/>
      <c r="ET786" s="52"/>
      <c r="EU786" s="52"/>
      <c r="EV786" s="52"/>
      <c r="EW786" s="52"/>
      <c r="EX786" s="52"/>
      <c r="EY786" s="52"/>
      <c r="EZ786" s="52"/>
      <c r="FA786" s="52"/>
      <c r="FB786" s="52"/>
      <c r="FC786" s="52"/>
      <c r="FD786" s="52"/>
      <c r="FE786" s="52"/>
      <c r="FF786" s="52"/>
      <c r="FG786" s="52"/>
      <c r="FH786" s="52"/>
      <c r="FI786" s="52"/>
      <c r="FJ786" s="52"/>
      <c r="FK786" s="52"/>
      <c r="FL786" s="52"/>
      <c r="FM786" s="52"/>
      <c r="FN786" s="52"/>
      <c r="FO786" s="52"/>
      <c r="FP786" s="52"/>
      <c r="FQ786" s="52"/>
      <c r="FR786" s="52"/>
      <c r="FS786" s="52"/>
      <c r="FT786" s="52"/>
    </row>
    <row r="787" spans="1:179" x14ac:dyDescent="0.15">
      <c r="A787" s="104">
        <f t="shared" si="173"/>
        <v>43496</v>
      </c>
      <c r="B787" s="35">
        <f t="shared" ca="1" si="179"/>
        <v>505.28870000000001</v>
      </c>
      <c r="C787" s="35">
        <f t="shared" si="174"/>
        <v>500</v>
      </c>
      <c r="D787" s="36">
        <f ca="1">IF(A787&lt;$B$1,VLOOKUP(A787,[1]DI!$A$4:$B$15000,2,FALSE),0)</f>
        <v>6.4000000000000001E-2</v>
      </c>
      <c r="E787" s="35">
        <f t="shared" ca="1" si="168"/>
        <v>2.4620000000000002E-4</v>
      </c>
      <c r="F787" s="54">
        <f t="shared" si="175"/>
        <v>1.0425</v>
      </c>
      <c r="G787" s="38">
        <f t="shared" ca="1" si="169"/>
        <v>1.0002566635000001</v>
      </c>
      <c r="H787" s="35">
        <f ca="1">TRUNC(PRODUCT(G$10:G786),15)</f>
        <v>1.19156392399337</v>
      </c>
      <c r="I787" s="35">
        <f t="shared" ca="1" si="176"/>
        <v>1.17909219115615</v>
      </c>
      <c r="J787" s="35">
        <f t="shared" ca="1" si="170"/>
        <v>1.0105774000000001</v>
      </c>
      <c r="K787" s="35">
        <f t="shared" ca="1" si="171"/>
        <v>5.2887000000000004</v>
      </c>
      <c r="L787" s="55">
        <f>IF(VLOOKUP(A787,$U$12:$AD$125,8)=VLOOKUP(A786,$U$12:$AD$125,8),0,VLOOKUP(A787,U$12:$AD$125,8))</f>
        <v>0</v>
      </c>
      <c r="M787" s="40">
        <f>IF(L787&gt;0,VLOOKUP(L787,T$12:$AC$125,7),0)</f>
        <v>0</v>
      </c>
      <c r="N787" s="41">
        <f t="shared" si="180"/>
        <v>0</v>
      </c>
      <c r="O787" s="41">
        <f t="shared" ca="1" si="172"/>
        <v>5.2887000000000004</v>
      </c>
      <c r="P787" s="56" t="str">
        <f t="shared" si="177"/>
        <v>J=</v>
      </c>
      <c r="Q787" s="43">
        <f t="shared" si="178"/>
        <v>43619</v>
      </c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  <c r="CB787" s="52"/>
      <c r="CC787" s="52"/>
      <c r="CD787" s="52"/>
      <c r="CE787" s="52"/>
      <c r="CF787" s="52"/>
      <c r="CG787" s="52"/>
      <c r="CH787" s="52"/>
      <c r="CI787" s="52"/>
      <c r="CJ787" s="52"/>
      <c r="CK787" s="52"/>
      <c r="CL787" s="52"/>
      <c r="CM787" s="52"/>
      <c r="CN787" s="52"/>
      <c r="CO787" s="52"/>
      <c r="CP787" s="52"/>
      <c r="CQ787" s="52"/>
      <c r="CR787" s="52"/>
      <c r="CS787" s="52"/>
      <c r="CT787" s="52"/>
      <c r="CU787" s="52"/>
      <c r="CV787" s="52"/>
      <c r="CW787" s="52"/>
      <c r="CX787" s="52"/>
      <c r="CY787" s="52"/>
      <c r="CZ787" s="52"/>
      <c r="DA787" s="52"/>
      <c r="DB787" s="52"/>
      <c r="DC787" s="52"/>
      <c r="DD787" s="52"/>
      <c r="DE787" s="52"/>
      <c r="DF787" s="52"/>
      <c r="DG787" s="52"/>
      <c r="DH787" s="52"/>
      <c r="DI787" s="52"/>
      <c r="DJ787" s="52"/>
      <c r="DK787" s="52"/>
      <c r="DL787" s="52"/>
      <c r="DM787" s="52"/>
      <c r="DN787" s="52"/>
      <c r="DO787" s="52"/>
      <c r="DP787" s="52"/>
      <c r="DQ787" s="52"/>
      <c r="DR787" s="52"/>
      <c r="DS787" s="52"/>
      <c r="DT787" s="52"/>
      <c r="DU787" s="52"/>
      <c r="DV787" s="52"/>
      <c r="DW787" s="52"/>
      <c r="DX787" s="52"/>
      <c r="DY787" s="52"/>
      <c r="DZ787" s="52"/>
      <c r="EA787" s="52"/>
      <c r="EB787" s="52"/>
      <c r="EC787" s="52"/>
      <c r="ED787" s="52"/>
      <c r="EE787" s="52"/>
      <c r="EF787" s="52"/>
      <c r="EG787" s="52"/>
      <c r="EH787" s="52"/>
      <c r="EI787" s="52"/>
      <c r="EJ787" s="52"/>
      <c r="EK787" s="52"/>
      <c r="EL787" s="52"/>
      <c r="EM787" s="52"/>
      <c r="EN787" s="52"/>
      <c r="EO787" s="52"/>
      <c r="EP787" s="52"/>
      <c r="EQ787" s="52"/>
      <c r="ER787" s="52"/>
      <c r="ES787" s="52"/>
      <c r="ET787" s="52"/>
      <c r="EU787" s="52"/>
      <c r="EV787" s="52"/>
      <c r="EW787" s="52"/>
      <c r="EX787" s="52"/>
      <c r="EY787" s="52"/>
      <c r="EZ787" s="52"/>
      <c r="FA787" s="52"/>
      <c r="FB787" s="52"/>
      <c r="FC787" s="52"/>
      <c r="FD787" s="52"/>
      <c r="FE787" s="52"/>
      <c r="FF787" s="52"/>
      <c r="FG787" s="52"/>
      <c r="FH787" s="52"/>
      <c r="FI787" s="52"/>
      <c r="FJ787" s="52"/>
      <c r="FK787" s="52"/>
      <c r="FL787" s="52"/>
      <c r="FM787" s="52"/>
      <c r="FN787" s="52"/>
      <c r="FO787" s="52"/>
      <c r="FP787" s="52"/>
      <c r="FQ787" s="52"/>
      <c r="FR787" s="52"/>
      <c r="FS787" s="52"/>
      <c r="FT787" s="52"/>
    </row>
    <row r="788" spans="1:179" x14ac:dyDescent="0.15">
      <c r="A788" s="104">
        <f t="shared" si="173"/>
        <v>43497</v>
      </c>
      <c r="B788" s="35">
        <f t="shared" ca="1" si="179"/>
        <v>505.41838999999999</v>
      </c>
      <c r="C788" s="35">
        <f t="shared" si="174"/>
        <v>500</v>
      </c>
      <c r="D788" s="36">
        <f ca="1">IF(A788&lt;$B$1,VLOOKUP(A788,[1]DI!$A$4:$B$15000,2,FALSE),0)</f>
        <v>6.4000000000000001E-2</v>
      </c>
      <c r="E788" s="35">
        <f t="shared" ca="1" si="168"/>
        <v>2.4620000000000002E-4</v>
      </c>
      <c r="F788" s="54">
        <f t="shared" si="175"/>
        <v>1.0425</v>
      </c>
      <c r="G788" s="38">
        <f t="shared" ca="1" si="169"/>
        <v>1.0002566635000001</v>
      </c>
      <c r="H788" s="35">
        <f ca="1">TRUNC(PRODUCT(G$10:G787),15)</f>
        <v>1.1918697549605799</v>
      </c>
      <c r="I788" s="35">
        <f t="shared" ca="1" si="176"/>
        <v>1.17909219115615</v>
      </c>
      <c r="J788" s="35">
        <f t="shared" ca="1" si="170"/>
        <v>1.01083678</v>
      </c>
      <c r="K788" s="35">
        <f t="shared" ca="1" si="171"/>
        <v>5.4183899999999996</v>
      </c>
      <c r="L788" s="55">
        <f>IF(VLOOKUP(A788,$U$12:$AD$125,8)=VLOOKUP(A787,$U$12:$AD$125,8),0,VLOOKUP(A788,U$12:$AD$125,8))</f>
        <v>0</v>
      </c>
      <c r="M788" s="40">
        <f>IF(L788&gt;0,VLOOKUP(L788,T$12:$AC$125,7),0)</f>
        <v>0</v>
      </c>
      <c r="N788" s="41">
        <f t="shared" si="180"/>
        <v>0</v>
      </c>
      <c r="O788" s="41">
        <f t="shared" ca="1" si="172"/>
        <v>5.4183899999999996</v>
      </c>
      <c r="P788" s="56" t="str">
        <f t="shared" si="177"/>
        <v>J=</v>
      </c>
      <c r="Q788" s="43">
        <f t="shared" si="178"/>
        <v>43619</v>
      </c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  <c r="CB788" s="52"/>
      <c r="CC788" s="52"/>
      <c r="CD788" s="52"/>
      <c r="CE788" s="52"/>
      <c r="CF788" s="52"/>
      <c r="CG788" s="52"/>
      <c r="CH788" s="52"/>
      <c r="CI788" s="52"/>
      <c r="CJ788" s="52"/>
      <c r="CK788" s="52"/>
      <c r="CL788" s="52"/>
      <c r="CM788" s="52"/>
      <c r="CN788" s="52"/>
      <c r="CO788" s="52"/>
      <c r="CP788" s="52"/>
      <c r="CQ788" s="52"/>
      <c r="CR788" s="52"/>
      <c r="CS788" s="52"/>
      <c r="CT788" s="52"/>
      <c r="CU788" s="52"/>
      <c r="CV788" s="52"/>
      <c r="CW788" s="52"/>
      <c r="CX788" s="52"/>
      <c r="CY788" s="52"/>
      <c r="CZ788" s="52"/>
      <c r="DA788" s="52"/>
      <c r="DB788" s="52"/>
      <c r="DC788" s="52"/>
      <c r="DD788" s="52"/>
      <c r="DE788" s="52"/>
      <c r="DF788" s="52"/>
      <c r="DG788" s="52"/>
      <c r="DH788" s="52"/>
      <c r="DI788" s="52"/>
      <c r="DJ788" s="52"/>
      <c r="DK788" s="52"/>
      <c r="DL788" s="52"/>
      <c r="DM788" s="52"/>
      <c r="DN788" s="52"/>
      <c r="DO788" s="52"/>
      <c r="DP788" s="52"/>
      <c r="DQ788" s="52"/>
      <c r="DR788" s="52"/>
      <c r="DS788" s="52"/>
      <c r="DT788" s="52"/>
      <c r="DU788" s="52"/>
      <c r="DV788" s="52"/>
      <c r="DW788" s="52"/>
      <c r="DX788" s="52"/>
      <c r="DY788" s="52"/>
      <c r="DZ788" s="52"/>
      <c r="EA788" s="52"/>
      <c r="EB788" s="52"/>
      <c r="EC788" s="52"/>
      <c r="ED788" s="52"/>
      <c r="EE788" s="52"/>
      <c r="EF788" s="52"/>
      <c r="EG788" s="52"/>
      <c r="EH788" s="52"/>
      <c r="EI788" s="52"/>
      <c r="EJ788" s="52"/>
      <c r="EK788" s="52"/>
      <c r="EL788" s="52"/>
      <c r="EM788" s="52"/>
      <c r="EN788" s="52"/>
      <c r="EO788" s="52"/>
      <c r="EP788" s="52"/>
      <c r="EQ788" s="52"/>
      <c r="ER788" s="52"/>
      <c r="ES788" s="52"/>
      <c r="ET788" s="52"/>
      <c r="EU788" s="52"/>
      <c r="EV788" s="52"/>
      <c r="EW788" s="52"/>
      <c r="EX788" s="52"/>
      <c r="EY788" s="52"/>
      <c r="EZ788" s="52"/>
      <c r="FA788" s="52"/>
      <c r="FB788" s="52"/>
      <c r="FC788" s="52"/>
      <c r="FD788" s="52"/>
      <c r="FE788" s="52"/>
      <c r="FF788" s="52"/>
      <c r="FG788" s="52"/>
      <c r="FH788" s="52"/>
      <c r="FI788" s="52"/>
      <c r="FJ788" s="52"/>
      <c r="FK788" s="52"/>
      <c r="FL788" s="52"/>
      <c r="FM788" s="52"/>
      <c r="FN788" s="52"/>
      <c r="FO788" s="52"/>
      <c r="FP788" s="52"/>
      <c r="FQ788" s="52"/>
      <c r="FR788" s="52"/>
      <c r="FS788" s="52"/>
      <c r="FT788" s="52"/>
    </row>
    <row r="789" spans="1:179" x14ac:dyDescent="0.15">
      <c r="A789" s="104">
        <f t="shared" si="173"/>
        <v>43498</v>
      </c>
      <c r="B789" s="35">
        <f t="shared" ca="1" si="179"/>
        <v>505.54811498999999</v>
      </c>
      <c r="C789" s="35">
        <f t="shared" si="174"/>
        <v>500</v>
      </c>
      <c r="D789" s="36">
        <f ca="1">IF(A789&lt;$B$1,VLOOKUP(A789,[1]DI!$A$4:$B$15000,2,FALSE),0)</f>
        <v>0</v>
      </c>
      <c r="E789" s="35">
        <f t="shared" ca="1" si="168"/>
        <v>0</v>
      </c>
      <c r="F789" s="54">
        <f t="shared" si="175"/>
        <v>1.0425</v>
      </c>
      <c r="G789" s="38">
        <f t="shared" ca="1" si="169"/>
        <v>1</v>
      </c>
      <c r="H789" s="35">
        <f ca="1">TRUNC(PRODUCT(G$10:G788),15)</f>
        <v>1.19217566442343</v>
      </c>
      <c r="I789" s="35">
        <f t="shared" ca="1" si="176"/>
        <v>1.17909219115615</v>
      </c>
      <c r="J789" s="35">
        <f t="shared" ca="1" si="170"/>
        <v>1.0110962299999999</v>
      </c>
      <c r="K789" s="35">
        <f t="shared" ca="1" si="171"/>
        <v>5.5481149900000002</v>
      </c>
      <c r="L789" s="55">
        <f>IF(VLOOKUP(A789,$U$12:$AD$125,8)=VLOOKUP(A788,$U$12:$AD$125,8),0,VLOOKUP(A789,U$12:$AD$125,8))</f>
        <v>0</v>
      </c>
      <c r="M789" s="40">
        <f>IF(L789&gt;0,VLOOKUP(L789,T$12:$AC$125,7),0)</f>
        <v>0</v>
      </c>
      <c r="N789" s="41">
        <f t="shared" si="180"/>
        <v>0</v>
      </c>
      <c r="O789" s="41">
        <f t="shared" ca="1" si="172"/>
        <v>5.5481149900000002</v>
      </c>
      <c r="P789" s="56" t="str">
        <f t="shared" si="177"/>
        <v>J=</v>
      </c>
      <c r="Q789" s="43">
        <f t="shared" si="178"/>
        <v>43619</v>
      </c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  <c r="CB789" s="52"/>
      <c r="CC789" s="52"/>
      <c r="CD789" s="52"/>
      <c r="CE789" s="52"/>
      <c r="CF789" s="52"/>
      <c r="CG789" s="52"/>
      <c r="CH789" s="52"/>
      <c r="CI789" s="52"/>
      <c r="CJ789" s="52"/>
      <c r="CK789" s="52"/>
      <c r="CL789" s="52"/>
      <c r="CM789" s="52"/>
      <c r="CN789" s="52"/>
      <c r="CO789" s="52"/>
      <c r="CP789" s="52"/>
      <c r="CQ789" s="52"/>
      <c r="CR789" s="52"/>
      <c r="CS789" s="52"/>
      <c r="CT789" s="52"/>
      <c r="CU789" s="52"/>
      <c r="CV789" s="52"/>
      <c r="CW789" s="52"/>
      <c r="CX789" s="52"/>
      <c r="CY789" s="52"/>
      <c r="CZ789" s="52"/>
      <c r="DA789" s="52"/>
      <c r="DB789" s="52"/>
      <c r="DC789" s="52"/>
      <c r="DD789" s="52"/>
      <c r="DE789" s="52"/>
      <c r="DF789" s="52"/>
      <c r="DG789" s="52"/>
      <c r="DH789" s="52"/>
      <c r="DI789" s="52"/>
      <c r="DJ789" s="52"/>
      <c r="DK789" s="52"/>
      <c r="DL789" s="52"/>
      <c r="DM789" s="52"/>
      <c r="DN789" s="52"/>
      <c r="DO789" s="52"/>
      <c r="DP789" s="52"/>
      <c r="DQ789" s="52"/>
      <c r="DR789" s="52"/>
      <c r="DS789" s="52"/>
      <c r="DT789" s="52"/>
      <c r="DU789" s="52"/>
      <c r="DV789" s="52"/>
      <c r="DW789" s="52"/>
      <c r="DX789" s="52"/>
      <c r="DY789" s="52"/>
      <c r="DZ789" s="52"/>
      <c r="EA789" s="52"/>
      <c r="EB789" s="52"/>
      <c r="EC789" s="52"/>
      <c r="ED789" s="52"/>
      <c r="EE789" s="52"/>
      <c r="EF789" s="52"/>
      <c r="EG789" s="52"/>
      <c r="EH789" s="52"/>
      <c r="EI789" s="52"/>
      <c r="EJ789" s="52"/>
      <c r="EK789" s="52"/>
      <c r="EL789" s="52"/>
      <c r="EM789" s="52"/>
      <c r="EN789" s="52"/>
      <c r="EO789" s="52"/>
      <c r="EP789" s="52"/>
      <c r="EQ789" s="52"/>
      <c r="ER789" s="52"/>
      <c r="ES789" s="52"/>
      <c r="ET789" s="52"/>
      <c r="EU789" s="52"/>
      <c r="EV789" s="52"/>
      <c r="EW789" s="52"/>
      <c r="EX789" s="52"/>
      <c r="EY789" s="52"/>
      <c r="EZ789" s="52"/>
      <c r="FA789" s="52"/>
      <c r="FB789" s="52"/>
      <c r="FC789" s="52"/>
      <c r="FD789" s="52"/>
      <c r="FE789" s="52"/>
      <c r="FF789" s="52"/>
      <c r="FG789" s="52"/>
      <c r="FH789" s="52"/>
      <c r="FI789" s="52"/>
      <c r="FJ789" s="52"/>
      <c r="FK789" s="52"/>
      <c r="FL789" s="52"/>
      <c r="FM789" s="52"/>
      <c r="FN789" s="52"/>
      <c r="FO789" s="52"/>
      <c r="FP789" s="52"/>
      <c r="FQ789" s="52"/>
      <c r="FR789" s="52"/>
      <c r="FS789" s="52"/>
      <c r="FT789" s="52"/>
    </row>
    <row r="790" spans="1:179" x14ac:dyDescent="0.15">
      <c r="A790" s="104">
        <f t="shared" si="173"/>
        <v>43499</v>
      </c>
      <c r="B790" s="35">
        <f t="shared" ca="1" si="179"/>
        <v>505.54811498999999</v>
      </c>
      <c r="C790" s="35">
        <f t="shared" si="174"/>
        <v>500</v>
      </c>
      <c r="D790" s="36">
        <f ca="1">IF(A790&lt;$B$1,VLOOKUP(A790,[1]DI!$A$4:$B$15000,2,FALSE),0)</f>
        <v>0</v>
      </c>
      <c r="E790" s="35">
        <f t="shared" ca="1" si="168"/>
        <v>0</v>
      </c>
      <c r="F790" s="54">
        <f t="shared" si="175"/>
        <v>1.0425</v>
      </c>
      <c r="G790" s="38">
        <f t="shared" ca="1" si="169"/>
        <v>1</v>
      </c>
      <c r="H790" s="35">
        <f ca="1">TRUNC(PRODUCT(G$10:G789),15)</f>
        <v>1.19217566442343</v>
      </c>
      <c r="I790" s="35">
        <f t="shared" ca="1" si="176"/>
        <v>1.17909219115615</v>
      </c>
      <c r="J790" s="35">
        <f t="shared" ca="1" si="170"/>
        <v>1.0110962299999999</v>
      </c>
      <c r="K790" s="35">
        <f t="shared" ca="1" si="171"/>
        <v>5.5481149900000002</v>
      </c>
      <c r="L790" s="55">
        <f>IF(VLOOKUP(A790,$U$12:$AD$125,8)=VLOOKUP(A789,$U$12:$AD$125,8),0,VLOOKUP(A790,U$12:$AD$125,8))</f>
        <v>0</v>
      </c>
      <c r="M790" s="40">
        <f>IF(L790&gt;0,VLOOKUP(L790,T$12:$AC$125,7),0)</f>
        <v>0</v>
      </c>
      <c r="N790" s="41">
        <f t="shared" si="180"/>
        <v>0</v>
      </c>
      <c r="O790" s="41">
        <f t="shared" ca="1" si="172"/>
        <v>5.5481149900000002</v>
      </c>
      <c r="P790" s="56" t="str">
        <f t="shared" si="177"/>
        <v>J=</v>
      </c>
      <c r="Q790" s="43">
        <f t="shared" si="178"/>
        <v>43619</v>
      </c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  <c r="CB790" s="52"/>
      <c r="CC790" s="52"/>
      <c r="CD790" s="52"/>
      <c r="CE790" s="52"/>
      <c r="CF790" s="52"/>
      <c r="CG790" s="52"/>
      <c r="CH790" s="52"/>
      <c r="CI790" s="52"/>
      <c r="CJ790" s="52"/>
      <c r="CK790" s="52"/>
      <c r="CL790" s="52"/>
      <c r="CM790" s="52"/>
      <c r="CN790" s="52"/>
      <c r="CO790" s="52"/>
      <c r="CP790" s="52"/>
      <c r="CQ790" s="52"/>
      <c r="CR790" s="52"/>
      <c r="CS790" s="52"/>
      <c r="CT790" s="52"/>
      <c r="CU790" s="52"/>
      <c r="CV790" s="52"/>
      <c r="CW790" s="52"/>
      <c r="CX790" s="52"/>
      <c r="CY790" s="52"/>
      <c r="CZ790" s="52"/>
      <c r="DA790" s="52"/>
      <c r="DB790" s="52"/>
      <c r="DC790" s="52"/>
      <c r="DD790" s="52"/>
      <c r="DE790" s="52"/>
      <c r="DF790" s="52"/>
      <c r="DG790" s="52"/>
      <c r="DH790" s="52"/>
      <c r="DI790" s="52"/>
      <c r="DJ790" s="52"/>
      <c r="DK790" s="52"/>
      <c r="DL790" s="52"/>
      <c r="DM790" s="52"/>
      <c r="DN790" s="52"/>
      <c r="DO790" s="52"/>
      <c r="DP790" s="52"/>
      <c r="DQ790" s="52"/>
      <c r="DR790" s="52"/>
      <c r="DS790" s="52"/>
      <c r="DT790" s="52"/>
      <c r="DU790" s="52"/>
      <c r="DV790" s="52"/>
      <c r="DW790" s="52"/>
      <c r="DX790" s="52"/>
      <c r="DY790" s="52"/>
      <c r="DZ790" s="52"/>
      <c r="EA790" s="52"/>
      <c r="EB790" s="52"/>
      <c r="EC790" s="52"/>
      <c r="ED790" s="52"/>
      <c r="EE790" s="52"/>
      <c r="EF790" s="52"/>
      <c r="EG790" s="52"/>
      <c r="EH790" s="52"/>
      <c r="EI790" s="52"/>
      <c r="EJ790" s="52"/>
      <c r="EK790" s="52"/>
      <c r="EL790" s="52"/>
      <c r="EM790" s="52"/>
      <c r="EN790" s="52"/>
      <c r="EO790" s="52"/>
      <c r="EP790" s="52"/>
      <c r="EQ790" s="52"/>
      <c r="ER790" s="52"/>
      <c r="ES790" s="52"/>
      <c r="ET790" s="52"/>
      <c r="EU790" s="52"/>
      <c r="EV790" s="52"/>
      <c r="EW790" s="52"/>
      <c r="EX790" s="52"/>
      <c r="EY790" s="52"/>
      <c r="EZ790" s="52"/>
      <c r="FA790" s="52"/>
      <c r="FB790" s="52"/>
      <c r="FC790" s="52"/>
      <c r="FD790" s="52"/>
      <c r="FE790" s="52"/>
      <c r="FF790" s="52"/>
      <c r="FG790" s="52"/>
      <c r="FH790" s="52"/>
      <c r="FI790" s="52"/>
      <c r="FJ790" s="52"/>
      <c r="FK790" s="52"/>
      <c r="FL790" s="52"/>
      <c r="FM790" s="52"/>
      <c r="FN790" s="52"/>
      <c r="FO790" s="52"/>
      <c r="FP790" s="52"/>
      <c r="FQ790" s="52"/>
      <c r="FR790" s="52"/>
      <c r="FS790" s="52"/>
      <c r="FT790" s="52"/>
    </row>
    <row r="791" spans="1:179" x14ac:dyDescent="0.15">
      <c r="A791" s="104">
        <f t="shared" si="173"/>
        <v>43500</v>
      </c>
      <c r="B791" s="35">
        <f t="shared" ca="1" si="179"/>
        <v>505.54811498999999</v>
      </c>
      <c r="C791" s="35">
        <f t="shared" si="174"/>
        <v>500</v>
      </c>
      <c r="D791" s="36">
        <f ca="1">IF(A791&lt;$B$1,VLOOKUP(A791,[1]DI!$A$4:$B$15000,2,FALSE),0)</f>
        <v>6.4000000000000001E-2</v>
      </c>
      <c r="E791" s="35">
        <f t="shared" ca="1" si="168"/>
        <v>2.4620000000000002E-4</v>
      </c>
      <c r="F791" s="54">
        <f t="shared" si="175"/>
        <v>1.0425</v>
      </c>
      <c r="G791" s="38">
        <f t="shared" ca="1" si="169"/>
        <v>1.0002566635000001</v>
      </c>
      <c r="H791" s="35">
        <f ca="1">TRUNC(PRODUCT(G$10:G790),15)</f>
        <v>1.19217566442343</v>
      </c>
      <c r="I791" s="35">
        <f t="shared" ca="1" si="176"/>
        <v>1.17909219115615</v>
      </c>
      <c r="J791" s="35">
        <f t="shared" ca="1" si="170"/>
        <v>1.0110962299999999</v>
      </c>
      <c r="K791" s="35">
        <f t="shared" ca="1" si="171"/>
        <v>5.5481149900000002</v>
      </c>
      <c r="L791" s="55">
        <f>IF(VLOOKUP(A791,$U$12:$AD$125,8)=VLOOKUP(A790,$U$12:$AD$125,8),0,VLOOKUP(A791,U$12:$AD$125,8))</f>
        <v>0</v>
      </c>
      <c r="M791" s="40">
        <f>IF(L791&gt;0,VLOOKUP(L791,T$12:$AC$125,7),0)</f>
        <v>0</v>
      </c>
      <c r="N791" s="41">
        <f t="shared" si="180"/>
        <v>0</v>
      </c>
      <c r="O791" s="41">
        <f t="shared" ca="1" si="172"/>
        <v>5.5481149900000002</v>
      </c>
      <c r="P791" s="56" t="str">
        <f t="shared" si="177"/>
        <v>J=</v>
      </c>
      <c r="Q791" s="43">
        <f t="shared" si="178"/>
        <v>43619</v>
      </c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  <c r="CJ791" s="52"/>
      <c r="CK791" s="52"/>
      <c r="CL791" s="52"/>
      <c r="CM791" s="52"/>
      <c r="CN791" s="52"/>
      <c r="CO791" s="52"/>
      <c r="CP791" s="52"/>
      <c r="CQ791" s="52"/>
      <c r="CR791" s="52"/>
      <c r="CS791" s="52"/>
      <c r="CT791" s="52"/>
      <c r="CU791" s="52"/>
      <c r="CV791" s="52"/>
      <c r="CW791" s="52"/>
      <c r="CX791" s="52"/>
      <c r="CY791" s="52"/>
      <c r="CZ791" s="52"/>
      <c r="DA791" s="52"/>
      <c r="DB791" s="52"/>
      <c r="DC791" s="52"/>
      <c r="DD791" s="52"/>
      <c r="DE791" s="52"/>
      <c r="DF791" s="52"/>
      <c r="DG791" s="52"/>
      <c r="DH791" s="52"/>
      <c r="DI791" s="52"/>
      <c r="DJ791" s="52"/>
      <c r="DK791" s="52"/>
      <c r="DL791" s="52"/>
      <c r="DM791" s="52"/>
      <c r="DN791" s="52"/>
      <c r="DO791" s="52"/>
      <c r="DP791" s="52"/>
      <c r="DQ791" s="52"/>
      <c r="DR791" s="52"/>
      <c r="DS791" s="52"/>
      <c r="DT791" s="52"/>
      <c r="DU791" s="52"/>
      <c r="DV791" s="52"/>
      <c r="DW791" s="52"/>
      <c r="DX791" s="52"/>
      <c r="DY791" s="52"/>
      <c r="DZ791" s="52"/>
      <c r="EA791" s="52"/>
      <c r="EB791" s="52"/>
      <c r="EC791" s="52"/>
      <c r="ED791" s="52"/>
      <c r="EE791" s="52"/>
      <c r="EF791" s="52"/>
      <c r="EG791" s="52"/>
      <c r="EH791" s="52"/>
      <c r="EI791" s="52"/>
      <c r="EJ791" s="52"/>
      <c r="EK791" s="52"/>
      <c r="EL791" s="52"/>
      <c r="EM791" s="52"/>
      <c r="EN791" s="52"/>
      <c r="EO791" s="52"/>
      <c r="EP791" s="52"/>
      <c r="EQ791" s="52"/>
      <c r="ER791" s="52"/>
      <c r="ES791" s="52"/>
      <c r="ET791" s="52"/>
      <c r="EU791" s="52"/>
      <c r="EV791" s="52"/>
      <c r="EW791" s="52"/>
      <c r="EX791" s="52"/>
      <c r="EY791" s="52"/>
      <c r="EZ791" s="52"/>
      <c r="FA791" s="52"/>
      <c r="FB791" s="52"/>
      <c r="FC791" s="52"/>
      <c r="FD791" s="52"/>
      <c r="FE791" s="52"/>
      <c r="FF791" s="52"/>
      <c r="FG791" s="52"/>
      <c r="FH791" s="52"/>
      <c r="FI791" s="52"/>
      <c r="FJ791" s="52"/>
      <c r="FK791" s="52"/>
      <c r="FL791" s="52"/>
      <c r="FM791" s="52"/>
      <c r="FN791" s="52"/>
      <c r="FO791" s="52"/>
      <c r="FP791" s="52"/>
      <c r="FQ791" s="52"/>
      <c r="FR791" s="52"/>
      <c r="FS791" s="52"/>
      <c r="FT791" s="52"/>
    </row>
    <row r="792" spans="1:179" x14ac:dyDescent="0.15">
      <c r="A792" s="104">
        <f t="shared" si="173"/>
        <v>43501</v>
      </c>
      <c r="B792" s="35">
        <f t="shared" ca="1" si="179"/>
        <v>505.67786998999998</v>
      </c>
      <c r="C792" s="35">
        <f t="shared" si="174"/>
        <v>500</v>
      </c>
      <c r="D792" s="36">
        <f ca="1">IF(A792&lt;$B$1,VLOOKUP(A792,[1]DI!$A$4:$B$15000,2,FALSE),0)</f>
        <v>6.4000000000000001E-2</v>
      </c>
      <c r="E792" s="35">
        <f t="shared" ca="1" si="168"/>
        <v>2.4620000000000002E-4</v>
      </c>
      <c r="F792" s="54">
        <f t="shared" si="175"/>
        <v>1.0425</v>
      </c>
      <c r="G792" s="38">
        <f t="shared" ca="1" si="169"/>
        <v>1.0002566635000001</v>
      </c>
      <c r="H792" s="35">
        <f ca="1">TRUNC(PRODUCT(G$10:G791),15)</f>
        <v>1.19248165240208</v>
      </c>
      <c r="I792" s="35">
        <f t="shared" ca="1" si="176"/>
        <v>1.17909219115615</v>
      </c>
      <c r="J792" s="35">
        <f t="shared" ca="1" si="170"/>
        <v>1.0113557399999999</v>
      </c>
      <c r="K792" s="35">
        <f t="shared" ca="1" si="171"/>
        <v>5.6778699899999996</v>
      </c>
      <c r="L792" s="55">
        <f>IF(VLOOKUP(A792,$U$12:$AD$125,8)=VLOOKUP(A791,$U$12:$AD$125,8),0,VLOOKUP(A792,U$12:$AD$125,8))</f>
        <v>0</v>
      </c>
      <c r="M792" s="40">
        <f>IF(L792&gt;0,VLOOKUP(L792,T$12:$AC$125,7),0)</f>
        <v>0</v>
      </c>
      <c r="N792" s="41">
        <f t="shared" si="180"/>
        <v>0</v>
      </c>
      <c r="O792" s="41">
        <f t="shared" ca="1" si="172"/>
        <v>5.6778699899999996</v>
      </c>
      <c r="P792" s="56" t="str">
        <f t="shared" si="177"/>
        <v>J=</v>
      </c>
      <c r="Q792" s="43">
        <f t="shared" si="178"/>
        <v>43619</v>
      </c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  <c r="CJ792" s="52"/>
      <c r="CK792" s="52"/>
      <c r="CL792" s="52"/>
      <c r="CM792" s="52"/>
      <c r="CN792" s="52"/>
      <c r="CO792" s="52"/>
      <c r="CP792" s="52"/>
      <c r="CQ792" s="52"/>
      <c r="CR792" s="52"/>
      <c r="CS792" s="52"/>
      <c r="CT792" s="52"/>
      <c r="CU792" s="52"/>
      <c r="CV792" s="52"/>
      <c r="CW792" s="52"/>
      <c r="CX792" s="52"/>
      <c r="CY792" s="52"/>
      <c r="CZ792" s="52"/>
      <c r="DA792" s="52"/>
      <c r="DB792" s="52"/>
      <c r="DC792" s="52"/>
      <c r="DD792" s="52"/>
      <c r="DE792" s="52"/>
      <c r="DF792" s="52"/>
      <c r="DG792" s="52"/>
      <c r="DH792" s="52"/>
      <c r="DI792" s="52"/>
      <c r="DJ792" s="52"/>
      <c r="DK792" s="52"/>
      <c r="DL792" s="52"/>
      <c r="DM792" s="52"/>
      <c r="DN792" s="52"/>
      <c r="DO792" s="52"/>
      <c r="DP792" s="52"/>
      <c r="DQ792" s="52"/>
      <c r="DR792" s="52"/>
      <c r="DS792" s="52"/>
      <c r="DT792" s="52"/>
      <c r="DU792" s="52"/>
      <c r="DV792" s="52"/>
      <c r="DW792" s="52"/>
      <c r="DX792" s="52"/>
      <c r="DY792" s="52"/>
      <c r="DZ792" s="52"/>
      <c r="EA792" s="52"/>
      <c r="EB792" s="52"/>
      <c r="EC792" s="52"/>
      <c r="ED792" s="52"/>
      <c r="EE792" s="52"/>
      <c r="EF792" s="52"/>
      <c r="EG792" s="52"/>
      <c r="EH792" s="52"/>
      <c r="EI792" s="52"/>
      <c r="EJ792" s="52"/>
      <c r="EK792" s="52"/>
      <c r="EL792" s="52"/>
      <c r="EM792" s="52"/>
      <c r="EN792" s="52"/>
      <c r="EO792" s="52"/>
      <c r="EP792" s="52"/>
      <c r="EQ792" s="52"/>
      <c r="ER792" s="52"/>
      <c r="ES792" s="52"/>
      <c r="ET792" s="52"/>
      <c r="EU792" s="52"/>
      <c r="EV792" s="52"/>
      <c r="EW792" s="52"/>
      <c r="EX792" s="52"/>
      <c r="EY792" s="52"/>
      <c r="EZ792" s="52"/>
      <c r="FA792" s="52"/>
      <c r="FB792" s="52"/>
      <c r="FC792" s="52"/>
      <c r="FD792" s="52"/>
      <c r="FE792" s="52"/>
      <c r="FF792" s="52"/>
      <c r="FG792" s="52"/>
      <c r="FH792" s="52"/>
      <c r="FI792" s="52"/>
      <c r="FJ792" s="52"/>
      <c r="FK792" s="52"/>
      <c r="FL792" s="52"/>
      <c r="FM792" s="52"/>
      <c r="FN792" s="52"/>
      <c r="FO792" s="52"/>
      <c r="FP792" s="52"/>
      <c r="FQ792" s="52"/>
      <c r="FR792" s="52"/>
      <c r="FS792" s="52"/>
      <c r="FT792" s="52"/>
    </row>
    <row r="793" spans="1:179" x14ac:dyDescent="0.15">
      <c r="A793" s="104">
        <f t="shared" si="173"/>
        <v>43502</v>
      </c>
      <c r="B793" s="35">
        <f t="shared" ca="1" si="179"/>
        <v>505.80765998999999</v>
      </c>
      <c r="C793" s="35">
        <f t="shared" si="174"/>
        <v>500</v>
      </c>
      <c r="D793" s="36">
        <f ca="1">IF(A793&lt;$B$1,VLOOKUP(A793,[1]DI!$A$4:$B$15000,2,FALSE),0)</f>
        <v>6.4000000000000001E-2</v>
      </c>
      <c r="E793" s="35">
        <f t="shared" ca="1" si="168"/>
        <v>2.4620000000000002E-4</v>
      </c>
      <c r="F793" s="54">
        <f t="shared" si="175"/>
        <v>1.0425</v>
      </c>
      <c r="G793" s="38">
        <f t="shared" ca="1" si="169"/>
        <v>1.0002566635000001</v>
      </c>
      <c r="H793" s="35">
        <f ca="1">TRUNC(PRODUCT(G$10:G792),15)</f>
        <v>1.19278771891667</v>
      </c>
      <c r="I793" s="35">
        <f t="shared" ca="1" si="176"/>
        <v>1.17909219115615</v>
      </c>
      <c r="J793" s="35">
        <f t="shared" ca="1" si="170"/>
        <v>1.01161532</v>
      </c>
      <c r="K793" s="35">
        <f t="shared" ca="1" si="171"/>
        <v>5.8076599900000003</v>
      </c>
      <c r="L793" s="55">
        <f>IF(VLOOKUP(A793,$U$12:$AD$125,8)=VLOOKUP(A792,$U$12:$AD$125,8),0,VLOOKUP(A793,U$12:$AD$125,8))</f>
        <v>0</v>
      </c>
      <c r="M793" s="40">
        <f>IF(L793&gt;0,VLOOKUP(L793,T$12:$AC$125,7),0)</f>
        <v>0</v>
      </c>
      <c r="N793" s="41">
        <f t="shared" si="180"/>
        <v>0</v>
      </c>
      <c r="O793" s="41">
        <f t="shared" ca="1" si="172"/>
        <v>5.8076599900000003</v>
      </c>
      <c r="P793" s="56" t="str">
        <f t="shared" si="177"/>
        <v>J=</v>
      </c>
      <c r="Q793" s="43">
        <f t="shared" si="178"/>
        <v>43619</v>
      </c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  <c r="CJ793" s="52"/>
      <c r="CK793" s="52"/>
      <c r="CL793" s="52"/>
      <c r="CM793" s="52"/>
      <c r="CN793" s="52"/>
      <c r="CO793" s="52"/>
      <c r="CP793" s="52"/>
      <c r="CQ793" s="52"/>
      <c r="CR793" s="52"/>
      <c r="CS793" s="52"/>
      <c r="CT793" s="52"/>
      <c r="CU793" s="52"/>
      <c r="CV793" s="52"/>
      <c r="CW793" s="52"/>
      <c r="CX793" s="52"/>
      <c r="CY793" s="52"/>
      <c r="CZ793" s="52"/>
      <c r="DA793" s="52"/>
      <c r="DB793" s="52"/>
      <c r="DC793" s="52"/>
      <c r="DD793" s="52"/>
      <c r="DE793" s="52"/>
      <c r="DF793" s="52"/>
      <c r="DG793" s="52"/>
      <c r="DH793" s="52"/>
      <c r="DI793" s="52"/>
      <c r="DJ793" s="52"/>
      <c r="DK793" s="52"/>
      <c r="DL793" s="52"/>
      <c r="DM793" s="52"/>
      <c r="DN793" s="52"/>
      <c r="DO793" s="52"/>
      <c r="DP793" s="52"/>
      <c r="DQ793" s="52"/>
      <c r="DR793" s="52"/>
      <c r="DS793" s="52"/>
      <c r="DT793" s="52"/>
      <c r="DU793" s="52"/>
      <c r="DV793" s="52"/>
      <c r="DW793" s="52"/>
      <c r="DX793" s="52"/>
      <c r="DY793" s="52"/>
      <c r="DZ793" s="52"/>
      <c r="EA793" s="52"/>
      <c r="EB793" s="52"/>
      <c r="EC793" s="52"/>
      <c r="ED793" s="52"/>
      <c r="EE793" s="52"/>
      <c r="EF793" s="52"/>
      <c r="EG793" s="52"/>
      <c r="EH793" s="52"/>
      <c r="EI793" s="52"/>
      <c r="EJ793" s="52"/>
      <c r="EK793" s="52"/>
      <c r="EL793" s="52"/>
      <c r="EM793" s="52"/>
      <c r="EN793" s="52"/>
      <c r="EO793" s="52"/>
      <c r="EP793" s="52"/>
      <c r="EQ793" s="52"/>
      <c r="ER793" s="52"/>
      <c r="ES793" s="52"/>
      <c r="ET793" s="52"/>
      <c r="EU793" s="52"/>
      <c r="EV793" s="52"/>
      <c r="EW793" s="52"/>
      <c r="EX793" s="52"/>
      <c r="EY793" s="52"/>
      <c r="EZ793" s="52"/>
      <c r="FA793" s="52"/>
      <c r="FB793" s="52"/>
      <c r="FC793" s="52"/>
      <c r="FD793" s="52"/>
      <c r="FE793" s="52"/>
      <c r="FF793" s="52"/>
      <c r="FG793" s="52"/>
      <c r="FH793" s="52"/>
      <c r="FI793" s="52"/>
      <c r="FJ793" s="52"/>
      <c r="FK793" s="52"/>
      <c r="FL793" s="52"/>
      <c r="FM793" s="52"/>
      <c r="FN793" s="52"/>
      <c r="FO793" s="52"/>
      <c r="FP793" s="52"/>
      <c r="FQ793" s="52"/>
      <c r="FR793" s="52"/>
      <c r="FS793" s="52"/>
      <c r="FT793" s="52"/>
    </row>
    <row r="794" spans="1:179" x14ac:dyDescent="0.15">
      <c r="A794" s="104">
        <f t="shared" si="173"/>
        <v>43503</v>
      </c>
      <c r="B794" s="35">
        <f t="shared" ca="1" si="179"/>
        <v>505.93747999999999</v>
      </c>
      <c r="C794" s="35">
        <f t="shared" si="174"/>
        <v>500</v>
      </c>
      <c r="D794" s="36">
        <f ca="1">IF(A794&lt;$B$1,VLOOKUP(A794,[1]DI!$A$4:$B$15000,2,FALSE),0)</f>
        <v>6.4000000000000001E-2</v>
      </c>
      <c r="E794" s="35">
        <f t="shared" ca="1" si="168"/>
        <v>2.4620000000000002E-4</v>
      </c>
      <c r="F794" s="54">
        <f t="shared" si="175"/>
        <v>1.0425</v>
      </c>
      <c r="G794" s="38">
        <f t="shared" ca="1" si="169"/>
        <v>1.0002566635000001</v>
      </c>
      <c r="H794" s="35">
        <f ca="1">TRUNC(PRODUCT(G$10:G793),15)</f>
        <v>1.1930938639873601</v>
      </c>
      <c r="I794" s="35">
        <f t="shared" ca="1" si="176"/>
        <v>1.17909219115615</v>
      </c>
      <c r="J794" s="35">
        <f t="shared" ca="1" si="170"/>
        <v>1.0118749600000001</v>
      </c>
      <c r="K794" s="35">
        <f t="shared" ca="1" si="171"/>
        <v>5.9374799999999999</v>
      </c>
      <c r="L794" s="55">
        <f>IF(VLOOKUP(A794,$U$12:$AD$125,8)=VLOOKUP(A793,$U$12:$AD$125,8),0,VLOOKUP(A794,U$12:$AD$125,8))</f>
        <v>0</v>
      </c>
      <c r="M794" s="40">
        <f>IF(L794&gt;0,VLOOKUP(L794,T$12:$AC$125,7),0)</f>
        <v>0</v>
      </c>
      <c r="N794" s="41">
        <f t="shared" si="180"/>
        <v>0</v>
      </c>
      <c r="O794" s="41">
        <f t="shared" ca="1" si="172"/>
        <v>5.9374799999999999</v>
      </c>
      <c r="P794" s="56" t="str">
        <f t="shared" si="177"/>
        <v>J=</v>
      </c>
      <c r="Q794" s="43">
        <f t="shared" si="178"/>
        <v>43619</v>
      </c>
      <c r="R794" s="44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  <c r="AV794" s="68"/>
      <c r="AW794" s="68"/>
      <c r="AX794" s="68"/>
      <c r="AY794" s="68"/>
      <c r="AZ794" s="68"/>
      <c r="BA794" s="68"/>
      <c r="BB794" s="68"/>
      <c r="BC794" s="68"/>
      <c r="BD794" s="68"/>
      <c r="BE794" s="68"/>
      <c r="BF794" s="68"/>
      <c r="BG794" s="68"/>
      <c r="BH794" s="68"/>
      <c r="BI794" s="68"/>
      <c r="BJ794" s="68"/>
      <c r="BK794" s="68"/>
      <c r="BL794" s="68"/>
      <c r="BM794" s="68"/>
      <c r="BN794" s="68"/>
      <c r="BO794" s="68"/>
      <c r="BP794" s="68"/>
      <c r="BQ794" s="68"/>
      <c r="BR794" s="68"/>
      <c r="BS794" s="68"/>
      <c r="BT794" s="68"/>
      <c r="BU794" s="68"/>
      <c r="BV794" s="68"/>
      <c r="BW794" s="68"/>
      <c r="BX794" s="68"/>
      <c r="BY794" s="68"/>
      <c r="BZ794" s="68"/>
      <c r="CA794" s="68"/>
      <c r="CB794" s="68"/>
      <c r="CC794" s="68"/>
      <c r="CD794" s="68"/>
      <c r="CE794" s="68"/>
      <c r="CF794" s="68"/>
      <c r="CG794" s="68"/>
      <c r="CH794" s="68"/>
      <c r="CI794" s="68"/>
      <c r="CJ794" s="68"/>
      <c r="CK794" s="68"/>
      <c r="CL794" s="68"/>
      <c r="CM794" s="68"/>
      <c r="CN794" s="68"/>
      <c r="CO794" s="68"/>
      <c r="CP794" s="68"/>
      <c r="CQ794" s="68"/>
      <c r="CR794" s="68"/>
      <c r="CS794" s="68"/>
      <c r="CT794" s="68"/>
      <c r="CU794" s="68"/>
      <c r="CV794" s="68"/>
      <c r="CW794" s="68"/>
      <c r="CX794" s="68"/>
      <c r="CY794" s="68"/>
      <c r="CZ794" s="68"/>
      <c r="DA794" s="68"/>
      <c r="DB794" s="68"/>
      <c r="DC794" s="68"/>
      <c r="DD794" s="68"/>
      <c r="DE794" s="68"/>
      <c r="DF794" s="68"/>
      <c r="DG794" s="68"/>
      <c r="DH794" s="68"/>
      <c r="DI794" s="68"/>
      <c r="DJ794" s="68"/>
      <c r="DK794" s="68"/>
      <c r="DL794" s="68"/>
      <c r="DM794" s="68"/>
      <c r="DN794" s="68"/>
      <c r="DO794" s="68"/>
      <c r="DP794" s="68"/>
      <c r="DQ794" s="68"/>
      <c r="DR794" s="68"/>
      <c r="DS794" s="68"/>
      <c r="DT794" s="68"/>
      <c r="DU794" s="68"/>
      <c r="DV794" s="68"/>
      <c r="DW794" s="68"/>
      <c r="DX794" s="68"/>
      <c r="DY794" s="68"/>
      <c r="DZ794" s="68"/>
      <c r="EA794" s="68"/>
      <c r="EB794" s="68"/>
      <c r="EC794" s="68"/>
      <c r="ED794" s="68"/>
      <c r="EE794" s="68"/>
      <c r="EF794" s="68"/>
      <c r="EG794" s="68"/>
      <c r="EH794" s="68"/>
      <c r="EI794" s="68"/>
      <c r="EJ794" s="68"/>
      <c r="EK794" s="68"/>
      <c r="EL794" s="68"/>
      <c r="EM794" s="68"/>
      <c r="EN794" s="68"/>
      <c r="EO794" s="68"/>
      <c r="EP794" s="68"/>
      <c r="EQ794" s="68"/>
      <c r="ER794" s="68"/>
      <c r="ES794" s="68"/>
      <c r="ET794" s="68"/>
      <c r="EU794" s="68"/>
      <c r="EV794" s="68"/>
      <c r="EW794" s="68"/>
      <c r="EX794" s="68"/>
      <c r="EY794" s="68"/>
      <c r="EZ794" s="68"/>
      <c r="FA794" s="68"/>
      <c r="FB794" s="68"/>
      <c r="FC794" s="68"/>
      <c r="FD794" s="68"/>
      <c r="FE794" s="68"/>
      <c r="FF794" s="68"/>
      <c r="FG794" s="68"/>
      <c r="FH794" s="68"/>
      <c r="FI794" s="68"/>
      <c r="FJ794" s="68"/>
      <c r="FK794" s="68"/>
      <c r="FL794" s="68"/>
      <c r="FM794" s="68"/>
      <c r="FN794" s="68"/>
      <c r="FO794" s="68"/>
      <c r="FP794" s="68"/>
      <c r="FQ794" s="68"/>
      <c r="FR794" s="68"/>
      <c r="FS794" s="68"/>
      <c r="FT794" s="68"/>
      <c r="FU794" s="68"/>
      <c r="FV794" s="68"/>
      <c r="FW794" s="68"/>
    </row>
    <row r="795" spans="1:179" x14ac:dyDescent="0.15">
      <c r="A795" s="104">
        <f t="shared" si="173"/>
        <v>43504</v>
      </c>
      <c r="B795" s="35">
        <f t="shared" ca="1" si="179"/>
        <v>506.06733500000001</v>
      </c>
      <c r="C795" s="35">
        <f t="shared" si="174"/>
        <v>500</v>
      </c>
      <c r="D795" s="36">
        <f ca="1">IF(A795&lt;$B$1,VLOOKUP(A795,[1]DI!$A$4:$B$15000,2,FALSE),0)</f>
        <v>6.4000000000000001E-2</v>
      </c>
      <c r="E795" s="35">
        <f t="shared" ca="1" si="168"/>
        <v>2.4620000000000002E-4</v>
      </c>
      <c r="F795" s="54">
        <f t="shared" si="175"/>
        <v>1.0425</v>
      </c>
      <c r="G795" s="38">
        <f t="shared" ca="1" si="169"/>
        <v>1.0002566635000001</v>
      </c>
      <c r="H795" s="35">
        <f ca="1">TRUNC(PRODUCT(G$10:G794),15)</f>
        <v>1.19340008763432</v>
      </c>
      <c r="I795" s="35">
        <f t="shared" ca="1" si="176"/>
        <v>1.17909219115615</v>
      </c>
      <c r="J795" s="35">
        <f t="shared" ca="1" si="170"/>
        <v>1.01213467</v>
      </c>
      <c r="K795" s="35">
        <f t="shared" ca="1" si="171"/>
        <v>6.0673349999999999</v>
      </c>
      <c r="L795" s="55">
        <f>IF(VLOOKUP(A795,$U$12:$AD$125,8)=VLOOKUP(A794,$U$12:$AD$125,8),0,VLOOKUP(A795,U$12:$AD$125,8))</f>
        <v>0</v>
      </c>
      <c r="M795" s="40">
        <f>IF(L795&gt;0,VLOOKUP(L795,T$12:$AC$125,7),0)</f>
        <v>0</v>
      </c>
      <c r="N795" s="41">
        <f t="shared" si="180"/>
        <v>0</v>
      </c>
      <c r="O795" s="41">
        <f t="shared" ca="1" si="172"/>
        <v>6.0673349999999999</v>
      </c>
      <c r="P795" s="56" t="str">
        <f t="shared" si="177"/>
        <v>J=</v>
      </c>
      <c r="Q795" s="43">
        <f t="shared" si="178"/>
        <v>43619</v>
      </c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  <c r="CJ795" s="52"/>
      <c r="CK795" s="52"/>
      <c r="CL795" s="52"/>
      <c r="CM795" s="52"/>
      <c r="CN795" s="52"/>
      <c r="CO795" s="52"/>
      <c r="CP795" s="52"/>
      <c r="CQ795" s="52"/>
      <c r="CR795" s="52"/>
      <c r="CS795" s="52"/>
      <c r="CT795" s="52"/>
      <c r="CU795" s="52"/>
      <c r="CV795" s="52"/>
      <c r="CW795" s="52"/>
      <c r="CX795" s="52"/>
      <c r="CY795" s="52"/>
      <c r="CZ795" s="52"/>
      <c r="DA795" s="52"/>
      <c r="DB795" s="52"/>
      <c r="DC795" s="52"/>
      <c r="DD795" s="52"/>
      <c r="DE795" s="52"/>
      <c r="DF795" s="52"/>
      <c r="DG795" s="52"/>
      <c r="DH795" s="52"/>
      <c r="DI795" s="52"/>
      <c r="DJ795" s="52"/>
      <c r="DK795" s="52"/>
      <c r="DL795" s="52"/>
      <c r="DM795" s="52"/>
      <c r="DN795" s="52"/>
      <c r="DO795" s="52"/>
      <c r="DP795" s="52"/>
      <c r="DQ795" s="52"/>
      <c r="DR795" s="52"/>
      <c r="DS795" s="52"/>
      <c r="DT795" s="52"/>
      <c r="DU795" s="52"/>
      <c r="DV795" s="52"/>
      <c r="DW795" s="52"/>
      <c r="DX795" s="52"/>
      <c r="DY795" s="52"/>
      <c r="DZ795" s="52"/>
      <c r="EA795" s="52"/>
      <c r="EB795" s="52"/>
      <c r="EC795" s="52"/>
      <c r="ED795" s="52"/>
      <c r="EE795" s="52"/>
      <c r="EF795" s="52"/>
      <c r="EG795" s="52"/>
      <c r="EH795" s="52"/>
      <c r="EI795" s="52"/>
      <c r="EJ795" s="52"/>
      <c r="EK795" s="52"/>
      <c r="EL795" s="52"/>
      <c r="EM795" s="52"/>
      <c r="EN795" s="52"/>
      <c r="EO795" s="52"/>
      <c r="EP795" s="52"/>
      <c r="EQ795" s="52"/>
      <c r="ER795" s="52"/>
      <c r="ES795" s="52"/>
      <c r="ET795" s="52"/>
      <c r="EU795" s="52"/>
      <c r="EV795" s="52"/>
      <c r="EW795" s="52"/>
      <c r="EX795" s="52"/>
      <c r="EY795" s="52"/>
      <c r="EZ795" s="52"/>
      <c r="FA795" s="52"/>
      <c r="FB795" s="52"/>
      <c r="FC795" s="52"/>
      <c r="FD795" s="52"/>
      <c r="FE795" s="52"/>
      <c r="FF795" s="52"/>
      <c r="FG795" s="52"/>
      <c r="FH795" s="52"/>
      <c r="FI795" s="52"/>
      <c r="FJ795" s="52"/>
      <c r="FK795" s="52"/>
      <c r="FL795" s="52"/>
      <c r="FM795" s="52"/>
      <c r="FN795" s="52"/>
      <c r="FO795" s="52"/>
      <c r="FP795" s="52"/>
      <c r="FQ795" s="52"/>
      <c r="FR795" s="52"/>
      <c r="FS795" s="52"/>
      <c r="FT795" s="52"/>
    </row>
    <row r="796" spans="1:179" x14ac:dyDescent="0.15">
      <c r="A796" s="104">
        <f t="shared" si="173"/>
        <v>43505</v>
      </c>
      <c r="B796" s="35">
        <f t="shared" ca="1" si="179"/>
        <v>506.19722499</v>
      </c>
      <c r="C796" s="35">
        <f t="shared" si="174"/>
        <v>500</v>
      </c>
      <c r="D796" s="36">
        <f ca="1">IF(A796&lt;$B$1,VLOOKUP(A796,[1]DI!$A$4:$B$15000,2,FALSE),0)</f>
        <v>0</v>
      </c>
      <c r="E796" s="35">
        <f t="shared" ca="1" si="168"/>
        <v>0</v>
      </c>
      <c r="F796" s="54">
        <f t="shared" si="175"/>
        <v>1.0425</v>
      </c>
      <c r="G796" s="38">
        <f t="shared" ca="1" si="169"/>
        <v>1</v>
      </c>
      <c r="H796" s="35">
        <f ca="1">TRUNC(PRODUCT(G$10:G795),15)</f>
        <v>1.19370638987772</v>
      </c>
      <c r="I796" s="35">
        <f t="shared" ca="1" si="176"/>
        <v>1.17909219115615</v>
      </c>
      <c r="J796" s="35">
        <f t="shared" ca="1" si="170"/>
        <v>1.0123944499999999</v>
      </c>
      <c r="K796" s="35">
        <f t="shared" ca="1" si="171"/>
        <v>6.1972249899999996</v>
      </c>
      <c r="L796" s="55">
        <f>IF(VLOOKUP(A796,$U$12:$AD$125,8)=VLOOKUP(A795,$U$12:$AD$125,8),0,VLOOKUP(A796,U$12:$AD$125,8))</f>
        <v>0</v>
      </c>
      <c r="M796" s="40">
        <f>IF(L796&gt;0,VLOOKUP(L796,T$12:$AC$125,7),0)</f>
        <v>0</v>
      </c>
      <c r="N796" s="41">
        <f t="shared" si="180"/>
        <v>0</v>
      </c>
      <c r="O796" s="41">
        <f t="shared" ca="1" si="172"/>
        <v>6.1972249899999996</v>
      </c>
      <c r="P796" s="56" t="str">
        <f t="shared" si="177"/>
        <v>J=</v>
      </c>
      <c r="Q796" s="43">
        <f t="shared" si="178"/>
        <v>43619</v>
      </c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  <c r="CB796" s="52"/>
      <c r="CC796" s="52"/>
      <c r="CD796" s="52"/>
      <c r="CE796" s="52"/>
      <c r="CF796" s="52"/>
      <c r="CG796" s="52"/>
      <c r="CH796" s="52"/>
      <c r="CI796" s="52"/>
      <c r="CJ796" s="52"/>
      <c r="CK796" s="52"/>
      <c r="CL796" s="52"/>
      <c r="CM796" s="52"/>
      <c r="CN796" s="52"/>
      <c r="CO796" s="52"/>
      <c r="CP796" s="52"/>
      <c r="CQ796" s="52"/>
      <c r="CR796" s="52"/>
      <c r="CS796" s="52"/>
      <c r="CT796" s="52"/>
      <c r="CU796" s="52"/>
      <c r="CV796" s="52"/>
      <c r="CW796" s="52"/>
      <c r="CX796" s="52"/>
      <c r="CY796" s="52"/>
      <c r="CZ796" s="52"/>
      <c r="DA796" s="52"/>
      <c r="DB796" s="52"/>
      <c r="DC796" s="52"/>
      <c r="DD796" s="52"/>
      <c r="DE796" s="52"/>
      <c r="DF796" s="52"/>
      <c r="DG796" s="52"/>
      <c r="DH796" s="52"/>
      <c r="DI796" s="52"/>
      <c r="DJ796" s="52"/>
      <c r="DK796" s="52"/>
      <c r="DL796" s="52"/>
      <c r="DM796" s="52"/>
      <c r="DN796" s="52"/>
      <c r="DO796" s="52"/>
      <c r="DP796" s="52"/>
      <c r="DQ796" s="52"/>
      <c r="DR796" s="52"/>
      <c r="DS796" s="52"/>
      <c r="DT796" s="52"/>
      <c r="DU796" s="52"/>
      <c r="DV796" s="52"/>
      <c r="DW796" s="52"/>
      <c r="DX796" s="52"/>
      <c r="DY796" s="52"/>
      <c r="DZ796" s="52"/>
      <c r="EA796" s="52"/>
      <c r="EB796" s="52"/>
      <c r="EC796" s="52"/>
      <c r="ED796" s="52"/>
      <c r="EE796" s="52"/>
      <c r="EF796" s="52"/>
      <c r="EG796" s="52"/>
      <c r="EH796" s="52"/>
      <c r="EI796" s="52"/>
      <c r="EJ796" s="52"/>
      <c r="EK796" s="52"/>
      <c r="EL796" s="52"/>
      <c r="EM796" s="52"/>
      <c r="EN796" s="52"/>
      <c r="EO796" s="52"/>
      <c r="EP796" s="52"/>
      <c r="EQ796" s="52"/>
      <c r="ER796" s="52"/>
      <c r="ES796" s="52"/>
      <c r="ET796" s="52"/>
      <c r="EU796" s="52"/>
      <c r="EV796" s="52"/>
      <c r="EW796" s="52"/>
      <c r="EX796" s="52"/>
      <c r="EY796" s="52"/>
      <c r="EZ796" s="52"/>
      <c r="FA796" s="52"/>
      <c r="FB796" s="52"/>
      <c r="FC796" s="52"/>
      <c r="FD796" s="52"/>
      <c r="FE796" s="52"/>
      <c r="FF796" s="52"/>
      <c r="FG796" s="52"/>
      <c r="FH796" s="52"/>
      <c r="FI796" s="52"/>
      <c r="FJ796" s="52"/>
      <c r="FK796" s="52"/>
      <c r="FL796" s="52"/>
      <c r="FM796" s="52"/>
      <c r="FN796" s="52"/>
      <c r="FO796" s="52"/>
      <c r="FP796" s="52"/>
      <c r="FQ796" s="52"/>
      <c r="FR796" s="52"/>
      <c r="FS796" s="52"/>
      <c r="FT796" s="52"/>
    </row>
    <row r="797" spans="1:179" x14ac:dyDescent="0.15">
      <c r="A797" s="104">
        <f t="shared" si="173"/>
        <v>43506</v>
      </c>
      <c r="B797" s="35">
        <f t="shared" ca="1" si="179"/>
        <v>506.19722499</v>
      </c>
      <c r="C797" s="35">
        <f t="shared" si="174"/>
        <v>500</v>
      </c>
      <c r="D797" s="36">
        <f ca="1">IF(A797&lt;$B$1,VLOOKUP(A797,[1]DI!$A$4:$B$15000,2,FALSE),0)</f>
        <v>0</v>
      </c>
      <c r="E797" s="35">
        <f t="shared" ca="1" si="168"/>
        <v>0</v>
      </c>
      <c r="F797" s="54">
        <f t="shared" si="175"/>
        <v>1.0425</v>
      </c>
      <c r="G797" s="38">
        <f t="shared" ca="1" si="169"/>
        <v>1</v>
      </c>
      <c r="H797" s="35">
        <f ca="1">TRUNC(PRODUCT(G$10:G796),15)</f>
        <v>1.19370638987772</v>
      </c>
      <c r="I797" s="35">
        <f t="shared" ca="1" si="176"/>
        <v>1.17909219115615</v>
      </c>
      <c r="J797" s="35">
        <f t="shared" ca="1" si="170"/>
        <v>1.0123944499999999</v>
      </c>
      <c r="K797" s="35">
        <f t="shared" ca="1" si="171"/>
        <v>6.1972249899999996</v>
      </c>
      <c r="L797" s="55">
        <f>IF(VLOOKUP(A797,$U$12:$AD$125,8)=VLOOKUP(A796,$U$12:$AD$125,8),0,VLOOKUP(A797,U$12:$AD$125,8))</f>
        <v>0</v>
      </c>
      <c r="M797" s="40">
        <f>IF(L797&gt;0,VLOOKUP(L797,T$12:$AC$125,7),0)</f>
        <v>0</v>
      </c>
      <c r="N797" s="41">
        <f t="shared" si="180"/>
        <v>0</v>
      </c>
      <c r="O797" s="41">
        <f t="shared" ca="1" si="172"/>
        <v>6.1972249899999996</v>
      </c>
      <c r="P797" s="56" t="str">
        <f t="shared" si="177"/>
        <v>J=</v>
      </c>
      <c r="Q797" s="43">
        <f t="shared" si="178"/>
        <v>43619</v>
      </c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2"/>
      <c r="CH797" s="52"/>
      <c r="CI797" s="52"/>
      <c r="CJ797" s="52"/>
      <c r="CK797" s="52"/>
      <c r="CL797" s="52"/>
      <c r="CM797" s="52"/>
      <c r="CN797" s="52"/>
      <c r="CO797" s="52"/>
      <c r="CP797" s="52"/>
      <c r="CQ797" s="52"/>
      <c r="CR797" s="52"/>
      <c r="CS797" s="52"/>
      <c r="CT797" s="52"/>
      <c r="CU797" s="52"/>
      <c r="CV797" s="52"/>
      <c r="CW797" s="52"/>
      <c r="CX797" s="52"/>
      <c r="CY797" s="52"/>
      <c r="CZ797" s="52"/>
      <c r="DA797" s="52"/>
      <c r="DB797" s="52"/>
      <c r="DC797" s="52"/>
      <c r="DD797" s="52"/>
      <c r="DE797" s="52"/>
      <c r="DF797" s="52"/>
      <c r="DG797" s="52"/>
      <c r="DH797" s="52"/>
      <c r="DI797" s="52"/>
      <c r="DJ797" s="52"/>
      <c r="DK797" s="52"/>
      <c r="DL797" s="52"/>
      <c r="DM797" s="52"/>
      <c r="DN797" s="52"/>
      <c r="DO797" s="52"/>
      <c r="DP797" s="52"/>
      <c r="DQ797" s="52"/>
      <c r="DR797" s="52"/>
      <c r="DS797" s="52"/>
      <c r="DT797" s="52"/>
      <c r="DU797" s="52"/>
      <c r="DV797" s="52"/>
      <c r="DW797" s="52"/>
      <c r="DX797" s="52"/>
      <c r="DY797" s="52"/>
      <c r="DZ797" s="52"/>
      <c r="EA797" s="52"/>
      <c r="EB797" s="52"/>
      <c r="EC797" s="52"/>
      <c r="ED797" s="52"/>
      <c r="EE797" s="52"/>
      <c r="EF797" s="52"/>
      <c r="EG797" s="52"/>
      <c r="EH797" s="52"/>
      <c r="EI797" s="52"/>
      <c r="EJ797" s="52"/>
      <c r="EK797" s="52"/>
      <c r="EL797" s="52"/>
      <c r="EM797" s="52"/>
      <c r="EN797" s="52"/>
      <c r="EO797" s="52"/>
      <c r="EP797" s="52"/>
      <c r="EQ797" s="52"/>
      <c r="ER797" s="52"/>
      <c r="ES797" s="52"/>
      <c r="ET797" s="52"/>
      <c r="EU797" s="52"/>
      <c r="EV797" s="52"/>
      <c r="EW797" s="52"/>
      <c r="EX797" s="52"/>
      <c r="EY797" s="52"/>
      <c r="EZ797" s="52"/>
      <c r="FA797" s="52"/>
      <c r="FB797" s="52"/>
      <c r="FC797" s="52"/>
      <c r="FD797" s="52"/>
      <c r="FE797" s="52"/>
      <c r="FF797" s="52"/>
      <c r="FG797" s="52"/>
      <c r="FH797" s="52"/>
      <c r="FI797" s="52"/>
      <c r="FJ797" s="52"/>
      <c r="FK797" s="52"/>
      <c r="FL797" s="52"/>
      <c r="FM797" s="52"/>
      <c r="FN797" s="52"/>
      <c r="FO797" s="52"/>
      <c r="FP797" s="52"/>
      <c r="FQ797" s="52"/>
      <c r="FR797" s="52"/>
      <c r="FS797" s="52"/>
      <c r="FT797" s="52"/>
    </row>
    <row r="798" spans="1:179" x14ac:dyDescent="0.15">
      <c r="A798" s="104">
        <f t="shared" si="173"/>
        <v>43507</v>
      </c>
      <c r="B798" s="35">
        <f t="shared" ca="1" si="179"/>
        <v>506.19722499</v>
      </c>
      <c r="C798" s="35">
        <f t="shared" si="174"/>
        <v>500</v>
      </c>
      <c r="D798" s="36">
        <f ca="1">IF(A798&lt;$B$1,VLOOKUP(A798,[1]DI!$A$4:$B$15000,2,FALSE),0)</f>
        <v>6.4000000000000001E-2</v>
      </c>
      <c r="E798" s="35">
        <f t="shared" ca="1" si="168"/>
        <v>2.4620000000000002E-4</v>
      </c>
      <c r="F798" s="54">
        <f t="shared" si="175"/>
        <v>1.0425</v>
      </c>
      <c r="G798" s="38">
        <f t="shared" ca="1" si="169"/>
        <v>1.0002566635000001</v>
      </c>
      <c r="H798" s="35">
        <f ca="1">TRUNC(PRODUCT(G$10:G797),15)</f>
        <v>1.19370638987772</v>
      </c>
      <c r="I798" s="35">
        <f t="shared" ca="1" si="176"/>
        <v>1.17909219115615</v>
      </c>
      <c r="J798" s="35">
        <f t="shared" ca="1" si="170"/>
        <v>1.0123944499999999</v>
      </c>
      <c r="K798" s="35">
        <f t="shared" ca="1" si="171"/>
        <v>6.1972249899999996</v>
      </c>
      <c r="L798" s="55">
        <f>IF(VLOOKUP(A798,$U$12:$AD$125,8)=VLOOKUP(A797,$U$12:$AD$125,8),0,VLOOKUP(A798,U$12:$AD$125,8))</f>
        <v>0</v>
      </c>
      <c r="M798" s="40">
        <f>IF(L798&gt;0,VLOOKUP(L798,T$12:$AC$125,7),0)</f>
        <v>0</v>
      </c>
      <c r="N798" s="41">
        <f t="shared" si="180"/>
        <v>0</v>
      </c>
      <c r="O798" s="41">
        <f t="shared" ca="1" si="172"/>
        <v>6.1972249899999996</v>
      </c>
      <c r="P798" s="56" t="str">
        <f t="shared" si="177"/>
        <v>J=</v>
      </c>
      <c r="Q798" s="43">
        <f t="shared" si="178"/>
        <v>43619</v>
      </c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  <c r="CJ798" s="52"/>
      <c r="CK798" s="52"/>
      <c r="CL798" s="52"/>
      <c r="CM798" s="52"/>
      <c r="CN798" s="52"/>
      <c r="CO798" s="52"/>
      <c r="CP798" s="52"/>
      <c r="CQ798" s="52"/>
      <c r="CR798" s="52"/>
      <c r="CS798" s="52"/>
      <c r="CT798" s="52"/>
      <c r="CU798" s="52"/>
      <c r="CV798" s="52"/>
      <c r="CW798" s="52"/>
      <c r="CX798" s="52"/>
      <c r="CY798" s="52"/>
      <c r="CZ798" s="52"/>
      <c r="DA798" s="52"/>
      <c r="DB798" s="52"/>
      <c r="DC798" s="52"/>
      <c r="DD798" s="52"/>
      <c r="DE798" s="52"/>
      <c r="DF798" s="52"/>
      <c r="DG798" s="52"/>
      <c r="DH798" s="52"/>
      <c r="DI798" s="52"/>
      <c r="DJ798" s="52"/>
      <c r="DK798" s="52"/>
      <c r="DL798" s="52"/>
      <c r="DM798" s="52"/>
      <c r="DN798" s="52"/>
      <c r="DO798" s="52"/>
      <c r="DP798" s="52"/>
      <c r="DQ798" s="52"/>
      <c r="DR798" s="52"/>
      <c r="DS798" s="52"/>
      <c r="DT798" s="52"/>
      <c r="DU798" s="52"/>
      <c r="DV798" s="52"/>
      <c r="DW798" s="52"/>
      <c r="DX798" s="52"/>
      <c r="DY798" s="52"/>
      <c r="DZ798" s="52"/>
      <c r="EA798" s="52"/>
      <c r="EB798" s="52"/>
      <c r="EC798" s="52"/>
      <c r="ED798" s="52"/>
      <c r="EE798" s="52"/>
      <c r="EF798" s="52"/>
      <c r="EG798" s="52"/>
      <c r="EH798" s="52"/>
      <c r="EI798" s="52"/>
      <c r="EJ798" s="52"/>
      <c r="EK798" s="52"/>
      <c r="EL798" s="52"/>
      <c r="EM798" s="52"/>
      <c r="EN798" s="52"/>
      <c r="EO798" s="52"/>
      <c r="EP798" s="52"/>
      <c r="EQ798" s="52"/>
      <c r="ER798" s="52"/>
      <c r="ES798" s="52"/>
      <c r="ET798" s="52"/>
      <c r="EU798" s="52"/>
      <c r="EV798" s="52"/>
      <c r="EW798" s="52"/>
      <c r="EX798" s="52"/>
      <c r="EY798" s="52"/>
      <c r="EZ798" s="52"/>
      <c r="FA798" s="52"/>
      <c r="FB798" s="52"/>
      <c r="FC798" s="52"/>
      <c r="FD798" s="52"/>
      <c r="FE798" s="52"/>
      <c r="FF798" s="52"/>
      <c r="FG798" s="52"/>
      <c r="FH798" s="52"/>
      <c r="FI798" s="52"/>
      <c r="FJ798" s="52"/>
      <c r="FK798" s="52"/>
      <c r="FL798" s="52"/>
      <c r="FM798" s="52"/>
      <c r="FN798" s="52"/>
      <c r="FO798" s="52"/>
      <c r="FP798" s="52"/>
      <c r="FQ798" s="52"/>
      <c r="FR798" s="52"/>
      <c r="FS798" s="52"/>
      <c r="FT798" s="52"/>
    </row>
    <row r="799" spans="1:179" x14ac:dyDescent="0.15">
      <c r="A799" s="104">
        <f t="shared" si="173"/>
        <v>43508</v>
      </c>
      <c r="B799" s="35">
        <f t="shared" ca="1" si="179"/>
        <v>506.32714499000002</v>
      </c>
      <c r="C799" s="35">
        <f t="shared" si="174"/>
        <v>500</v>
      </c>
      <c r="D799" s="36">
        <f ca="1">IF(A799&lt;$B$1,VLOOKUP(A799,[1]DI!$A$4:$B$15000,2,FALSE),0)</f>
        <v>6.4000000000000001E-2</v>
      </c>
      <c r="E799" s="35">
        <f t="shared" ca="1" si="168"/>
        <v>2.4620000000000002E-4</v>
      </c>
      <c r="F799" s="54">
        <f t="shared" si="175"/>
        <v>1.0425</v>
      </c>
      <c r="G799" s="38">
        <f t="shared" ca="1" si="169"/>
        <v>1.0002566635000001</v>
      </c>
      <c r="H799" s="35">
        <f ca="1">TRUNC(PRODUCT(G$10:G798),15)</f>
        <v>1.1940127707377099</v>
      </c>
      <c r="I799" s="35">
        <f t="shared" ca="1" si="176"/>
        <v>1.17909219115615</v>
      </c>
      <c r="J799" s="35">
        <f t="shared" ca="1" si="170"/>
        <v>1.01265429</v>
      </c>
      <c r="K799" s="35">
        <f t="shared" ca="1" si="171"/>
        <v>6.3271449899999999</v>
      </c>
      <c r="L799" s="55">
        <f>IF(VLOOKUP(A799,$U$12:$AD$125,8)=VLOOKUP(A798,$U$12:$AD$125,8),0,VLOOKUP(A799,U$12:$AD$125,8))</f>
        <v>0</v>
      </c>
      <c r="M799" s="40">
        <f>IF(L799&gt;0,VLOOKUP(L799,T$12:$AC$125,7),0)</f>
        <v>0</v>
      </c>
      <c r="N799" s="41">
        <f t="shared" si="180"/>
        <v>0</v>
      </c>
      <c r="O799" s="41">
        <f t="shared" ca="1" si="172"/>
        <v>6.3271449899999999</v>
      </c>
      <c r="P799" s="56" t="str">
        <f t="shared" si="177"/>
        <v>J=</v>
      </c>
      <c r="Q799" s="43">
        <f t="shared" si="178"/>
        <v>43619</v>
      </c>
      <c r="R799" s="84"/>
      <c r="S799" s="67" t="s">
        <v>84</v>
      </c>
      <c r="T799" s="67" t="s">
        <v>10</v>
      </c>
      <c r="U799" s="67" t="s">
        <v>10</v>
      </c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  <c r="CJ799" s="52"/>
      <c r="CK799" s="52"/>
      <c r="CL799" s="52"/>
      <c r="CM799" s="52"/>
      <c r="CN799" s="52"/>
      <c r="CO799" s="52"/>
      <c r="CP799" s="52"/>
      <c r="CQ799" s="52"/>
      <c r="CR799" s="52"/>
      <c r="CS799" s="52"/>
      <c r="CT799" s="52"/>
      <c r="CU799" s="52"/>
      <c r="CV799" s="52"/>
      <c r="CW799" s="52"/>
      <c r="CX799" s="52"/>
      <c r="CY799" s="52"/>
      <c r="CZ799" s="52"/>
      <c r="DA799" s="52"/>
      <c r="DB799" s="52"/>
      <c r="DC799" s="52"/>
      <c r="DD799" s="52"/>
      <c r="DE799" s="52"/>
      <c r="DF799" s="52"/>
      <c r="DG799" s="52"/>
      <c r="DH799" s="52"/>
      <c r="DI799" s="52"/>
      <c r="DJ799" s="52"/>
      <c r="DK799" s="52"/>
      <c r="DL799" s="52"/>
      <c r="DM799" s="52"/>
      <c r="DN799" s="52"/>
      <c r="DO799" s="52"/>
      <c r="DP799" s="52"/>
      <c r="DQ799" s="52"/>
      <c r="DR799" s="52"/>
      <c r="DS799" s="52"/>
      <c r="DT799" s="52"/>
      <c r="DU799" s="52"/>
      <c r="DV799" s="52"/>
      <c r="DW799" s="52"/>
      <c r="DX799" s="52"/>
      <c r="DY799" s="52"/>
      <c r="DZ799" s="52"/>
      <c r="EA799" s="52"/>
      <c r="EB799" s="52"/>
      <c r="EC799" s="52"/>
      <c r="ED799" s="52"/>
      <c r="EE799" s="52"/>
      <c r="EF799" s="52"/>
      <c r="EG799" s="52"/>
      <c r="EH799" s="52"/>
      <c r="EI799" s="52"/>
      <c r="EJ799" s="52"/>
      <c r="EK799" s="52"/>
      <c r="EL799" s="52"/>
      <c r="EM799" s="52"/>
      <c r="EN799" s="52"/>
      <c r="EO799" s="52"/>
      <c r="EP799" s="52"/>
      <c r="EQ799" s="52"/>
      <c r="ER799" s="52"/>
      <c r="ES799" s="52"/>
      <c r="ET799" s="52"/>
      <c r="EU799" s="52"/>
      <c r="EV799" s="52"/>
      <c r="EW799" s="52"/>
      <c r="EX799" s="52"/>
      <c r="EY799" s="52"/>
      <c r="EZ799" s="52"/>
      <c r="FA799" s="52"/>
      <c r="FB799" s="52"/>
      <c r="FC799" s="52"/>
      <c r="FD799" s="52"/>
      <c r="FE799" s="52"/>
      <c r="FF799" s="52"/>
      <c r="FG799" s="52"/>
      <c r="FH799" s="52"/>
      <c r="FI799" s="52"/>
      <c r="FJ799" s="52"/>
      <c r="FK799" s="52"/>
      <c r="FL799" s="52"/>
      <c r="FM799" s="52"/>
      <c r="FN799" s="52"/>
      <c r="FO799" s="52"/>
      <c r="FP799" s="52"/>
      <c r="FQ799" s="52"/>
      <c r="FR799" s="52"/>
      <c r="FS799" s="52"/>
      <c r="FT799" s="52"/>
    </row>
    <row r="800" spans="1:179" x14ac:dyDescent="0.15">
      <c r="A800" s="104">
        <f t="shared" si="173"/>
        <v>43509</v>
      </c>
      <c r="B800" s="35">
        <f t="shared" ca="1" si="179"/>
        <v>506.45710499</v>
      </c>
      <c r="C800" s="35">
        <f t="shared" si="174"/>
        <v>500</v>
      </c>
      <c r="D800" s="36">
        <f ca="1">IF(A800&lt;$B$1,VLOOKUP(A800,[1]DI!$A$4:$B$15000,2,FALSE),0)</f>
        <v>6.4000000000000001E-2</v>
      </c>
      <c r="E800" s="35">
        <f t="shared" ca="1" si="168"/>
        <v>2.4620000000000002E-4</v>
      </c>
      <c r="F800" s="54">
        <f t="shared" si="175"/>
        <v>1.0425</v>
      </c>
      <c r="G800" s="38">
        <f t="shared" ca="1" si="169"/>
        <v>1.0002566635000001</v>
      </c>
      <c r="H800" s="35">
        <f ca="1">TRUNC(PRODUCT(G$10:G799),15)</f>
        <v>1.1943192302345</v>
      </c>
      <c r="I800" s="35">
        <f t="shared" ca="1" si="176"/>
        <v>1.17909219115615</v>
      </c>
      <c r="J800" s="35">
        <f t="shared" ca="1" si="170"/>
        <v>1.0129142099999999</v>
      </c>
      <c r="K800" s="35">
        <f t="shared" ca="1" si="171"/>
        <v>6.4571049900000004</v>
      </c>
      <c r="L800" s="55">
        <f>IF(VLOOKUP(A800,$U$12:$AD$125,8)=VLOOKUP(A799,$U$12:$AD$125,8),0,VLOOKUP(A800,U$12:$AD$125,8))</f>
        <v>0</v>
      </c>
      <c r="M800" s="40">
        <f>IF(L800&gt;0,VLOOKUP(L800,T$12:$AC$125,7),0)</f>
        <v>0</v>
      </c>
      <c r="N800" s="41">
        <f t="shared" si="180"/>
        <v>0</v>
      </c>
      <c r="O800" s="41">
        <f t="shared" ca="1" si="172"/>
        <v>6.4571049900000004</v>
      </c>
      <c r="P800" s="56" t="str">
        <f t="shared" si="177"/>
        <v>J=</v>
      </c>
      <c r="Q800" s="43">
        <f t="shared" si="178"/>
        <v>43619</v>
      </c>
      <c r="R800" s="74"/>
      <c r="S800" s="85">
        <v>37721000</v>
      </c>
      <c r="T800" s="85">
        <f>(S800-R800)</f>
        <v>37721000</v>
      </c>
      <c r="U800" s="82">
        <f>TRUNC(T800/181900,6)</f>
        <v>207.37218200000001</v>
      </c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  <c r="CJ800" s="52"/>
      <c r="CK800" s="52"/>
      <c r="CL800" s="52"/>
      <c r="CM800" s="52"/>
      <c r="CN800" s="52"/>
      <c r="CO800" s="52"/>
      <c r="CP800" s="52"/>
      <c r="CQ800" s="52"/>
      <c r="CR800" s="52"/>
      <c r="CS800" s="52"/>
      <c r="CT800" s="52"/>
      <c r="CU800" s="52"/>
      <c r="CV800" s="52"/>
      <c r="CW800" s="52"/>
      <c r="CX800" s="52"/>
      <c r="CY800" s="52"/>
      <c r="CZ800" s="52"/>
      <c r="DA800" s="52"/>
      <c r="DB800" s="52"/>
      <c r="DC800" s="52"/>
      <c r="DD800" s="52"/>
      <c r="DE800" s="52"/>
      <c r="DF800" s="52"/>
      <c r="DG800" s="52"/>
      <c r="DH800" s="52"/>
      <c r="DI800" s="52"/>
      <c r="DJ800" s="52"/>
      <c r="DK800" s="52"/>
      <c r="DL800" s="52"/>
      <c r="DM800" s="52"/>
      <c r="DN800" s="52"/>
      <c r="DO800" s="52"/>
      <c r="DP800" s="52"/>
      <c r="DQ800" s="52"/>
      <c r="DR800" s="52"/>
      <c r="DS800" s="52"/>
      <c r="DT800" s="52"/>
      <c r="DU800" s="52"/>
      <c r="DV800" s="52"/>
      <c r="DW800" s="52"/>
      <c r="DX800" s="52"/>
      <c r="DY800" s="52"/>
      <c r="DZ800" s="52"/>
      <c r="EA800" s="52"/>
      <c r="EB800" s="52"/>
      <c r="EC800" s="52"/>
      <c r="ED800" s="52"/>
      <c r="EE800" s="52"/>
      <c r="EF800" s="52"/>
      <c r="EG800" s="52"/>
      <c r="EH800" s="52"/>
      <c r="EI800" s="52"/>
      <c r="EJ800" s="52"/>
      <c r="EK800" s="52"/>
      <c r="EL800" s="52"/>
      <c r="EM800" s="52"/>
      <c r="EN800" s="52"/>
      <c r="EO800" s="52"/>
      <c r="EP800" s="52"/>
      <c r="EQ800" s="52"/>
      <c r="ER800" s="52"/>
      <c r="ES800" s="52"/>
      <c r="ET800" s="52"/>
      <c r="EU800" s="52"/>
      <c r="EV800" s="52"/>
      <c r="EW800" s="52"/>
      <c r="EX800" s="52"/>
      <c r="EY800" s="52"/>
      <c r="EZ800" s="52"/>
      <c r="FA800" s="52"/>
      <c r="FB800" s="52"/>
      <c r="FC800" s="52"/>
      <c r="FD800" s="52"/>
      <c r="FE800" s="52"/>
      <c r="FF800" s="52"/>
      <c r="FG800" s="52"/>
      <c r="FH800" s="52"/>
      <c r="FI800" s="52"/>
      <c r="FJ800" s="52"/>
      <c r="FK800" s="52"/>
      <c r="FL800" s="52"/>
      <c r="FM800" s="52"/>
      <c r="FN800" s="52"/>
      <c r="FO800" s="52"/>
      <c r="FP800" s="52"/>
      <c r="FQ800" s="52"/>
      <c r="FR800" s="52"/>
      <c r="FS800" s="52"/>
      <c r="FT800" s="52"/>
    </row>
    <row r="801" spans="1:176" x14ac:dyDescent="0.15">
      <c r="A801" s="104">
        <f t="shared" si="173"/>
        <v>43510</v>
      </c>
      <c r="B801" s="35">
        <f t="shared" ca="1" si="179"/>
        <v>506.58708999999999</v>
      </c>
      <c r="C801" s="35">
        <f t="shared" si="174"/>
        <v>500</v>
      </c>
      <c r="D801" s="36">
        <f ca="1">IF(A801&lt;$B$1,VLOOKUP(A801,[1]DI!$A$4:$B$15000,2,FALSE),0)</f>
        <v>6.4000000000000001E-2</v>
      </c>
      <c r="E801" s="35">
        <f t="shared" ca="1" si="168"/>
        <v>2.4620000000000002E-4</v>
      </c>
      <c r="F801" s="54">
        <f t="shared" si="175"/>
        <v>1.0425</v>
      </c>
      <c r="G801" s="38">
        <f t="shared" ca="1" si="169"/>
        <v>1.0002566635000001</v>
      </c>
      <c r="H801" s="35">
        <f ca="1">TRUNC(PRODUCT(G$10:G800),15)</f>
        <v>1.19462576838825</v>
      </c>
      <c r="I801" s="35">
        <f t="shared" ca="1" si="176"/>
        <v>1.17909219115615</v>
      </c>
      <c r="J801" s="35">
        <f t="shared" ca="1" si="170"/>
        <v>1.01317418</v>
      </c>
      <c r="K801" s="35">
        <f t="shared" ca="1" si="171"/>
        <v>6.5870899999999999</v>
      </c>
      <c r="L801" s="55">
        <f>IF(VLOOKUP(A801,$U$12:$AD$125,8)=VLOOKUP(A800,$U$12:$AD$125,8),0,VLOOKUP(A801,U$12:$AD$125,8))</f>
        <v>0</v>
      </c>
      <c r="M801" s="40">
        <f>IF(L801&gt;0,VLOOKUP(L801,T$12:$AC$125,7),0)</f>
        <v>0</v>
      </c>
      <c r="N801" s="41">
        <f t="shared" si="180"/>
        <v>0</v>
      </c>
      <c r="O801" s="41">
        <f t="shared" ca="1" si="172"/>
        <v>6.5870899999999999</v>
      </c>
      <c r="P801" s="56" t="str">
        <f t="shared" si="177"/>
        <v>J=</v>
      </c>
      <c r="Q801" s="43">
        <f t="shared" si="178"/>
        <v>43619</v>
      </c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  <c r="CJ801" s="52"/>
      <c r="CK801" s="52"/>
      <c r="CL801" s="52"/>
      <c r="CM801" s="52"/>
      <c r="CN801" s="52"/>
      <c r="CO801" s="52"/>
      <c r="CP801" s="52"/>
      <c r="CQ801" s="52"/>
      <c r="CR801" s="52"/>
      <c r="CS801" s="52"/>
      <c r="CT801" s="52"/>
      <c r="CU801" s="52"/>
      <c r="CV801" s="52"/>
      <c r="CW801" s="52"/>
      <c r="CX801" s="52"/>
      <c r="CY801" s="52"/>
      <c r="CZ801" s="52"/>
      <c r="DA801" s="52"/>
      <c r="DB801" s="52"/>
      <c r="DC801" s="52"/>
      <c r="DD801" s="52"/>
      <c r="DE801" s="52"/>
      <c r="DF801" s="52"/>
      <c r="DG801" s="52"/>
      <c r="DH801" s="52"/>
      <c r="DI801" s="52"/>
      <c r="DJ801" s="52"/>
      <c r="DK801" s="52"/>
      <c r="DL801" s="52"/>
      <c r="DM801" s="52"/>
      <c r="DN801" s="52"/>
      <c r="DO801" s="52"/>
      <c r="DP801" s="52"/>
      <c r="DQ801" s="52"/>
      <c r="DR801" s="52"/>
      <c r="DS801" s="52"/>
      <c r="DT801" s="52"/>
      <c r="DU801" s="52"/>
      <c r="DV801" s="52"/>
      <c r="DW801" s="52"/>
      <c r="DX801" s="52"/>
      <c r="DY801" s="52"/>
      <c r="DZ801" s="52"/>
      <c r="EA801" s="52"/>
      <c r="EB801" s="52"/>
      <c r="EC801" s="52"/>
      <c r="ED801" s="52"/>
      <c r="EE801" s="52"/>
      <c r="EF801" s="52"/>
      <c r="EG801" s="52"/>
      <c r="EH801" s="52"/>
      <c r="EI801" s="52"/>
      <c r="EJ801" s="52"/>
      <c r="EK801" s="52"/>
      <c r="EL801" s="52"/>
      <c r="EM801" s="52"/>
      <c r="EN801" s="52"/>
      <c r="EO801" s="52"/>
      <c r="EP801" s="52"/>
      <c r="EQ801" s="52"/>
      <c r="ER801" s="52"/>
      <c r="ES801" s="52"/>
      <c r="ET801" s="52"/>
      <c r="EU801" s="52"/>
      <c r="EV801" s="52"/>
      <c r="EW801" s="52"/>
      <c r="EX801" s="52"/>
      <c r="EY801" s="52"/>
      <c r="EZ801" s="52"/>
      <c r="FA801" s="52"/>
      <c r="FB801" s="52"/>
      <c r="FC801" s="52"/>
      <c r="FD801" s="52"/>
      <c r="FE801" s="52"/>
      <c r="FF801" s="52"/>
      <c r="FG801" s="52"/>
      <c r="FH801" s="52"/>
      <c r="FI801" s="52"/>
      <c r="FJ801" s="52"/>
      <c r="FK801" s="52"/>
      <c r="FL801" s="52"/>
      <c r="FM801" s="52"/>
      <c r="FN801" s="52"/>
      <c r="FO801" s="52"/>
      <c r="FP801" s="52"/>
      <c r="FQ801" s="52"/>
      <c r="FR801" s="52"/>
      <c r="FS801" s="52"/>
      <c r="FT801" s="52"/>
    </row>
    <row r="802" spans="1:176" x14ac:dyDescent="0.15">
      <c r="A802" s="104">
        <f t="shared" si="173"/>
        <v>43511</v>
      </c>
      <c r="B802" s="35">
        <f t="shared" ca="1" si="179"/>
        <v>506.71711499999998</v>
      </c>
      <c r="C802" s="35">
        <f t="shared" si="174"/>
        <v>500</v>
      </c>
      <c r="D802" s="36">
        <f ca="1">IF(A802&lt;$B$1,VLOOKUP(A802,[1]DI!$A$4:$B$15000,2,FALSE),0)</f>
        <v>6.4000000000000001E-2</v>
      </c>
      <c r="E802" s="35">
        <f t="shared" ca="1" si="168"/>
        <v>2.4620000000000002E-4</v>
      </c>
      <c r="F802" s="54">
        <f t="shared" si="175"/>
        <v>1.0425</v>
      </c>
      <c r="G802" s="38">
        <f t="shared" ca="1" si="169"/>
        <v>1.0002566635000001</v>
      </c>
      <c r="H802" s="35">
        <f ca="1">TRUNC(PRODUCT(G$10:G801),15)</f>
        <v>1.19493238521915</v>
      </c>
      <c r="I802" s="35">
        <f t="shared" ca="1" si="176"/>
        <v>1.17909219115615</v>
      </c>
      <c r="J802" s="35">
        <f t="shared" ca="1" si="170"/>
        <v>1.0134342300000001</v>
      </c>
      <c r="K802" s="35">
        <f t="shared" ca="1" si="171"/>
        <v>6.7171149999999997</v>
      </c>
      <c r="L802" s="55">
        <f>IF(VLOOKUP(A802,$U$12:$AD$125,8)=VLOOKUP(A801,$U$12:$AD$125,8),0,VLOOKUP(A802,U$12:$AD$125,8))</f>
        <v>0</v>
      </c>
      <c r="M802" s="40">
        <f>IF(L802&gt;0,VLOOKUP(L802,T$12:$AC$125,7),0)</f>
        <v>0</v>
      </c>
      <c r="N802" s="41">
        <f t="shared" si="180"/>
        <v>0</v>
      </c>
      <c r="O802" s="41">
        <f t="shared" ca="1" si="172"/>
        <v>6.7171149999999997</v>
      </c>
      <c r="P802" s="56" t="str">
        <f t="shared" si="177"/>
        <v>J=</v>
      </c>
      <c r="Q802" s="43">
        <f t="shared" si="178"/>
        <v>43619</v>
      </c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  <c r="CS802" s="52"/>
      <c r="CT802" s="52"/>
      <c r="CU802" s="52"/>
      <c r="CV802" s="52"/>
      <c r="CW802" s="52"/>
      <c r="CX802" s="52"/>
      <c r="CY802" s="52"/>
      <c r="CZ802" s="52"/>
      <c r="DA802" s="52"/>
      <c r="DB802" s="52"/>
      <c r="DC802" s="52"/>
      <c r="DD802" s="52"/>
      <c r="DE802" s="52"/>
      <c r="DF802" s="52"/>
      <c r="DG802" s="52"/>
      <c r="DH802" s="52"/>
      <c r="DI802" s="52"/>
      <c r="DJ802" s="52"/>
      <c r="DK802" s="52"/>
      <c r="DL802" s="52"/>
      <c r="DM802" s="52"/>
      <c r="DN802" s="52"/>
      <c r="DO802" s="52"/>
      <c r="DP802" s="52"/>
      <c r="DQ802" s="52"/>
      <c r="DR802" s="52"/>
      <c r="DS802" s="52"/>
      <c r="DT802" s="52"/>
      <c r="DU802" s="52"/>
      <c r="DV802" s="52"/>
      <c r="DW802" s="52"/>
      <c r="DX802" s="52"/>
      <c r="DY802" s="52"/>
      <c r="DZ802" s="52"/>
      <c r="EA802" s="52"/>
      <c r="EB802" s="52"/>
      <c r="EC802" s="52"/>
      <c r="ED802" s="52"/>
      <c r="EE802" s="52"/>
      <c r="EF802" s="52"/>
      <c r="EG802" s="52"/>
      <c r="EH802" s="52"/>
      <c r="EI802" s="52"/>
      <c r="EJ802" s="52"/>
      <c r="EK802" s="52"/>
      <c r="EL802" s="52"/>
      <c r="EM802" s="52"/>
      <c r="EN802" s="52"/>
      <c r="EO802" s="52"/>
      <c r="EP802" s="52"/>
      <c r="EQ802" s="52"/>
      <c r="ER802" s="52"/>
      <c r="ES802" s="52"/>
      <c r="ET802" s="52"/>
      <c r="EU802" s="52"/>
      <c r="EV802" s="52"/>
      <c r="EW802" s="52"/>
      <c r="EX802" s="52"/>
      <c r="EY802" s="52"/>
      <c r="EZ802" s="52"/>
      <c r="FA802" s="52"/>
      <c r="FB802" s="52"/>
      <c r="FC802" s="52"/>
      <c r="FD802" s="52"/>
      <c r="FE802" s="52"/>
      <c r="FF802" s="52"/>
      <c r="FG802" s="52"/>
      <c r="FH802" s="52"/>
      <c r="FI802" s="52"/>
      <c r="FJ802" s="52"/>
      <c r="FK802" s="52"/>
      <c r="FL802" s="52"/>
      <c r="FM802" s="52"/>
      <c r="FN802" s="52"/>
      <c r="FO802" s="52"/>
      <c r="FP802" s="52"/>
      <c r="FQ802" s="52"/>
      <c r="FR802" s="52"/>
      <c r="FS802" s="52"/>
      <c r="FT802" s="52"/>
    </row>
    <row r="803" spans="1:176" x14ac:dyDescent="0.15">
      <c r="A803" s="104">
        <f t="shared" si="173"/>
        <v>43512</v>
      </c>
      <c r="B803" s="35">
        <f t="shared" ca="1" si="179"/>
        <v>506.84717000000001</v>
      </c>
      <c r="C803" s="35">
        <f t="shared" si="174"/>
        <v>500</v>
      </c>
      <c r="D803" s="36">
        <f ca="1">IF(A803&lt;$B$1,VLOOKUP(A803,[1]DI!$A$4:$B$15000,2,FALSE),0)</f>
        <v>0</v>
      </c>
      <c r="E803" s="35">
        <f t="shared" ca="1" si="168"/>
        <v>0</v>
      </c>
      <c r="F803" s="54">
        <f t="shared" si="175"/>
        <v>1.0425</v>
      </c>
      <c r="G803" s="38">
        <f t="shared" ca="1" si="169"/>
        <v>1</v>
      </c>
      <c r="H803" s="35">
        <f ca="1">TRUNC(PRODUCT(G$10:G802),15)</f>
        <v>1.1952390807474</v>
      </c>
      <c r="I803" s="35">
        <f t="shared" ca="1" si="176"/>
        <v>1.17909219115615</v>
      </c>
      <c r="J803" s="35">
        <f t="shared" ca="1" si="170"/>
        <v>1.01369434</v>
      </c>
      <c r="K803" s="35">
        <f t="shared" ca="1" si="171"/>
        <v>6.8471700000000002</v>
      </c>
      <c r="L803" s="55">
        <f>IF(VLOOKUP(A803,$U$12:$AD$125,8)=VLOOKUP(A802,$U$12:$AD$125,8),0,VLOOKUP(A803,U$12:$AD$125,8))</f>
        <v>0</v>
      </c>
      <c r="M803" s="40">
        <f>IF(L803&gt;0,VLOOKUP(L803,T$12:$AC$125,7),0)</f>
        <v>0</v>
      </c>
      <c r="N803" s="41">
        <f t="shared" si="180"/>
        <v>0</v>
      </c>
      <c r="O803" s="41">
        <f t="shared" ca="1" si="172"/>
        <v>6.8471700000000002</v>
      </c>
      <c r="P803" s="56" t="str">
        <f t="shared" si="177"/>
        <v>J=</v>
      </c>
      <c r="Q803" s="43">
        <f t="shared" si="178"/>
        <v>43619</v>
      </c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  <c r="CS803" s="52"/>
      <c r="CT803" s="52"/>
      <c r="CU803" s="52"/>
      <c r="CV803" s="52"/>
      <c r="CW803" s="52"/>
      <c r="CX803" s="52"/>
      <c r="CY803" s="52"/>
      <c r="CZ803" s="52"/>
      <c r="DA803" s="52"/>
      <c r="DB803" s="52"/>
      <c r="DC803" s="52"/>
      <c r="DD803" s="52"/>
      <c r="DE803" s="52"/>
      <c r="DF803" s="52"/>
      <c r="DG803" s="52"/>
      <c r="DH803" s="52"/>
      <c r="DI803" s="52"/>
      <c r="DJ803" s="52"/>
      <c r="DK803" s="52"/>
      <c r="DL803" s="52"/>
      <c r="DM803" s="52"/>
      <c r="DN803" s="52"/>
      <c r="DO803" s="52"/>
      <c r="DP803" s="52"/>
      <c r="DQ803" s="52"/>
      <c r="DR803" s="52"/>
      <c r="DS803" s="52"/>
      <c r="DT803" s="52"/>
      <c r="DU803" s="52"/>
      <c r="DV803" s="52"/>
      <c r="DW803" s="52"/>
      <c r="DX803" s="52"/>
      <c r="DY803" s="52"/>
      <c r="DZ803" s="52"/>
      <c r="EA803" s="52"/>
      <c r="EB803" s="52"/>
      <c r="EC803" s="52"/>
      <c r="ED803" s="52"/>
      <c r="EE803" s="52"/>
      <c r="EF803" s="52"/>
      <c r="EG803" s="52"/>
      <c r="EH803" s="52"/>
      <c r="EI803" s="52"/>
      <c r="EJ803" s="52"/>
      <c r="EK803" s="52"/>
      <c r="EL803" s="52"/>
      <c r="EM803" s="52"/>
      <c r="EN803" s="52"/>
      <c r="EO803" s="52"/>
      <c r="EP803" s="52"/>
      <c r="EQ803" s="52"/>
      <c r="ER803" s="52"/>
      <c r="ES803" s="52"/>
      <c r="ET803" s="52"/>
      <c r="EU803" s="52"/>
      <c r="EV803" s="52"/>
      <c r="EW803" s="52"/>
      <c r="EX803" s="52"/>
      <c r="EY803" s="52"/>
      <c r="EZ803" s="52"/>
      <c r="FA803" s="52"/>
      <c r="FB803" s="52"/>
      <c r="FC803" s="52"/>
      <c r="FD803" s="52"/>
      <c r="FE803" s="52"/>
      <c r="FF803" s="52"/>
      <c r="FG803" s="52"/>
      <c r="FH803" s="52"/>
      <c r="FI803" s="52"/>
      <c r="FJ803" s="52"/>
      <c r="FK803" s="52"/>
      <c r="FL803" s="52"/>
      <c r="FM803" s="52"/>
      <c r="FN803" s="52"/>
      <c r="FO803" s="52"/>
      <c r="FP803" s="52"/>
      <c r="FQ803" s="52"/>
      <c r="FR803" s="52"/>
      <c r="FS803" s="52"/>
      <c r="FT803" s="52"/>
    </row>
    <row r="804" spans="1:176" x14ac:dyDescent="0.15">
      <c r="A804" s="104">
        <f t="shared" si="173"/>
        <v>43513</v>
      </c>
      <c r="B804" s="35">
        <f t="shared" ca="1" si="179"/>
        <v>506.84717000000001</v>
      </c>
      <c r="C804" s="35">
        <f t="shared" si="174"/>
        <v>500</v>
      </c>
      <c r="D804" s="36">
        <f ca="1">IF(A804&lt;$B$1,VLOOKUP(A804,[1]DI!$A$4:$B$15000,2,FALSE),0)</f>
        <v>0</v>
      </c>
      <c r="E804" s="35">
        <f t="shared" ca="1" si="168"/>
        <v>0</v>
      </c>
      <c r="F804" s="54">
        <f t="shared" si="175"/>
        <v>1.0425</v>
      </c>
      <c r="G804" s="38">
        <f t="shared" ca="1" si="169"/>
        <v>1</v>
      </c>
      <c r="H804" s="35">
        <f ca="1">TRUNC(PRODUCT(G$10:G803),15)</f>
        <v>1.1952390807474</v>
      </c>
      <c r="I804" s="35">
        <f t="shared" ca="1" si="176"/>
        <v>1.17909219115615</v>
      </c>
      <c r="J804" s="35">
        <f t="shared" ca="1" si="170"/>
        <v>1.01369434</v>
      </c>
      <c r="K804" s="35">
        <f t="shared" ca="1" si="171"/>
        <v>6.8471700000000002</v>
      </c>
      <c r="L804" s="55">
        <f>IF(VLOOKUP(A804,$U$12:$AD$125,8)=VLOOKUP(A803,$U$12:$AD$125,8),0,VLOOKUP(A804,U$12:$AD$125,8))</f>
        <v>0</v>
      </c>
      <c r="M804" s="40">
        <f>IF(L804&gt;0,VLOOKUP(L804,T$12:$AC$125,7),0)</f>
        <v>0</v>
      </c>
      <c r="N804" s="41">
        <f t="shared" si="180"/>
        <v>0</v>
      </c>
      <c r="O804" s="41">
        <f t="shared" ca="1" si="172"/>
        <v>6.8471700000000002</v>
      </c>
      <c r="P804" s="56" t="str">
        <f t="shared" si="177"/>
        <v>J=</v>
      </c>
      <c r="Q804" s="43">
        <f t="shared" si="178"/>
        <v>43619</v>
      </c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  <c r="CS804" s="52"/>
      <c r="CT804" s="52"/>
      <c r="CU804" s="52"/>
      <c r="CV804" s="52"/>
      <c r="CW804" s="52"/>
      <c r="CX804" s="52"/>
      <c r="CY804" s="52"/>
      <c r="CZ804" s="52"/>
      <c r="DA804" s="52"/>
      <c r="DB804" s="52"/>
      <c r="DC804" s="52"/>
      <c r="DD804" s="52"/>
      <c r="DE804" s="52"/>
      <c r="DF804" s="52"/>
      <c r="DG804" s="52"/>
      <c r="DH804" s="52"/>
      <c r="DI804" s="52"/>
      <c r="DJ804" s="52"/>
      <c r="DK804" s="52"/>
      <c r="DL804" s="52"/>
      <c r="DM804" s="52"/>
      <c r="DN804" s="52"/>
      <c r="DO804" s="52"/>
      <c r="DP804" s="52"/>
      <c r="DQ804" s="52"/>
      <c r="DR804" s="52"/>
      <c r="DS804" s="52"/>
      <c r="DT804" s="52"/>
      <c r="DU804" s="52"/>
      <c r="DV804" s="52"/>
      <c r="DW804" s="52"/>
      <c r="DX804" s="52"/>
      <c r="DY804" s="52"/>
      <c r="DZ804" s="52"/>
      <c r="EA804" s="52"/>
      <c r="EB804" s="52"/>
      <c r="EC804" s="52"/>
      <c r="ED804" s="52"/>
      <c r="EE804" s="52"/>
      <c r="EF804" s="52"/>
      <c r="EG804" s="52"/>
      <c r="EH804" s="52"/>
      <c r="EI804" s="52"/>
      <c r="EJ804" s="52"/>
      <c r="EK804" s="52"/>
      <c r="EL804" s="52"/>
      <c r="EM804" s="52"/>
      <c r="EN804" s="52"/>
      <c r="EO804" s="52"/>
      <c r="EP804" s="52"/>
      <c r="EQ804" s="52"/>
      <c r="ER804" s="52"/>
      <c r="ES804" s="52"/>
      <c r="ET804" s="52"/>
      <c r="EU804" s="52"/>
      <c r="EV804" s="52"/>
      <c r="EW804" s="52"/>
      <c r="EX804" s="52"/>
      <c r="EY804" s="52"/>
      <c r="EZ804" s="52"/>
      <c r="FA804" s="52"/>
      <c r="FB804" s="52"/>
      <c r="FC804" s="52"/>
      <c r="FD804" s="52"/>
      <c r="FE804" s="52"/>
      <c r="FF804" s="52"/>
      <c r="FG804" s="52"/>
      <c r="FH804" s="52"/>
      <c r="FI804" s="52"/>
      <c r="FJ804" s="52"/>
      <c r="FK804" s="52"/>
      <c r="FL804" s="52"/>
      <c r="FM804" s="52"/>
      <c r="FN804" s="52"/>
      <c r="FO804" s="52"/>
      <c r="FP804" s="52"/>
      <c r="FQ804" s="52"/>
      <c r="FR804" s="52"/>
      <c r="FS804" s="52"/>
      <c r="FT804" s="52"/>
    </row>
    <row r="805" spans="1:176" x14ac:dyDescent="0.15">
      <c r="A805" s="104">
        <f t="shared" si="173"/>
        <v>43514</v>
      </c>
      <c r="B805" s="35">
        <f t="shared" ca="1" si="179"/>
        <v>506.84717000000001</v>
      </c>
      <c r="C805" s="35">
        <f t="shared" si="174"/>
        <v>500</v>
      </c>
      <c r="D805" s="36">
        <f ca="1">IF(A805&lt;$B$1,VLOOKUP(A805,[1]DI!$A$4:$B$15000,2,FALSE),0)</f>
        <v>6.4000000000000001E-2</v>
      </c>
      <c r="E805" s="35">
        <f t="shared" ca="1" si="168"/>
        <v>2.4620000000000002E-4</v>
      </c>
      <c r="F805" s="54">
        <f t="shared" si="175"/>
        <v>1.0425</v>
      </c>
      <c r="G805" s="38">
        <f t="shared" ca="1" si="169"/>
        <v>1.0002566635000001</v>
      </c>
      <c r="H805" s="35">
        <f ca="1">TRUNC(PRODUCT(G$10:G804),15)</f>
        <v>1.1952390807474</v>
      </c>
      <c r="I805" s="35">
        <f t="shared" ca="1" si="176"/>
        <v>1.17909219115615</v>
      </c>
      <c r="J805" s="35">
        <f t="shared" ca="1" si="170"/>
        <v>1.01369434</v>
      </c>
      <c r="K805" s="35">
        <f t="shared" ca="1" si="171"/>
        <v>6.8471700000000002</v>
      </c>
      <c r="L805" s="55">
        <f>IF(VLOOKUP(A805,$U$12:$AD$125,8)=VLOOKUP(A804,$U$12:$AD$125,8),0,VLOOKUP(A805,U$12:$AD$125,8))</f>
        <v>0</v>
      </c>
      <c r="M805" s="40">
        <f>IF(L805&gt;0,VLOOKUP(L805,T$12:$AC$125,7),0)</f>
        <v>0</v>
      </c>
      <c r="N805" s="41">
        <f t="shared" si="180"/>
        <v>0</v>
      </c>
      <c r="O805" s="41">
        <f t="shared" ca="1" si="172"/>
        <v>6.8471700000000002</v>
      </c>
      <c r="P805" s="56" t="str">
        <f t="shared" si="177"/>
        <v>J=</v>
      </c>
      <c r="Q805" s="43">
        <f t="shared" si="178"/>
        <v>43619</v>
      </c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  <c r="CS805" s="52"/>
      <c r="CT805" s="52"/>
      <c r="CU805" s="52"/>
      <c r="CV805" s="52"/>
      <c r="CW805" s="52"/>
      <c r="CX805" s="52"/>
      <c r="CY805" s="52"/>
      <c r="CZ805" s="52"/>
      <c r="DA805" s="52"/>
      <c r="DB805" s="52"/>
      <c r="DC805" s="52"/>
      <c r="DD805" s="52"/>
      <c r="DE805" s="52"/>
      <c r="DF805" s="52"/>
      <c r="DG805" s="52"/>
      <c r="DH805" s="52"/>
      <c r="DI805" s="52"/>
      <c r="DJ805" s="52"/>
      <c r="DK805" s="52"/>
      <c r="DL805" s="52"/>
      <c r="DM805" s="52"/>
      <c r="DN805" s="52"/>
      <c r="DO805" s="52"/>
      <c r="DP805" s="52"/>
      <c r="DQ805" s="52"/>
      <c r="DR805" s="52"/>
      <c r="DS805" s="52"/>
      <c r="DT805" s="52"/>
      <c r="DU805" s="52"/>
      <c r="DV805" s="52"/>
      <c r="DW805" s="52"/>
      <c r="DX805" s="52"/>
      <c r="DY805" s="52"/>
      <c r="DZ805" s="52"/>
      <c r="EA805" s="52"/>
      <c r="EB805" s="52"/>
      <c r="EC805" s="52"/>
      <c r="ED805" s="52"/>
      <c r="EE805" s="52"/>
      <c r="EF805" s="52"/>
      <c r="EG805" s="52"/>
      <c r="EH805" s="52"/>
      <c r="EI805" s="52"/>
      <c r="EJ805" s="52"/>
      <c r="EK805" s="52"/>
      <c r="EL805" s="52"/>
      <c r="EM805" s="52"/>
      <c r="EN805" s="52"/>
      <c r="EO805" s="52"/>
      <c r="EP805" s="52"/>
      <c r="EQ805" s="52"/>
      <c r="ER805" s="52"/>
      <c r="ES805" s="52"/>
      <c r="ET805" s="52"/>
      <c r="EU805" s="52"/>
      <c r="EV805" s="52"/>
      <c r="EW805" s="52"/>
      <c r="EX805" s="52"/>
      <c r="EY805" s="52"/>
      <c r="EZ805" s="52"/>
      <c r="FA805" s="52"/>
      <c r="FB805" s="52"/>
      <c r="FC805" s="52"/>
      <c r="FD805" s="52"/>
      <c r="FE805" s="52"/>
      <c r="FF805" s="52"/>
      <c r="FG805" s="52"/>
      <c r="FH805" s="52"/>
      <c r="FI805" s="52"/>
      <c r="FJ805" s="52"/>
      <c r="FK805" s="52"/>
      <c r="FL805" s="52"/>
      <c r="FM805" s="52"/>
      <c r="FN805" s="52"/>
      <c r="FO805" s="52"/>
      <c r="FP805" s="52"/>
      <c r="FQ805" s="52"/>
      <c r="FR805" s="52"/>
      <c r="FS805" s="52"/>
      <c r="FT805" s="52"/>
    </row>
    <row r="806" spans="1:176" x14ac:dyDescent="0.15">
      <c r="A806" s="104">
        <f t="shared" si="173"/>
        <v>43515</v>
      </c>
      <c r="B806" s="35">
        <f t="shared" ca="1" si="179"/>
        <v>506.97725998999999</v>
      </c>
      <c r="C806" s="35">
        <f t="shared" si="174"/>
        <v>500</v>
      </c>
      <c r="D806" s="36">
        <f ca="1">IF(A806&lt;$B$1,VLOOKUP(A806,[1]DI!$A$4:$B$15000,2,FALSE),0)</f>
        <v>6.4000000000000001E-2</v>
      </c>
      <c r="E806" s="35">
        <f t="shared" ca="1" si="168"/>
        <v>2.4620000000000002E-4</v>
      </c>
      <c r="F806" s="54">
        <f t="shared" si="175"/>
        <v>1.0425</v>
      </c>
      <c r="G806" s="38">
        <f t="shared" ca="1" si="169"/>
        <v>1.0002566635000001</v>
      </c>
      <c r="H806" s="35">
        <f ca="1">TRUNC(PRODUCT(G$10:G805),15)</f>
        <v>1.1955458549932101</v>
      </c>
      <c r="I806" s="35">
        <f t="shared" ca="1" si="176"/>
        <v>1.17909219115615</v>
      </c>
      <c r="J806" s="35">
        <f t="shared" ca="1" si="170"/>
        <v>1.01395452</v>
      </c>
      <c r="K806" s="35">
        <f t="shared" ca="1" si="171"/>
        <v>6.9772599900000003</v>
      </c>
      <c r="L806" s="55">
        <f>IF(VLOOKUP(A806,$U$12:$AD$125,8)=VLOOKUP(A805,$U$12:$AD$125,8),0,VLOOKUP(A806,U$12:$AD$125,8))</f>
        <v>0</v>
      </c>
      <c r="M806" s="40">
        <f>IF(L806&gt;0,VLOOKUP(L806,T$12:$AC$125,7),0)</f>
        <v>0</v>
      </c>
      <c r="N806" s="41">
        <f t="shared" si="180"/>
        <v>0</v>
      </c>
      <c r="O806" s="41">
        <f t="shared" ca="1" si="172"/>
        <v>6.9772599900000003</v>
      </c>
      <c r="P806" s="56" t="str">
        <f t="shared" si="177"/>
        <v>J=</v>
      </c>
      <c r="Q806" s="43">
        <f t="shared" si="178"/>
        <v>43619</v>
      </c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  <c r="CJ806" s="52"/>
      <c r="CK806" s="52"/>
      <c r="CL806" s="52"/>
      <c r="CM806" s="52"/>
      <c r="CN806" s="52"/>
      <c r="CO806" s="52"/>
      <c r="CP806" s="52"/>
      <c r="CQ806" s="52"/>
      <c r="CR806" s="52"/>
      <c r="CS806" s="52"/>
      <c r="CT806" s="52"/>
      <c r="CU806" s="52"/>
      <c r="CV806" s="52"/>
      <c r="CW806" s="52"/>
      <c r="CX806" s="52"/>
      <c r="CY806" s="52"/>
      <c r="CZ806" s="52"/>
      <c r="DA806" s="52"/>
      <c r="DB806" s="52"/>
      <c r="DC806" s="52"/>
      <c r="DD806" s="52"/>
      <c r="DE806" s="52"/>
      <c r="DF806" s="52"/>
      <c r="DG806" s="52"/>
      <c r="DH806" s="52"/>
      <c r="DI806" s="52"/>
      <c r="DJ806" s="52"/>
      <c r="DK806" s="52"/>
      <c r="DL806" s="52"/>
      <c r="DM806" s="52"/>
      <c r="DN806" s="52"/>
      <c r="DO806" s="52"/>
      <c r="DP806" s="52"/>
      <c r="DQ806" s="52"/>
      <c r="DR806" s="52"/>
      <c r="DS806" s="52"/>
      <c r="DT806" s="52"/>
      <c r="DU806" s="52"/>
      <c r="DV806" s="52"/>
      <c r="DW806" s="52"/>
      <c r="DX806" s="52"/>
      <c r="DY806" s="52"/>
      <c r="DZ806" s="52"/>
      <c r="EA806" s="52"/>
      <c r="EB806" s="52"/>
      <c r="EC806" s="52"/>
      <c r="ED806" s="52"/>
      <c r="EE806" s="52"/>
      <c r="EF806" s="52"/>
      <c r="EG806" s="52"/>
      <c r="EH806" s="52"/>
      <c r="EI806" s="52"/>
      <c r="EJ806" s="52"/>
      <c r="EK806" s="52"/>
      <c r="EL806" s="52"/>
      <c r="EM806" s="52"/>
      <c r="EN806" s="52"/>
      <c r="EO806" s="52"/>
      <c r="EP806" s="52"/>
      <c r="EQ806" s="52"/>
      <c r="ER806" s="52"/>
      <c r="ES806" s="52"/>
      <c r="ET806" s="52"/>
      <c r="EU806" s="52"/>
      <c r="EV806" s="52"/>
      <c r="EW806" s="52"/>
      <c r="EX806" s="52"/>
      <c r="EY806" s="52"/>
      <c r="EZ806" s="52"/>
      <c r="FA806" s="52"/>
      <c r="FB806" s="52"/>
      <c r="FC806" s="52"/>
      <c r="FD806" s="52"/>
      <c r="FE806" s="52"/>
      <c r="FF806" s="52"/>
      <c r="FG806" s="52"/>
      <c r="FH806" s="52"/>
      <c r="FI806" s="52"/>
      <c r="FJ806" s="52"/>
      <c r="FK806" s="52"/>
      <c r="FL806" s="52"/>
      <c r="FM806" s="52"/>
      <c r="FN806" s="52"/>
      <c r="FO806" s="52"/>
      <c r="FP806" s="52"/>
      <c r="FQ806" s="52"/>
      <c r="FR806" s="52"/>
      <c r="FS806" s="52"/>
      <c r="FT806" s="52"/>
    </row>
    <row r="807" spans="1:176" x14ac:dyDescent="0.15">
      <c r="A807" s="104">
        <f t="shared" si="173"/>
        <v>43516</v>
      </c>
      <c r="B807" s="35">
        <f t="shared" ca="1" si="179"/>
        <v>507.10737999999998</v>
      </c>
      <c r="C807" s="35">
        <f t="shared" si="174"/>
        <v>500</v>
      </c>
      <c r="D807" s="36">
        <f ca="1">IF(A807&lt;$B$1,VLOOKUP(A807,[1]DI!$A$4:$B$15000,2,FALSE),0)</f>
        <v>6.4000000000000001E-2</v>
      </c>
      <c r="E807" s="35">
        <f t="shared" ca="1" si="168"/>
        <v>2.4620000000000002E-4</v>
      </c>
      <c r="F807" s="54">
        <f t="shared" si="175"/>
        <v>1.0425</v>
      </c>
      <c r="G807" s="38">
        <f t="shared" ca="1" si="169"/>
        <v>1.0002566635000001</v>
      </c>
      <c r="H807" s="35">
        <f ca="1">TRUNC(PRODUCT(G$10:G806),15)</f>
        <v>1.19585270797676</v>
      </c>
      <c r="I807" s="35">
        <f t="shared" ca="1" si="176"/>
        <v>1.17909219115615</v>
      </c>
      <c r="J807" s="35">
        <f t="shared" ca="1" si="170"/>
        <v>1.01421476</v>
      </c>
      <c r="K807" s="35">
        <f t="shared" ca="1" si="171"/>
        <v>7.10738</v>
      </c>
      <c r="L807" s="55">
        <f>IF(VLOOKUP(A807,$U$12:$AD$125,8)=VLOOKUP(A806,$U$12:$AD$125,8),0,VLOOKUP(A807,U$12:$AD$125,8))</f>
        <v>0</v>
      </c>
      <c r="M807" s="40">
        <f>IF(L807&gt;0,VLOOKUP(L807,T$12:$AC$125,7),0)</f>
        <v>0</v>
      </c>
      <c r="N807" s="41">
        <f t="shared" si="180"/>
        <v>0</v>
      </c>
      <c r="O807" s="41">
        <f t="shared" ca="1" si="172"/>
        <v>7.10738</v>
      </c>
      <c r="P807" s="56" t="str">
        <f t="shared" si="177"/>
        <v>J=</v>
      </c>
      <c r="Q807" s="43">
        <f t="shared" si="178"/>
        <v>43619</v>
      </c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  <c r="CJ807" s="52"/>
      <c r="CK807" s="52"/>
      <c r="CL807" s="52"/>
      <c r="CM807" s="52"/>
      <c r="CN807" s="52"/>
      <c r="CO807" s="52"/>
      <c r="CP807" s="52"/>
      <c r="CQ807" s="52"/>
      <c r="CR807" s="52"/>
      <c r="CS807" s="52"/>
      <c r="CT807" s="52"/>
      <c r="CU807" s="52"/>
      <c r="CV807" s="52"/>
      <c r="CW807" s="52"/>
      <c r="CX807" s="52"/>
      <c r="CY807" s="52"/>
      <c r="CZ807" s="52"/>
      <c r="DA807" s="52"/>
      <c r="DB807" s="52"/>
      <c r="DC807" s="52"/>
      <c r="DD807" s="52"/>
      <c r="DE807" s="52"/>
      <c r="DF807" s="52"/>
      <c r="DG807" s="52"/>
      <c r="DH807" s="52"/>
      <c r="DI807" s="52"/>
      <c r="DJ807" s="52"/>
      <c r="DK807" s="52"/>
      <c r="DL807" s="52"/>
      <c r="DM807" s="52"/>
      <c r="DN807" s="52"/>
      <c r="DO807" s="52"/>
      <c r="DP807" s="52"/>
      <c r="DQ807" s="52"/>
      <c r="DR807" s="52"/>
      <c r="DS807" s="52"/>
      <c r="DT807" s="52"/>
      <c r="DU807" s="52"/>
      <c r="DV807" s="52"/>
      <c r="DW807" s="52"/>
      <c r="DX807" s="52"/>
      <c r="DY807" s="52"/>
      <c r="DZ807" s="52"/>
      <c r="EA807" s="52"/>
      <c r="EB807" s="52"/>
      <c r="EC807" s="52"/>
      <c r="ED807" s="52"/>
      <c r="EE807" s="52"/>
      <c r="EF807" s="52"/>
      <c r="EG807" s="52"/>
      <c r="EH807" s="52"/>
      <c r="EI807" s="52"/>
      <c r="EJ807" s="52"/>
      <c r="EK807" s="52"/>
      <c r="EL807" s="52"/>
      <c r="EM807" s="52"/>
      <c r="EN807" s="52"/>
      <c r="EO807" s="52"/>
      <c r="EP807" s="52"/>
      <c r="EQ807" s="52"/>
      <c r="ER807" s="52"/>
      <c r="ES807" s="52"/>
      <c r="ET807" s="52"/>
      <c r="EU807" s="52"/>
      <c r="EV807" s="52"/>
      <c r="EW807" s="52"/>
      <c r="EX807" s="52"/>
      <c r="EY807" s="52"/>
      <c r="EZ807" s="52"/>
      <c r="FA807" s="52"/>
      <c r="FB807" s="52"/>
      <c r="FC807" s="52"/>
      <c r="FD807" s="52"/>
      <c r="FE807" s="52"/>
      <c r="FF807" s="52"/>
      <c r="FG807" s="52"/>
      <c r="FH807" s="52"/>
      <c r="FI807" s="52"/>
      <c r="FJ807" s="52"/>
      <c r="FK807" s="52"/>
      <c r="FL807" s="52"/>
      <c r="FM807" s="52"/>
      <c r="FN807" s="52"/>
      <c r="FO807" s="52"/>
      <c r="FP807" s="52"/>
      <c r="FQ807" s="52"/>
      <c r="FR807" s="52"/>
      <c r="FS807" s="52"/>
      <c r="FT807" s="52"/>
    </row>
    <row r="808" spans="1:176" x14ac:dyDescent="0.15">
      <c r="A808" s="104">
        <f t="shared" si="173"/>
        <v>43517</v>
      </c>
      <c r="B808" s="35">
        <f t="shared" ca="1" si="179"/>
        <v>507.23753999000002</v>
      </c>
      <c r="C808" s="35">
        <f t="shared" si="174"/>
        <v>500</v>
      </c>
      <c r="D808" s="36">
        <f ca="1">IF(A808&lt;$B$1,VLOOKUP(A808,[1]DI!$A$4:$B$15000,2,FALSE),0)</f>
        <v>6.4000000000000001E-2</v>
      </c>
      <c r="E808" s="35">
        <f t="shared" ca="1" si="168"/>
        <v>2.4620000000000002E-4</v>
      </c>
      <c r="F808" s="54">
        <f t="shared" si="175"/>
        <v>1.0425</v>
      </c>
      <c r="G808" s="38">
        <f t="shared" ca="1" si="169"/>
        <v>1.0002566635000001</v>
      </c>
      <c r="H808" s="35">
        <f ca="1">TRUNC(PRODUCT(G$10:G807),15)</f>
        <v>1.1961596397182701</v>
      </c>
      <c r="I808" s="35">
        <f t="shared" ca="1" si="176"/>
        <v>1.17909219115615</v>
      </c>
      <c r="J808" s="35">
        <f t="shared" ca="1" si="170"/>
        <v>1.01447508</v>
      </c>
      <c r="K808" s="35">
        <f t="shared" ca="1" si="171"/>
        <v>7.2375399900000001</v>
      </c>
      <c r="L808" s="55">
        <f>IF(VLOOKUP(A808,$U$12:$AD$125,8)=VLOOKUP(A807,$U$12:$AD$125,8),0,VLOOKUP(A808,U$12:$AD$125,8))</f>
        <v>0</v>
      </c>
      <c r="M808" s="40">
        <f>IF(L808&gt;0,VLOOKUP(L808,T$12:$AC$125,7),0)</f>
        <v>0</v>
      </c>
      <c r="N808" s="41">
        <f t="shared" si="180"/>
        <v>0</v>
      </c>
      <c r="O808" s="41">
        <f t="shared" ca="1" si="172"/>
        <v>7.2375399900000001</v>
      </c>
      <c r="P808" s="56" t="str">
        <f t="shared" si="177"/>
        <v>J=</v>
      </c>
      <c r="Q808" s="43">
        <f t="shared" si="178"/>
        <v>43619</v>
      </c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  <c r="CJ808" s="52"/>
      <c r="CK808" s="52"/>
      <c r="CL808" s="52"/>
      <c r="CM808" s="52"/>
      <c r="CN808" s="52"/>
      <c r="CO808" s="52"/>
      <c r="CP808" s="52"/>
      <c r="CQ808" s="52"/>
      <c r="CR808" s="52"/>
      <c r="CS808" s="52"/>
      <c r="CT808" s="52"/>
      <c r="CU808" s="52"/>
      <c r="CV808" s="52"/>
      <c r="CW808" s="52"/>
      <c r="CX808" s="52"/>
      <c r="CY808" s="52"/>
      <c r="CZ808" s="52"/>
      <c r="DA808" s="52"/>
      <c r="DB808" s="52"/>
      <c r="DC808" s="52"/>
      <c r="DD808" s="52"/>
      <c r="DE808" s="52"/>
      <c r="DF808" s="52"/>
      <c r="DG808" s="52"/>
      <c r="DH808" s="52"/>
      <c r="DI808" s="52"/>
      <c r="DJ808" s="52"/>
      <c r="DK808" s="52"/>
      <c r="DL808" s="52"/>
      <c r="DM808" s="52"/>
      <c r="DN808" s="52"/>
      <c r="DO808" s="52"/>
      <c r="DP808" s="52"/>
      <c r="DQ808" s="52"/>
      <c r="DR808" s="52"/>
      <c r="DS808" s="52"/>
      <c r="DT808" s="52"/>
      <c r="DU808" s="52"/>
      <c r="DV808" s="52"/>
      <c r="DW808" s="52"/>
      <c r="DX808" s="52"/>
      <c r="DY808" s="52"/>
      <c r="DZ808" s="52"/>
      <c r="EA808" s="52"/>
      <c r="EB808" s="52"/>
      <c r="EC808" s="52"/>
      <c r="ED808" s="52"/>
      <c r="EE808" s="52"/>
      <c r="EF808" s="52"/>
      <c r="EG808" s="52"/>
      <c r="EH808" s="52"/>
      <c r="EI808" s="52"/>
      <c r="EJ808" s="52"/>
      <c r="EK808" s="52"/>
      <c r="EL808" s="52"/>
      <c r="EM808" s="52"/>
      <c r="EN808" s="52"/>
      <c r="EO808" s="52"/>
      <c r="EP808" s="52"/>
      <c r="EQ808" s="52"/>
      <c r="ER808" s="52"/>
      <c r="ES808" s="52"/>
      <c r="ET808" s="52"/>
      <c r="EU808" s="52"/>
      <c r="EV808" s="52"/>
      <c r="EW808" s="52"/>
      <c r="EX808" s="52"/>
      <c r="EY808" s="52"/>
      <c r="EZ808" s="52"/>
      <c r="FA808" s="52"/>
      <c r="FB808" s="52"/>
      <c r="FC808" s="52"/>
      <c r="FD808" s="52"/>
      <c r="FE808" s="52"/>
      <c r="FF808" s="52"/>
      <c r="FG808" s="52"/>
      <c r="FH808" s="52"/>
      <c r="FI808" s="52"/>
      <c r="FJ808" s="52"/>
      <c r="FK808" s="52"/>
      <c r="FL808" s="52"/>
      <c r="FM808" s="52"/>
      <c r="FN808" s="52"/>
      <c r="FO808" s="52"/>
      <c r="FP808" s="52"/>
      <c r="FQ808" s="52"/>
      <c r="FR808" s="52"/>
      <c r="FS808" s="52"/>
      <c r="FT808" s="52"/>
    </row>
    <row r="809" spans="1:176" x14ac:dyDescent="0.15">
      <c r="A809" s="104">
        <f t="shared" si="173"/>
        <v>43518</v>
      </c>
      <c r="B809" s="35">
        <f t="shared" ca="1" si="179"/>
        <v>507.36772500000001</v>
      </c>
      <c r="C809" s="35">
        <f t="shared" si="174"/>
        <v>500</v>
      </c>
      <c r="D809" s="36">
        <f ca="1">IF(A809&lt;$B$1,VLOOKUP(A809,[1]DI!$A$4:$B$15000,2,FALSE),0)</f>
        <v>6.4000000000000001E-2</v>
      </c>
      <c r="E809" s="35">
        <f t="shared" ca="1" si="168"/>
        <v>2.4620000000000002E-4</v>
      </c>
      <c r="F809" s="54">
        <f t="shared" si="175"/>
        <v>1.0425</v>
      </c>
      <c r="G809" s="38">
        <f t="shared" ca="1" si="169"/>
        <v>1.0002566635000001</v>
      </c>
      <c r="H809" s="35">
        <f ca="1">TRUNC(PRODUCT(G$10:G808),15)</f>
        <v>1.1964666502379599</v>
      </c>
      <c r="I809" s="35">
        <f t="shared" ca="1" si="176"/>
        <v>1.17909219115615</v>
      </c>
      <c r="J809" s="35">
        <f t="shared" ca="1" si="170"/>
        <v>1.0147354500000001</v>
      </c>
      <c r="K809" s="35">
        <f t="shared" ca="1" si="171"/>
        <v>7.3677250000000001</v>
      </c>
      <c r="L809" s="55">
        <f>IF(VLOOKUP(A809,$U$12:$AD$125,8)=VLOOKUP(A808,$U$12:$AD$125,8),0,VLOOKUP(A809,U$12:$AD$125,8))</f>
        <v>0</v>
      </c>
      <c r="M809" s="40">
        <f>IF(L809&gt;0,VLOOKUP(L809,T$12:$AC$125,7),0)</f>
        <v>0</v>
      </c>
      <c r="N809" s="41">
        <f t="shared" si="180"/>
        <v>0</v>
      </c>
      <c r="O809" s="41">
        <f t="shared" ca="1" si="172"/>
        <v>7.3677250000000001</v>
      </c>
      <c r="P809" s="56" t="str">
        <f t="shared" si="177"/>
        <v>J=</v>
      </c>
      <c r="Q809" s="43">
        <f t="shared" si="178"/>
        <v>43619</v>
      </c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  <c r="CJ809" s="52"/>
      <c r="CK809" s="52"/>
      <c r="CL809" s="52"/>
      <c r="CM809" s="52"/>
      <c r="CN809" s="52"/>
      <c r="CO809" s="52"/>
      <c r="CP809" s="52"/>
      <c r="CQ809" s="52"/>
      <c r="CR809" s="52"/>
      <c r="CS809" s="52"/>
      <c r="CT809" s="52"/>
      <c r="CU809" s="52"/>
      <c r="CV809" s="52"/>
      <c r="CW809" s="52"/>
      <c r="CX809" s="52"/>
      <c r="CY809" s="52"/>
      <c r="CZ809" s="52"/>
      <c r="DA809" s="52"/>
      <c r="DB809" s="52"/>
      <c r="DC809" s="52"/>
      <c r="DD809" s="52"/>
      <c r="DE809" s="52"/>
      <c r="DF809" s="52"/>
      <c r="DG809" s="52"/>
      <c r="DH809" s="52"/>
      <c r="DI809" s="52"/>
      <c r="DJ809" s="52"/>
      <c r="DK809" s="52"/>
      <c r="DL809" s="52"/>
      <c r="DM809" s="52"/>
      <c r="DN809" s="52"/>
      <c r="DO809" s="52"/>
      <c r="DP809" s="52"/>
      <c r="DQ809" s="52"/>
      <c r="DR809" s="52"/>
      <c r="DS809" s="52"/>
      <c r="DT809" s="52"/>
      <c r="DU809" s="52"/>
      <c r="DV809" s="52"/>
      <c r="DW809" s="52"/>
      <c r="DX809" s="52"/>
      <c r="DY809" s="52"/>
      <c r="DZ809" s="52"/>
      <c r="EA809" s="52"/>
      <c r="EB809" s="52"/>
      <c r="EC809" s="52"/>
      <c r="ED809" s="52"/>
      <c r="EE809" s="52"/>
      <c r="EF809" s="52"/>
      <c r="EG809" s="52"/>
      <c r="EH809" s="52"/>
      <c r="EI809" s="52"/>
      <c r="EJ809" s="52"/>
      <c r="EK809" s="52"/>
      <c r="EL809" s="52"/>
      <c r="EM809" s="52"/>
      <c r="EN809" s="52"/>
      <c r="EO809" s="52"/>
      <c r="EP809" s="52"/>
      <c r="EQ809" s="52"/>
      <c r="ER809" s="52"/>
      <c r="ES809" s="52"/>
      <c r="ET809" s="52"/>
      <c r="EU809" s="52"/>
      <c r="EV809" s="52"/>
      <c r="EW809" s="52"/>
      <c r="EX809" s="52"/>
      <c r="EY809" s="52"/>
      <c r="EZ809" s="52"/>
      <c r="FA809" s="52"/>
      <c r="FB809" s="52"/>
      <c r="FC809" s="52"/>
      <c r="FD809" s="52"/>
      <c r="FE809" s="52"/>
      <c r="FF809" s="52"/>
      <c r="FG809" s="52"/>
      <c r="FH809" s="52"/>
      <c r="FI809" s="52"/>
      <c r="FJ809" s="52"/>
      <c r="FK809" s="52"/>
      <c r="FL809" s="52"/>
      <c r="FM809" s="52"/>
      <c r="FN809" s="52"/>
      <c r="FO809" s="52"/>
      <c r="FP809" s="52"/>
      <c r="FQ809" s="52"/>
      <c r="FR809" s="52"/>
      <c r="FS809" s="52"/>
      <c r="FT809" s="52"/>
    </row>
    <row r="810" spans="1:176" x14ac:dyDescent="0.15">
      <c r="A810" s="104">
        <f t="shared" si="173"/>
        <v>43519</v>
      </c>
      <c r="B810" s="35">
        <f t="shared" ca="1" si="179"/>
        <v>507.49794999</v>
      </c>
      <c r="C810" s="35">
        <f t="shared" si="174"/>
        <v>500</v>
      </c>
      <c r="D810" s="36">
        <f ca="1">IF(A810&lt;$B$1,VLOOKUP(A810,[1]DI!$A$4:$B$15000,2,FALSE),0)</f>
        <v>0</v>
      </c>
      <c r="E810" s="35">
        <f t="shared" ca="1" si="168"/>
        <v>0</v>
      </c>
      <c r="F810" s="54">
        <f t="shared" si="175"/>
        <v>1.0425</v>
      </c>
      <c r="G810" s="38">
        <f t="shared" ca="1" si="169"/>
        <v>1</v>
      </c>
      <c r="H810" s="35">
        <f ca="1">TRUNC(PRODUCT(G$10:G809),15)</f>
        <v>1.19677373955605</v>
      </c>
      <c r="I810" s="35">
        <f t="shared" ca="1" si="176"/>
        <v>1.17909219115615</v>
      </c>
      <c r="J810" s="35">
        <f t="shared" ca="1" si="170"/>
        <v>1.0149959</v>
      </c>
      <c r="K810" s="35">
        <f t="shared" ca="1" si="171"/>
        <v>7.4979499900000004</v>
      </c>
      <c r="L810" s="55">
        <f>IF(VLOOKUP(A810,$U$12:$AD$125,8)=VLOOKUP(A809,$U$12:$AD$125,8),0,VLOOKUP(A810,U$12:$AD$125,8))</f>
        <v>0</v>
      </c>
      <c r="M810" s="40">
        <f>IF(L810&gt;0,VLOOKUP(L810,T$12:$AC$125,7),0)</f>
        <v>0</v>
      </c>
      <c r="N810" s="41">
        <f t="shared" si="180"/>
        <v>0</v>
      </c>
      <c r="O810" s="41">
        <f t="shared" ca="1" si="172"/>
        <v>7.4979499900000004</v>
      </c>
      <c r="P810" s="56" t="str">
        <f t="shared" si="177"/>
        <v>J=</v>
      </c>
      <c r="Q810" s="43">
        <f t="shared" si="178"/>
        <v>43619</v>
      </c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  <c r="CJ810" s="52"/>
      <c r="CK810" s="52"/>
      <c r="CL810" s="52"/>
      <c r="CM810" s="52"/>
      <c r="CN810" s="52"/>
      <c r="CO810" s="52"/>
      <c r="CP810" s="52"/>
      <c r="CQ810" s="52"/>
      <c r="CR810" s="52"/>
      <c r="CS810" s="52"/>
      <c r="CT810" s="52"/>
      <c r="CU810" s="52"/>
      <c r="CV810" s="52"/>
      <c r="CW810" s="52"/>
      <c r="CX810" s="52"/>
      <c r="CY810" s="52"/>
      <c r="CZ810" s="52"/>
      <c r="DA810" s="52"/>
      <c r="DB810" s="52"/>
      <c r="DC810" s="52"/>
      <c r="DD810" s="52"/>
      <c r="DE810" s="52"/>
      <c r="DF810" s="52"/>
      <c r="DG810" s="52"/>
      <c r="DH810" s="52"/>
      <c r="DI810" s="52"/>
      <c r="DJ810" s="52"/>
      <c r="DK810" s="52"/>
      <c r="DL810" s="52"/>
      <c r="DM810" s="52"/>
      <c r="DN810" s="52"/>
      <c r="DO810" s="52"/>
      <c r="DP810" s="52"/>
      <c r="DQ810" s="52"/>
      <c r="DR810" s="52"/>
      <c r="DS810" s="52"/>
      <c r="DT810" s="52"/>
      <c r="DU810" s="52"/>
      <c r="DV810" s="52"/>
      <c r="DW810" s="52"/>
      <c r="DX810" s="52"/>
      <c r="DY810" s="52"/>
      <c r="DZ810" s="52"/>
      <c r="EA810" s="52"/>
      <c r="EB810" s="52"/>
      <c r="EC810" s="52"/>
      <c r="ED810" s="52"/>
      <c r="EE810" s="52"/>
      <c r="EF810" s="52"/>
      <c r="EG810" s="52"/>
      <c r="EH810" s="52"/>
      <c r="EI810" s="52"/>
      <c r="EJ810" s="52"/>
      <c r="EK810" s="52"/>
      <c r="EL810" s="52"/>
      <c r="EM810" s="52"/>
      <c r="EN810" s="52"/>
      <c r="EO810" s="52"/>
      <c r="EP810" s="52"/>
      <c r="EQ810" s="52"/>
      <c r="ER810" s="52"/>
      <c r="ES810" s="52"/>
      <c r="ET810" s="52"/>
      <c r="EU810" s="52"/>
      <c r="EV810" s="52"/>
      <c r="EW810" s="52"/>
      <c r="EX810" s="52"/>
      <c r="EY810" s="52"/>
      <c r="EZ810" s="52"/>
      <c r="FA810" s="52"/>
      <c r="FB810" s="52"/>
      <c r="FC810" s="52"/>
      <c r="FD810" s="52"/>
      <c r="FE810" s="52"/>
      <c r="FF810" s="52"/>
      <c r="FG810" s="52"/>
      <c r="FH810" s="52"/>
      <c r="FI810" s="52"/>
      <c r="FJ810" s="52"/>
      <c r="FK810" s="52"/>
      <c r="FL810" s="52"/>
      <c r="FM810" s="52"/>
      <c r="FN810" s="52"/>
      <c r="FO810" s="52"/>
      <c r="FP810" s="52"/>
      <c r="FQ810" s="52"/>
      <c r="FR810" s="52"/>
      <c r="FS810" s="52"/>
      <c r="FT810" s="52"/>
    </row>
    <row r="811" spans="1:176" x14ac:dyDescent="0.15">
      <c r="A811" s="104">
        <f t="shared" si="173"/>
        <v>43520</v>
      </c>
      <c r="B811" s="35">
        <f t="shared" ca="1" si="179"/>
        <v>507.49794999</v>
      </c>
      <c r="C811" s="35">
        <f t="shared" si="174"/>
        <v>500</v>
      </c>
      <c r="D811" s="36">
        <f ca="1">IF(A811&lt;$B$1,VLOOKUP(A811,[1]DI!$A$4:$B$15000,2,FALSE),0)</f>
        <v>0</v>
      </c>
      <c r="E811" s="35">
        <f t="shared" ca="1" si="168"/>
        <v>0</v>
      </c>
      <c r="F811" s="54">
        <f t="shared" si="175"/>
        <v>1.0425</v>
      </c>
      <c r="G811" s="38">
        <f t="shared" ca="1" si="169"/>
        <v>1</v>
      </c>
      <c r="H811" s="35">
        <f ca="1">TRUNC(PRODUCT(G$10:G810),15)</f>
        <v>1.19677373955605</v>
      </c>
      <c r="I811" s="35">
        <f t="shared" ca="1" si="176"/>
        <v>1.17909219115615</v>
      </c>
      <c r="J811" s="35">
        <f t="shared" ca="1" si="170"/>
        <v>1.0149959</v>
      </c>
      <c r="K811" s="35">
        <f t="shared" ca="1" si="171"/>
        <v>7.4979499900000004</v>
      </c>
      <c r="L811" s="55">
        <f>IF(VLOOKUP(A811,$U$12:$AD$125,8)=VLOOKUP(A810,$U$12:$AD$125,8),0,VLOOKUP(A811,U$12:$AD$125,8))</f>
        <v>0</v>
      </c>
      <c r="M811" s="40">
        <f>IF(L811&gt;0,VLOOKUP(L811,T$12:$AC$125,7),0)</f>
        <v>0</v>
      </c>
      <c r="N811" s="41">
        <f t="shared" si="180"/>
        <v>0</v>
      </c>
      <c r="O811" s="41">
        <f t="shared" ca="1" si="172"/>
        <v>7.4979499900000004</v>
      </c>
      <c r="P811" s="56" t="str">
        <f t="shared" si="177"/>
        <v>J=</v>
      </c>
      <c r="Q811" s="43">
        <f t="shared" si="178"/>
        <v>43619</v>
      </c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  <c r="CJ811" s="52"/>
      <c r="CK811" s="52"/>
      <c r="CL811" s="52"/>
      <c r="CM811" s="52"/>
      <c r="CN811" s="52"/>
      <c r="CO811" s="52"/>
      <c r="CP811" s="52"/>
      <c r="CQ811" s="52"/>
      <c r="CR811" s="52"/>
      <c r="CS811" s="52"/>
      <c r="CT811" s="52"/>
      <c r="CU811" s="52"/>
      <c r="CV811" s="52"/>
      <c r="CW811" s="52"/>
      <c r="CX811" s="52"/>
      <c r="CY811" s="52"/>
      <c r="CZ811" s="52"/>
      <c r="DA811" s="52"/>
      <c r="DB811" s="52"/>
      <c r="DC811" s="52"/>
      <c r="DD811" s="52"/>
      <c r="DE811" s="52"/>
      <c r="DF811" s="52"/>
      <c r="DG811" s="52"/>
      <c r="DH811" s="52"/>
      <c r="DI811" s="52"/>
      <c r="DJ811" s="52"/>
      <c r="DK811" s="52"/>
      <c r="DL811" s="52"/>
      <c r="DM811" s="52"/>
      <c r="DN811" s="52"/>
      <c r="DO811" s="52"/>
      <c r="DP811" s="52"/>
      <c r="DQ811" s="52"/>
      <c r="DR811" s="52"/>
      <c r="DS811" s="52"/>
      <c r="DT811" s="52"/>
      <c r="DU811" s="52"/>
      <c r="DV811" s="52"/>
      <c r="DW811" s="52"/>
      <c r="DX811" s="52"/>
      <c r="DY811" s="52"/>
      <c r="DZ811" s="52"/>
      <c r="EA811" s="52"/>
      <c r="EB811" s="52"/>
      <c r="EC811" s="52"/>
      <c r="ED811" s="52"/>
      <c r="EE811" s="52"/>
      <c r="EF811" s="52"/>
      <c r="EG811" s="52"/>
      <c r="EH811" s="52"/>
      <c r="EI811" s="52"/>
      <c r="EJ811" s="52"/>
      <c r="EK811" s="52"/>
      <c r="EL811" s="52"/>
      <c r="EM811" s="52"/>
      <c r="EN811" s="52"/>
      <c r="EO811" s="52"/>
      <c r="EP811" s="52"/>
      <c r="EQ811" s="52"/>
      <c r="ER811" s="52"/>
      <c r="ES811" s="52"/>
      <c r="ET811" s="52"/>
      <c r="EU811" s="52"/>
      <c r="EV811" s="52"/>
      <c r="EW811" s="52"/>
      <c r="EX811" s="52"/>
      <c r="EY811" s="52"/>
      <c r="EZ811" s="52"/>
      <c r="FA811" s="52"/>
      <c r="FB811" s="52"/>
      <c r="FC811" s="52"/>
      <c r="FD811" s="52"/>
      <c r="FE811" s="52"/>
      <c r="FF811" s="52"/>
      <c r="FG811" s="52"/>
      <c r="FH811" s="52"/>
      <c r="FI811" s="52"/>
      <c r="FJ811" s="52"/>
      <c r="FK811" s="52"/>
      <c r="FL811" s="52"/>
      <c r="FM811" s="52"/>
      <c r="FN811" s="52"/>
      <c r="FO811" s="52"/>
      <c r="FP811" s="52"/>
      <c r="FQ811" s="52"/>
      <c r="FR811" s="52"/>
      <c r="FS811" s="52"/>
      <c r="FT811" s="52"/>
    </row>
    <row r="812" spans="1:176" x14ac:dyDescent="0.15">
      <c r="A812" s="104">
        <f t="shared" si="173"/>
        <v>43521</v>
      </c>
      <c r="B812" s="35">
        <f t="shared" ca="1" si="179"/>
        <v>507.49794999</v>
      </c>
      <c r="C812" s="35">
        <f t="shared" si="174"/>
        <v>500</v>
      </c>
      <c r="D812" s="36">
        <f ca="1">IF(A812&lt;$B$1,VLOOKUP(A812,[1]DI!$A$4:$B$15000,2,FALSE),0)</f>
        <v>6.4000000000000001E-2</v>
      </c>
      <c r="E812" s="35">
        <f t="shared" ca="1" si="168"/>
        <v>2.4620000000000002E-4</v>
      </c>
      <c r="F812" s="54">
        <f t="shared" si="175"/>
        <v>1.0425</v>
      </c>
      <c r="G812" s="38">
        <f t="shared" ca="1" si="169"/>
        <v>1.0002566635000001</v>
      </c>
      <c r="H812" s="35">
        <f ca="1">TRUNC(PRODUCT(G$10:G811),15)</f>
        <v>1.19677373955605</v>
      </c>
      <c r="I812" s="35">
        <f t="shared" ca="1" si="176"/>
        <v>1.17909219115615</v>
      </c>
      <c r="J812" s="35">
        <f t="shared" ca="1" si="170"/>
        <v>1.0149959</v>
      </c>
      <c r="K812" s="35">
        <f t="shared" ca="1" si="171"/>
        <v>7.4979499900000004</v>
      </c>
      <c r="L812" s="55">
        <f>IF(VLOOKUP(A812,$U$12:$AD$125,8)=VLOOKUP(A811,$U$12:$AD$125,8),0,VLOOKUP(A812,U$12:$AD$125,8))</f>
        <v>0</v>
      </c>
      <c r="M812" s="40">
        <f>IF(L812&gt;0,VLOOKUP(L812,T$12:$AC$125,7),0)</f>
        <v>0</v>
      </c>
      <c r="N812" s="41">
        <f t="shared" si="180"/>
        <v>0</v>
      </c>
      <c r="O812" s="41">
        <f t="shared" ca="1" si="172"/>
        <v>7.4979499900000004</v>
      </c>
      <c r="P812" s="56" t="str">
        <f t="shared" si="177"/>
        <v>J=</v>
      </c>
      <c r="Q812" s="43">
        <f t="shared" si="178"/>
        <v>43619</v>
      </c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  <c r="CJ812" s="52"/>
      <c r="CK812" s="52"/>
      <c r="CL812" s="52"/>
      <c r="CM812" s="52"/>
      <c r="CN812" s="52"/>
      <c r="CO812" s="52"/>
      <c r="CP812" s="52"/>
      <c r="CQ812" s="52"/>
      <c r="CR812" s="52"/>
      <c r="CS812" s="52"/>
      <c r="CT812" s="52"/>
      <c r="CU812" s="52"/>
      <c r="CV812" s="52"/>
      <c r="CW812" s="52"/>
      <c r="CX812" s="52"/>
      <c r="CY812" s="52"/>
      <c r="CZ812" s="52"/>
      <c r="DA812" s="52"/>
      <c r="DB812" s="52"/>
      <c r="DC812" s="52"/>
      <c r="DD812" s="52"/>
      <c r="DE812" s="52"/>
      <c r="DF812" s="52"/>
      <c r="DG812" s="52"/>
      <c r="DH812" s="52"/>
      <c r="DI812" s="52"/>
      <c r="DJ812" s="52"/>
      <c r="DK812" s="52"/>
      <c r="DL812" s="52"/>
      <c r="DM812" s="52"/>
      <c r="DN812" s="52"/>
      <c r="DO812" s="52"/>
      <c r="DP812" s="52"/>
      <c r="DQ812" s="52"/>
      <c r="DR812" s="52"/>
      <c r="DS812" s="52"/>
      <c r="DT812" s="52"/>
      <c r="DU812" s="52"/>
      <c r="DV812" s="52"/>
      <c r="DW812" s="52"/>
      <c r="DX812" s="52"/>
      <c r="DY812" s="52"/>
      <c r="DZ812" s="52"/>
      <c r="EA812" s="52"/>
      <c r="EB812" s="52"/>
      <c r="EC812" s="52"/>
      <c r="ED812" s="52"/>
      <c r="EE812" s="52"/>
      <c r="EF812" s="52"/>
      <c r="EG812" s="52"/>
      <c r="EH812" s="52"/>
      <c r="EI812" s="52"/>
      <c r="EJ812" s="52"/>
      <c r="EK812" s="52"/>
      <c r="EL812" s="52"/>
      <c r="EM812" s="52"/>
      <c r="EN812" s="52"/>
      <c r="EO812" s="52"/>
      <c r="EP812" s="52"/>
      <c r="EQ812" s="52"/>
      <c r="ER812" s="52"/>
      <c r="ES812" s="52"/>
      <c r="ET812" s="52"/>
      <c r="EU812" s="52"/>
      <c r="EV812" s="52"/>
      <c r="EW812" s="52"/>
      <c r="EX812" s="52"/>
      <c r="EY812" s="52"/>
      <c r="EZ812" s="52"/>
      <c r="FA812" s="52"/>
      <c r="FB812" s="52"/>
      <c r="FC812" s="52"/>
      <c r="FD812" s="52"/>
      <c r="FE812" s="52"/>
      <c r="FF812" s="52"/>
      <c r="FG812" s="52"/>
      <c r="FH812" s="52"/>
      <c r="FI812" s="52"/>
      <c r="FJ812" s="52"/>
      <c r="FK812" s="52"/>
      <c r="FL812" s="52"/>
      <c r="FM812" s="52"/>
      <c r="FN812" s="52"/>
      <c r="FO812" s="52"/>
      <c r="FP812" s="52"/>
      <c r="FQ812" s="52"/>
      <c r="FR812" s="52"/>
      <c r="FS812" s="52"/>
      <c r="FT812" s="52"/>
    </row>
    <row r="813" spans="1:176" x14ac:dyDescent="0.15">
      <c r="A813" s="104">
        <f t="shared" si="173"/>
        <v>43522</v>
      </c>
      <c r="B813" s="35">
        <f t="shared" ca="1" si="179"/>
        <v>507.62820499999998</v>
      </c>
      <c r="C813" s="35">
        <f t="shared" si="174"/>
        <v>500</v>
      </c>
      <c r="D813" s="36">
        <f ca="1">IF(A813&lt;$B$1,VLOOKUP(A813,[1]DI!$A$4:$B$15000,2,FALSE),0)</f>
        <v>6.4000000000000001E-2</v>
      </c>
      <c r="E813" s="35">
        <f t="shared" ca="1" si="168"/>
        <v>2.4620000000000002E-4</v>
      </c>
      <c r="F813" s="54">
        <f t="shared" si="175"/>
        <v>1.0425</v>
      </c>
      <c r="G813" s="38">
        <f t="shared" ca="1" si="169"/>
        <v>1.0002566635000001</v>
      </c>
      <c r="H813" s="35">
        <f ca="1">TRUNC(PRODUCT(G$10:G812),15)</f>
        <v>1.19708090769275</v>
      </c>
      <c r="I813" s="35">
        <f t="shared" ca="1" si="176"/>
        <v>1.17909219115615</v>
      </c>
      <c r="J813" s="35">
        <f t="shared" ca="1" si="170"/>
        <v>1.0152564100000001</v>
      </c>
      <c r="K813" s="35">
        <f t="shared" ca="1" si="171"/>
        <v>7.6282050000000003</v>
      </c>
      <c r="L813" s="55">
        <f>IF(VLOOKUP(A813,$U$12:$AD$125,8)=VLOOKUP(A812,$U$12:$AD$125,8),0,VLOOKUP(A813,U$12:$AD$125,8))</f>
        <v>0</v>
      </c>
      <c r="M813" s="40">
        <f>IF(L813&gt;0,VLOOKUP(L813,T$12:$AC$125,7),0)</f>
        <v>0</v>
      </c>
      <c r="N813" s="41">
        <f t="shared" si="180"/>
        <v>0</v>
      </c>
      <c r="O813" s="41">
        <f t="shared" ca="1" si="172"/>
        <v>7.6282050000000003</v>
      </c>
      <c r="P813" s="56" t="str">
        <f t="shared" si="177"/>
        <v>J=</v>
      </c>
      <c r="Q813" s="43">
        <f t="shared" si="178"/>
        <v>43619</v>
      </c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  <c r="CJ813" s="52"/>
      <c r="CK813" s="52"/>
      <c r="CL813" s="52"/>
      <c r="CM813" s="52"/>
      <c r="CN813" s="52"/>
      <c r="CO813" s="52"/>
      <c r="CP813" s="52"/>
      <c r="CQ813" s="52"/>
      <c r="CR813" s="52"/>
      <c r="CS813" s="52"/>
      <c r="CT813" s="52"/>
      <c r="CU813" s="52"/>
      <c r="CV813" s="52"/>
      <c r="CW813" s="52"/>
      <c r="CX813" s="52"/>
      <c r="CY813" s="52"/>
      <c r="CZ813" s="52"/>
      <c r="DA813" s="52"/>
      <c r="DB813" s="52"/>
      <c r="DC813" s="52"/>
      <c r="DD813" s="52"/>
      <c r="DE813" s="52"/>
      <c r="DF813" s="52"/>
      <c r="DG813" s="52"/>
      <c r="DH813" s="52"/>
      <c r="DI813" s="52"/>
      <c r="DJ813" s="52"/>
      <c r="DK813" s="52"/>
      <c r="DL813" s="52"/>
      <c r="DM813" s="52"/>
      <c r="DN813" s="52"/>
      <c r="DO813" s="52"/>
      <c r="DP813" s="52"/>
      <c r="DQ813" s="52"/>
      <c r="DR813" s="52"/>
      <c r="DS813" s="52"/>
      <c r="DT813" s="52"/>
      <c r="DU813" s="52"/>
      <c r="DV813" s="52"/>
      <c r="DW813" s="52"/>
      <c r="DX813" s="52"/>
      <c r="DY813" s="52"/>
      <c r="DZ813" s="52"/>
      <c r="EA813" s="52"/>
      <c r="EB813" s="52"/>
      <c r="EC813" s="52"/>
      <c r="ED813" s="52"/>
      <c r="EE813" s="52"/>
      <c r="EF813" s="52"/>
      <c r="EG813" s="52"/>
      <c r="EH813" s="52"/>
      <c r="EI813" s="52"/>
      <c r="EJ813" s="52"/>
      <c r="EK813" s="52"/>
      <c r="EL813" s="52"/>
      <c r="EM813" s="52"/>
      <c r="EN813" s="52"/>
      <c r="EO813" s="52"/>
      <c r="EP813" s="52"/>
      <c r="EQ813" s="52"/>
      <c r="ER813" s="52"/>
      <c r="ES813" s="52"/>
      <c r="ET813" s="52"/>
      <c r="EU813" s="52"/>
      <c r="EV813" s="52"/>
      <c r="EW813" s="52"/>
      <c r="EX813" s="52"/>
      <c r="EY813" s="52"/>
      <c r="EZ813" s="52"/>
      <c r="FA813" s="52"/>
      <c r="FB813" s="52"/>
      <c r="FC813" s="52"/>
      <c r="FD813" s="52"/>
      <c r="FE813" s="52"/>
      <c r="FF813" s="52"/>
      <c r="FG813" s="52"/>
      <c r="FH813" s="52"/>
      <c r="FI813" s="52"/>
      <c r="FJ813" s="52"/>
      <c r="FK813" s="52"/>
      <c r="FL813" s="52"/>
      <c r="FM813" s="52"/>
      <c r="FN813" s="52"/>
      <c r="FO813" s="52"/>
      <c r="FP813" s="52"/>
      <c r="FQ813" s="52"/>
      <c r="FR813" s="52"/>
      <c r="FS813" s="52"/>
      <c r="FT813" s="52"/>
    </row>
    <row r="814" spans="1:176" x14ac:dyDescent="0.15">
      <c r="A814" s="104">
        <f t="shared" si="173"/>
        <v>43523</v>
      </c>
      <c r="B814" s="35">
        <f t="shared" ca="1" si="179"/>
        <v>507.75849499999998</v>
      </c>
      <c r="C814" s="35">
        <f t="shared" si="174"/>
        <v>500</v>
      </c>
      <c r="D814" s="36">
        <f ca="1">IF(A814&lt;$B$1,VLOOKUP(A814,[1]DI!$A$4:$B$15000,2,FALSE),0)</f>
        <v>6.4000000000000001E-2</v>
      </c>
      <c r="E814" s="35">
        <f t="shared" ca="1" si="168"/>
        <v>2.4620000000000002E-4</v>
      </c>
      <c r="F814" s="54">
        <f t="shared" si="175"/>
        <v>1.0425</v>
      </c>
      <c r="G814" s="38">
        <f t="shared" ca="1" si="169"/>
        <v>1.0002566635000001</v>
      </c>
      <c r="H814" s="35">
        <f ca="1">TRUNC(PRODUCT(G$10:G813),15)</f>
        <v>1.1973881546683001</v>
      </c>
      <c r="I814" s="35">
        <f t="shared" ca="1" si="176"/>
        <v>1.17909219115615</v>
      </c>
      <c r="J814" s="35">
        <f t="shared" ca="1" si="170"/>
        <v>1.0155169900000001</v>
      </c>
      <c r="K814" s="35">
        <f t="shared" ca="1" si="171"/>
        <v>7.7584949999999999</v>
      </c>
      <c r="L814" s="55">
        <f>IF(VLOOKUP(A814,$U$12:$AD$125,8)=VLOOKUP(A813,$U$12:$AD$125,8),0,VLOOKUP(A814,U$12:$AD$125,8))</f>
        <v>0</v>
      </c>
      <c r="M814" s="40">
        <f>IF(L814&gt;0,VLOOKUP(L814,T$12:$AC$125,7),0)</f>
        <v>0</v>
      </c>
      <c r="N814" s="41">
        <f t="shared" si="180"/>
        <v>0</v>
      </c>
      <c r="O814" s="41">
        <f t="shared" ca="1" si="172"/>
        <v>7.7584949999999999</v>
      </c>
      <c r="P814" s="56" t="str">
        <f t="shared" si="177"/>
        <v>J=</v>
      </c>
      <c r="Q814" s="43">
        <f t="shared" si="178"/>
        <v>43619</v>
      </c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  <c r="CJ814" s="52"/>
      <c r="CK814" s="52"/>
      <c r="CL814" s="52"/>
      <c r="CM814" s="52"/>
      <c r="CN814" s="52"/>
      <c r="CO814" s="52"/>
      <c r="CP814" s="52"/>
      <c r="CQ814" s="52"/>
      <c r="CR814" s="52"/>
      <c r="CS814" s="52"/>
      <c r="CT814" s="52"/>
      <c r="CU814" s="52"/>
      <c r="CV814" s="52"/>
      <c r="CW814" s="52"/>
      <c r="CX814" s="52"/>
      <c r="CY814" s="52"/>
      <c r="CZ814" s="52"/>
      <c r="DA814" s="52"/>
      <c r="DB814" s="52"/>
      <c r="DC814" s="52"/>
      <c r="DD814" s="52"/>
      <c r="DE814" s="52"/>
      <c r="DF814" s="52"/>
      <c r="DG814" s="52"/>
      <c r="DH814" s="52"/>
      <c r="DI814" s="52"/>
      <c r="DJ814" s="52"/>
      <c r="DK814" s="52"/>
      <c r="DL814" s="52"/>
      <c r="DM814" s="52"/>
      <c r="DN814" s="52"/>
      <c r="DO814" s="52"/>
      <c r="DP814" s="52"/>
      <c r="DQ814" s="52"/>
      <c r="DR814" s="52"/>
      <c r="DS814" s="52"/>
      <c r="DT814" s="52"/>
      <c r="DU814" s="52"/>
      <c r="DV814" s="52"/>
      <c r="DW814" s="52"/>
      <c r="DX814" s="52"/>
      <c r="DY814" s="52"/>
      <c r="DZ814" s="52"/>
      <c r="EA814" s="52"/>
      <c r="EB814" s="52"/>
      <c r="EC814" s="52"/>
      <c r="ED814" s="52"/>
      <c r="EE814" s="52"/>
      <c r="EF814" s="52"/>
      <c r="EG814" s="52"/>
      <c r="EH814" s="52"/>
      <c r="EI814" s="52"/>
      <c r="EJ814" s="52"/>
      <c r="EK814" s="52"/>
      <c r="EL814" s="52"/>
      <c r="EM814" s="52"/>
      <c r="EN814" s="52"/>
      <c r="EO814" s="52"/>
      <c r="EP814" s="52"/>
      <c r="EQ814" s="52"/>
      <c r="ER814" s="52"/>
      <c r="ES814" s="52"/>
      <c r="ET814" s="52"/>
      <c r="EU814" s="52"/>
      <c r="EV814" s="52"/>
      <c r="EW814" s="52"/>
      <c r="EX814" s="52"/>
      <c r="EY814" s="52"/>
      <c r="EZ814" s="52"/>
      <c r="FA814" s="52"/>
      <c r="FB814" s="52"/>
      <c r="FC814" s="52"/>
      <c r="FD814" s="52"/>
      <c r="FE814" s="52"/>
      <c r="FF814" s="52"/>
      <c r="FG814" s="52"/>
      <c r="FH814" s="52"/>
      <c r="FI814" s="52"/>
      <c r="FJ814" s="52"/>
      <c r="FK814" s="52"/>
      <c r="FL814" s="52"/>
      <c r="FM814" s="52"/>
      <c r="FN814" s="52"/>
      <c r="FO814" s="52"/>
      <c r="FP814" s="52"/>
      <c r="FQ814" s="52"/>
      <c r="FR814" s="52"/>
      <c r="FS814" s="52"/>
      <c r="FT814" s="52"/>
    </row>
    <row r="815" spans="1:176" x14ac:dyDescent="0.15">
      <c r="A815" s="104">
        <f t="shared" si="173"/>
        <v>43524</v>
      </c>
      <c r="B815" s="35">
        <f t="shared" ca="1" si="179"/>
        <v>507.88882000000001</v>
      </c>
      <c r="C815" s="35">
        <f t="shared" si="174"/>
        <v>500</v>
      </c>
      <c r="D815" s="36">
        <f ca="1">IF(A815&lt;$B$1,VLOOKUP(A815,[1]DI!$A$4:$B$15000,2,FALSE),0)</f>
        <v>6.4000000000000001E-2</v>
      </c>
      <c r="E815" s="35">
        <f t="shared" ca="1" si="168"/>
        <v>2.4620000000000002E-4</v>
      </c>
      <c r="F815" s="54">
        <f t="shared" si="175"/>
        <v>1.0425</v>
      </c>
      <c r="G815" s="38">
        <f t="shared" ca="1" si="169"/>
        <v>1.0002566635000001</v>
      </c>
      <c r="H815" s="35">
        <f ca="1">TRUNC(PRODUCT(G$10:G814),15)</f>
        <v>1.1976954805029401</v>
      </c>
      <c r="I815" s="35">
        <f t="shared" ca="1" si="176"/>
        <v>1.17909219115615</v>
      </c>
      <c r="J815" s="35">
        <f t="shared" ca="1" si="170"/>
        <v>1.01577764</v>
      </c>
      <c r="K815" s="35">
        <f t="shared" ca="1" si="171"/>
        <v>7.8888199999999999</v>
      </c>
      <c r="L815" s="55">
        <f>IF(VLOOKUP(A815,$U$12:$AD$125,8)=VLOOKUP(A814,$U$12:$AD$125,8),0,VLOOKUP(A815,U$12:$AD$125,8))</f>
        <v>0</v>
      </c>
      <c r="M815" s="40">
        <f>IF(L815&gt;0,VLOOKUP(L815,T$12:$AC$125,7),0)</f>
        <v>0</v>
      </c>
      <c r="N815" s="41">
        <f t="shared" si="180"/>
        <v>0</v>
      </c>
      <c r="O815" s="41">
        <f t="shared" ca="1" si="172"/>
        <v>7.8888199999999999</v>
      </c>
      <c r="P815" s="56" t="str">
        <f t="shared" si="177"/>
        <v>J=</v>
      </c>
      <c r="Q815" s="43">
        <f t="shared" si="178"/>
        <v>43619</v>
      </c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  <c r="CB815" s="52"/>
      <c r="CC815" s="52"/>
      <c r="CD815" s="52"/>
      <c r="CE815" s="52"/>
      <c r="CF815" s="52"/>
      <c r="CG815" s="52"/>
      <c r="CH815" s="52"/>
      <c r="CI815" s="52"/>
      <c r="CJ815" s="52"/>
      <c r="CK815" s="52"/>
      <c r="CL815" s="52"/>
      <c r="CM815" s="52"/>
      <c r="CN815" s="52"/>
      <c r="CO815" s="52"/>
      <c r="CP815" s="52"/>
      <c r="CQ815" s="52"/>
      <c r="CR815" s="52"/>
      <c r="CS815" s="52"/>
      <c r="CT815" s="52"/>
      <c r="CU815" s="52"/>
      <c r="CV815" s="52"/>
      <c r="CW815" s="52"/>
      <c r="CX815" s="52"/>
      <c r="CY815" s="52"/>
      <c r="CZ815" s="52"/>
      <c r="DA815" s="52"/>
      <c r="DB815" s="52"/>
      <c r="DC815" s="52"/>
      <c r="DD815" s="52"/>
      <c r="DE815" s="52"/>
      <c r="DF815" s="52"/>
      <c r="DG815" s="52"/>
      <c r="DH815" s="52"/>
      <c r="DI815" s="52"/>
      <c r="DJ815" s="52"/>
      <c r="DK815" s="52"/>
      <c r="DL815" s="52"/>
      <c r="DM815" s="52"/>
      <c r="DN815" s="52"/>
      <c r="DO815" s="52"/>
      <c r="DP815" s="52"/>
      <c r="DQ815" s="52"/>
      <c r="DR815" s="52"/>
      <c r="DS815" s="52"/>
      <c r="DT815" s="52"/>
      <c r="DU815" s="52"/>
      <c r="DV815" s="52"/>
      <c r="DW815" s="52"/>
      <c r="DX815" s="52"/>
      <c r="DY815" s="52"/>
      <c r="DZ815" s="52"/>
      <c r="EA815" s="52"/>
      <c r="EB815" s="52"/>
      <c r="EC815" s="52"/>
      <c r="ED815" s="52"/>
      <c r="EE815" s="52"/>
      <c r="EF815" s="52"/>
      <c r="EG815" s="52"/>
      <c r="EH815" s="52"/>
      <c r="EI815" s="52"/>
      <c r="EJ815" s="52"/>
      <c r="EK815" s="52"/>
      <c r="EL815" s="52"/>
      <c r="EM815" s="52"/>
      <c r="EN815" s="52"/>
      <c r="EO815" s="52"/>
      <c r="EP815" s="52"/>
      <c r="EQ815" s="52"/>
      <c r="ER815" s="52"/>
      <c r="ES815" s="52"/>
      <c r="ET815" s="52"/>
      <c r="EU815" s="52"/>
      <c r="EV815" s="52"/>
      <c r="EW815" s="52"/>
      <c r="EX815" s="52"/>
      <c r="EY815" s="52"/>
      <c r="EZ815" s="52"/>
      <c r="FA815" s="52"/>
      <c r="FB815" s="52"/>
      <c r="FC815" s="52"/>
      <c r="FD815" s="52"/>
      <c r="FE815" s="52"/>
      <c r="FF815" s="52"/>
      <c r="FG815" s="52"/>
      <c r="FH815" s="52"/>
      <c r="FI815" s="52"/>
      <c r="FJ815" s="52"/>
      <c r="FK815" s="52"/>
      <c r="FL815" s="52"/>
      <c r="FM815" s="52"/>
      <c r="FN815" s="52"/>
      <c r="FO815" s="52"/>
      <c r="FP815" s="52"/>
      <c r="FQ815" s="52"/>
      <c r="FR815" s="52"/>
      <c r="FS815" s="52"/>
      <c r="FT815" s="52"/>
    </row>
    <row r="816" spans="1:176" x14ac:dyDescent="0.15">
      <c r="A816" s="104">
        <f t="shared" si="173"/>
        <v>43525</v>
      </c>
      <c r="B816" s="35">
        <f t="shared" ca="1" si="179"/>
        <v>508.01917500000002</v>
      </c>
      <c r="C816" s="35">
        <f t="shared" si="174"/>
        <v>500</v>
      </c>
      <c r="D816" s="36">
        <f ca="1">IF(A816&lt;$B$1,VLOOKUP(A816,[1]DI!$A$4:$B$15000,2,FALSE),0)</f>
        <v>6.4000000000000001E-2</v>
      </c>
      <c r="E816" s="35">
        <f t="shared" ca="1" si="168"/>
        <v>2.4620000000000002E-4</v>
      </c>
      <c r="F816" s="54">
        <f t="shared" si="175"/>
        <v>1.0425</v>
      </c>
      <c r="G816" s="38">
        <f t="shared" ca="1" si="169"/>
        <v>1.0002566635000001</v>
      </c>
      <c r="H816" s="35">
        <f ca="1">TRUNC(PRODUCT(G$10:G815),15)</f>
        <v>1.1980028852169</v>
      </c>
      <c r="I816" s="35">
        <f t="shared" ca="1" si="176"/>
        <v>1.17909219115615</v>
      </c>
      <c r="J816" s="35">
        <f t="shared" ca="1" si="170"/>
        <v>1.0160383500000001</v>
      </c>
      <c r="K816" s="35">
        <f t="shared" ca="1" si="171"/>
        <v>8.0191750000000006</v>
      </c>
      <c r="L816" s="55">
        <f>IF(VLOOKUP(A816,$U$12:$AD$125,8)=VLOOKUP(A815,$U$12:$AD$125,8),0,VLOOKUP(A816,U$12:$AD$125,8))</f>
        <v>0</v>
      </c>
      <c r="M816" s="40">
        <f>IF(L816&gt;0,VLOOKUP(L816,T$12:$AC$125,7),0)</f>
        <v>0</v>
      </c>
      <c r="N816" s="41">
        <f t="shared" si="180"/>
        <v>0</v>
      </c>
      <c r="O816" s="41">
        <f t="shared" ca="1" si="172"/>
        <v>8.0191750000000006</v>
      </c>
      <c r="P816" s="56" t="str">
        <f t="shared" si="177"/>
        <v>J=</v>
      </c>
      <c r="Q816" s="43">
        <f t="shared" si="178"/>
        <v>43619</v>
      </c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  <c r="CB816" s="52"/>
      <c r="CC816" s="52"/>
      <c r="CD816" s="52"/>
      <c r="CE816" s="52"/>
      <c r="CF816" s="52"/>
      <c r="CG816" s="52"/>
      <c r="CH816" s="52"/>
      <c r="CI816" s="52"/>
      <c r="CJ816" s="52"/>
      <c r="CK816" s="52"/>
      <c r="CL816" s="52"/>
      <c r="CM816" s="52"/>
      <c r="CN816" s="52"/>
      <c r="CO816" s="52"/>
      <c r="CP816" s="52"/>
      <c r="CQ816" s="52"/>
      <c r="CR816" s="52"/>
      <c r="CS816" s="52"/>
      <c r="CT816" s="52"/>
      <c r="CU816" s="52"/>
      <c r="CV816" s="52"/>
      <c r="CW816" s="52"/>
      <c r="CX816" s="52"/>
      <c r="CY816" s="52"/>
      <c r="CZ816" s="52"/>
      <c r="DA816" s="52"/>
      <c r="DB816" s="52"/>
      <c r="DC816" s="52"/>
      <c r="DD816" s="52"/>
      <c r="DE816" s="52"/>
      <c r="DF816" s="52"/>
      <c r="DG816" s="52"/>
      <c r="DH816" s="52"/>
      <c r="DI816" s="52"/>
      <c r="DJ816" s="52"/>
      <c r="DK816" s="52"/>
      <c r="DL816" s="52"/>
      <c r="DM816" s="52"/>
      <c r="DN816" s="52"/>
      <c r="DO816" s="52"/>
      <c r="DP816" s="52"/>
      <c r="DQ816" s="52"/>
      <c r="DR816" s="52"/>
      <c r="DS816" s="52"/>
      <c r="DT816" s="52"/>
      <c r="DU816" s="52"/>
      <c r="DV816" s="52"/>
      <c r="DW816" s="52"/>
      <c r="DX816" s="52"/>
      <c r="DY816" s="52"/>
      <c r="DZ816" s="52"/>
      <c r="EA816" s="52"/>
      <c r="EB816" s="52"/>
      <c r="EC816" s="52"/>
      <c r="ED816" s="52"/>
      <c r="EE816" s="52"/>
      <c r="EF816" s="52"/>
      <c r="EG816" s="52"/>
      <c r="EH816" s="52"/>
      <c r="EI816" s="52"/>
      <c r="EJ816" s="52"/>
      <c r="EK816" s="52"/>
      <c r="EL816" s="52"/>
      <c r="EM816" s="52"/>
      <c r="EN816" s="52"/>
      <c r="EO816" s="52"/>
      <c r="EP816" s="52"/>
      <c r="EQ816" s="52"/>
      <c r="ER816" s="52"/>
      <c r="ES816" s="52"/>
      <c r="ET816" s="52"/>
      <c r="EU816" s="52"/>
      <c r="EV816" s="52"/>
      <c r="EW816" s="52"/>
      <c r="EX816" s="52"/>
      <c r="EY816" s="52"/>
      <c r="EZ816" s="52"/>
      <c r="FA816" s="52"/>
      <c r="FB816" s="52"/>
      <c r="FC816" s="52"/>
      <c r="FD816" s="52"/>
      <c r="FE816" s="52"/>
      <c r="FF816" s="52"/>
      <c r="FG816" s="52"/>
      <c r="FH816" s="52"/>
      <c r="FI816" s="52"/>
      <c r="FJ816" s="52"/>
      <c r="FK816" s="52"/>
      <c r="FL816" s="52"/>
      <c r="FM816" s="52"/>
      <c r="FN816" s="52"/>
      <c r="FO816" s="52"/>
      <c r="FP816" s="52"/>
      <c r="FQ816" s="52"/>
      <c r="FR816" s="52"/>
      <c r="FS816" s="52"/>
      <c r="FT816" s="52"/>
    </row>
    <row r="817" spans="1:176" x14ac:dyDescent="0.15">
      <c r="A817" s="104">
        <f t="shared" si="173"/>
        <v>43526</v>
      </c>
      <c r="B817" s="35">
        <f t="shared" ca="1" si="179"/>
        <v>508.14956498999999</v>
      </c>
      <c r="C817" s="35">
        <f t="shared" si="174"/>
        <v>500</v>
      </c>
      <c r="D817" s="36">
        <f ca="1">IF(A817&lt;$B$1,VLOOKUP(A817,[1]DI!$A$4:$B$15000,2,FALSE),0)</f>
        <v>0</v>
      </c>
      <c r="E817" s="35">
        <f t="shared" ca="1" si="168"/>
        <v>0</v>
      </c>
      <c r="F817" s="54">
        <f t="shared" si="175"/>
        <v>1.0425</v>
      </c>
      <c r="G817" s="38">
        <f t="shared" ca="1" si="169"/>
        <v>1</v>
      </c>
      <c r="H817" s="35">
        <f ca="1">TRUNC(PRODUCT(G$10:G816),15)</f>
        <v>1.19831036883043</v>
      </c>
      <c r="I817" s="35">
        <f t="shared" ca="1" si="176"/>
        <v>1.17909219115615</v>
      </c>
      <c r="J817" s="35">
        <f t="shared" ca="1" si="170"/>
        <v>1.0162991299999999</v>
      </c>
      <c r="K817" s="35">
        <f t="shared" ca="1" si="171"/>
        <v>8.14956499</v>
      </c>
      <c r="L817" s="55">
        <f>IF(VLOOKUP(A817,$U$12:$AD$125,8)=VLOOKUP(A816,$U$12:$AD$125,8),0,VLOOKUP(A817,U$12:$AD$125,8))</f>
        <v>0</v>
      </c>
      <c r="M817" s="40">
        <f>IF(L817&gt;0,VLOOKUP(L817,T$12:$AC$125,7),0)</f>
        <v>0</v>
      </c>
      <c r="N817" s="41">
        <f t="shared" si="180"/>
        <v>0</v>
      </c>
      <c r="O817" s="41">
        <f t="shared" ca="1" si="172"/>
        <v>8.14956499</v>
      </c>
      <c r="P817" s="56" t="str">
        <f t="shared" si="177"/>
        <v>J=</v>
      </c>
      <c r="Q817" s="43">
        <f t="shared" si="178"/>
        <v>43619</v>
      </c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  <c r="CJ817" s="52"/>
      <c r="CK817" s="52"/>
      <c r="CL817" s="52"/>
      <c r="CM817" s="52"/>
      <c r="CN817" s="52"/>
      <c r="CO817" s="52"/>
      <c r="CP817" s="52"/>
      <c r="CQ817" s="52"/>
      <c r="CR817" s="52"/>
      <c r="CS817" s="52"/>
      <c r="CT817" s="52"/>
      <c r="CU817" s="52"/>
      <c r="CV817" s="52"/>
      <c r="CW817" s="52"/>
      <c r="CX817" s="52"/>
      <c r="CY817" s="52"/>
      <c r="CZ817" s="52"/>
      <c r="DA817" s="52"/>
      <c r="DB817" s="52"/>
      <c r="DC817" s="52"/>
      <c r="DD817" s="52"/>
      <c r="DE817" s="52"/>
      <c r="DF817" s="52"/>
      <c r="DG817" s="52"/>
      <c r="DH817" s="52"/>
      <c r="DI817" s="52"/>
      <c r="DJ817" s="52"/>
      <c r="DK817" s="52"/>
      <c r="DL817" s="52"/>
      <c r="DM817" s="52"/>
      <c r="DN817" s="52"/>
      <c r="DO817" s="52"/>
      <c r="DP817" s="52"/>
      <c r="DQ817" s="52"/>
      <c r="DR817" s="52"/>
      <c r="DS817" s="52"/>
      <c r="DT817" s="52"/>
      <c r="DU817" s="52"/>
      <c r="DV817" s="52"/>
      <c r="DW817" s="52"/>
      <c r="DX817" s="52"/>
      <c r="DY817" s="52"/>
      <c r="DZ817" s="52"/>
      <c r="EA817" s="52"/>
      <c r="EB817" s="52"/>
      <c r="EC817" s="52"/>
      <c r="ED817" s="52"/>
      <c r="EE817" s="52"/>
      <c r="EF817" s="52"/>
      <c r="EG817" s="52"/>
      <c r="EH817" s="52"/>
      <c r="EI817" s="52"/>
      <c r="EJ817" s="52"/>
      <c r="EK817" s="52"/>
      <c r="EL817" s="52"/>
      <c r="EM817" s="52"/>
      <c r="EN817" s="52"/>
      <c r="EO817" s="52"/>
      <c r="EP817" s="52"/>
      <c r="EQ817" s="52"/>
      <c r="ER817" s="52"/>
      <c r="ES817" s="52"/>
      <c r="ET817" s="52"/>
      <c r="EU817" s="52"/>
      <c r="EV817" s="52"/>
      <c r="EW817" s="52"/>
      <c r="EX817" s="52"/>
      <c r="EY817" s="52"/>
      <c r="EZ817" s="52"/>
      <c r="FA817" s="52"/>
      <c r="FB817" s="52"/>
      <c r="FC817" s="52"/>
      <c r="FD817" s="52"/>
      <c r="FE817" s="52"/>
      <c r="FF817" s="52"/>
      <c r="FG817" s="52"/>
      <c r="FH817" s="52"/>
      <c r="FI817" s="52"/>
      <c r="FJ817" s="52"/>
      <c r="FK817" s="52"/>
      <c r="FL817" s="52"/>
      <c r="FM817" s="52"/>
      <c r="FN817" s="52"/>
      <c r="FO817" s="52"/>
      <c r="FP817" s="52"/>
      <c r="FQ817" s="52"/>
      <c r="FR817" s="52"/>
      <c r="FS817" s="52"/>
      <c r="FT817" s="52"/>
    </row>
    <row r="818" spans="1:176" x14ac:dyDescent="0.15">
      <c r="A818" s="104">
        <f t="shared" si="173"/>
        <v>43527</v>
      </c>
      <c r="B818" s="35">
        <f t="shared" ca="1" si="179"/>
        <v>508.14956498999999</v>
      </c>
      <c r="C818" s="35">
        <f t="shared" si="174"/>
        <v>500</v>
      </c>
      <c r="D818" s="36">
        <f ca="1">IF(A818&lt;$B$1,VLOOKUP(A818,[1]DI!$A$4:$B$15000,2,FALSE),0)</f>
        <v>0</v>
      </c>
      <c r="E818" s="35">
        <f t="shared" ca="1" si="168"/>
        <v>0</v>
      </c>
      <c r="F818" s="54">
        <f t="shared" si="175"/>
        <v>1.0425</v>
      </c>
      <c r="G818" s="38">
        <f t="shared" ca="1" si="169"/>
        <v>1</v>
      </c>
      <c r="H818" s="35">
        <f ca="1">TRUNC(PRODUCT(G$10:G817),15)</f>
        <v>1.19831036883043</v>
      </c>
      <c r="I818" s="35">
        <f t="shared" ca="1" si="176"/>
        <v>1.17909219115615</v>
      </c>
      <c r="J818" s="35">
        <f t="shared" ca="1" si="170"/>
        <v>1.0162991299999999</v>
      </c>
      <c r="K818" s="35">
        <f t="shared" ca="1" si="171"/>
        <v>8.14956499</v>
      </c>
      <c r="L818" s="55">
        <f>IF(VLOOKUP(A818,$U$12:$AD$125,8)=VLOOKUP(A817,$U$12:$AD$125,8),0,VLOOKUP(A818,U$12:$AD$125,8))</f>
        <v>0</v>
      </c>
      <c r="M818" s="40">
        <f>IF(L818&gt;0,VLOOKUP(L818,T$12:$AC$125,7),0)</f>
        <v>0</v>
      </c>
      <c r="N818" s="41">
        <f t="shared" si="180"/>
        <v>0</v>
      </c>
      <c r="O818" s="41">
        <f t="shared" ca="1" si="172"/>
        <v>8.14956499</v>
      </c>
      <c r="P818" s="56" t="str">
        <f t="shared" si="177"/>
        <v>J=</v>
      </c>
      <c r="Q818" s="43">
        <f t="shared" si="178"/>
        <v>43619</v>
      </c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  <c r="CB818" s="52"/>
      <c r="CC818" s="52"/>
      <c r="CD818" s="52"/>
      <c r="CE818" s="52"/>
      <c r="CF818" s="52"/>
      <c r="CG818" s="52"/>
      <c r="CH818" s="52"/>
      <c r="CI818" s="52"/>
      <c r="CJ818" s="52"/>
      <c r="CK818" s="52"/>
      <c r="CL818" s="52"/>
      <c r="CM818" s="52"/>
      <c r="CN818" s="52"/>
      <c r="CO818" s="52"/>
      <c r="CP818" s="52"/>
      <c r="CQ818" s="52"/>
      <c r="CR818" s="52"/>
      <c r="CS818" s="52"/>
      <c r="CT818" s="52"/>
      <c r="CU818" s="52"/>
      <c r="CV818" s="52"/>
      <c r="CW818" s="52"/>
      <c r="CX818" s="52"/>
      <c r="CY818" s="52"/>
      <c r="CZ818" s="52"/>
      <c r="DA818" s="52"/>
      <c r="DB818" s="52"/>
      <c r="DC818" s="52"/>
      <c r="DD818" s="52"/>
      <c r="DE818" s="52"/>
      <c r="DF818" s="52"/>
      <c r="DG818" s="52"/>
      <c r="DH818" s="52"/>
      <c r="DI818" s="52"/>
      <c r="DJ818" s="52"/>
      <c r="DK818" s="52"/>
      <c r="DL818" s="52"/>
      <c r="DM818" s="52"/>
      <c r="DN818" s="52"/>
      <c r="DO818" s="52"/>
      <c r="DP818" s="52"/>
      <c r="DQ818" s="52"/>
      <c r="DR818" s="52"/>
      <c r="DS818" s="52"/>
      <c r="DT818" s="52"/>
      <c r="DU818" s="52"/>
      <c r="DV818" s="52"/>
      <c r="DW818" s="52"/>
      <c r="DX818" s="52"/>
      <c r="DY818" s="52"/>
      <c r="DZ818" s="52"/>
      <c r="EA818" s="52"/>
      <c r="EB818" s="52"/>
      <c r="EC818" s="52"/>
      <c r="ED818" s="52"/>
      <c r="EE818" s="52"/>
      <c r="EF818" s="52"/>
      <c r="EG818" s="52"/>
      <c r="EH818" s="52"/>
      <c r="EI818" s="52"/>
      <c r="EJ818" s="52"/>
      <c r="EK818" s="52"/>
      <c r="EL818" s="52"/>
      <c r="EM818" s="52"/>
      <c r="EN818" s="52"/>
      <c r="EO818" s="52"/>
      <c r="EP818" s="52"/>
      <c r="EQ818" s="52"/>
      <c r="ER818" s="52"/>
      <c r="ES818" s="52"/>
      <c r="ET818" s="52"/>
      <c r="EU818" s="52"/>
      <c r="EV818" s="52"/>
      <c r="EW818" s="52"/>
      <c r="EX818" s="52"/>
      <c r="EY818" s="52"/>
      <c r="EZ818" s="52"/>
      <c r="FA818" s="52"/>
      <c r="FB818" s="52"/>
      <c r="FC818" s="52"/>
      <c r="FD818" s="52"/>
      <c r="FE818" s="52"/>
      <c r="FF818" s="52"/>
      <c r="FG818" s="52"/>
      <c r="FH818" s="52"/>
      <c r="FI818" s="52"/>
      <c r="FJ818" s="52"/>
      <c r="FK818" s="52"/>
      <c r="FL818" s="52"/>
      <c r="FM818" s="52"/>
      <c r="FN818" s="52"/>
      <c r="FO818" s="52"/>
      <c r="FP818" s="52"/>
      <c r="FQ818" s="52"/>
      <c r="FR818" s="52"/>
      <c r="FS818" s="52"/>
      <c r="FT818" s="52"/>
    </row>
    <row r="819" spans="1:176" x14ac:dyDescent="0.15">
      <c r="A819" s="104">
        <f t="shared" si="173"/>
        <v>43528</v>
      </c>
      <c r="B819" s="35">
        <f t="shared" ca="1" si="179"/>
        <v>508.14956498999999</v>
      </c>
      <c r="C819" s="35">
        <f t="shared" si="174"/>
        <v>500</v>
      </c>
      <c r="D819" s="36">
        <f ca="1">IF(A819&lt;$B$1,VLOOKUP(A819,[1]DI!$A$4:$B$15000,2,FALSE),0)</f>
        <v>0</v>
      </c>
      <c r="E819" s="35">
        <f t="shared" ca="1" si="168"/>
        <v>0</v>
      </c>
      <c r="F819" s="54">
        <f t="shared" si="175"/>
        <v>1.0425</v>
      </c>
      <c r="G819" s="38">
        <f t="shared" ca="1" si="169"/>
        <v>1</v>
      </c>
      <c r="H819" s="35">
        <f ca="1">TRUNC(PRODUCT(G$10:G818),15)</f>
        <v>1.19831036883043</v>
      </c>
      <c r="I819" s="35">
        <f t="shared" ca="1" si="176"/>
        <v>1.17909219115615</v>
      </c>
      <c r="J819" s="35">
        <f t="shared" ca="1" si="170"/>
        <v>1.0162991299999999</v>
      </c>
      <c r="K819" s="35">
        <f t="shared" ca="1" si="171"/>
        <v>8.14956499</v>
      </c>
      <c r="L819" s="55">
        <f>IF(VLOOKUP(A819,$U$12:$AD$125,8)=VLOOKUP(A818,$U$12:$AD$125,8),0,VLOOKUP(A819,U$12:$AD$125,8))</f>
        <v>0</v>
      </c>
      <c r="M819" s="40">
        <f>IF(L819&gt;0,VLOOKUP(L819,T$12:$AC$125,7),0)</f>
        <v>0</v>
      </c>
      <c r="N819" s="41">
        <f t="shared" si="180"/>
        <v>0</v>
      </c>
      <c r="O819" s="41">
        <f t="shared" ca="1" si="172"/>
        <v>8.14956499</v>
      </c>
      <c r="P819" s="56" t="str">
        <f t="shared" si="177"/>
        <v>J=</v>
      </c>
      <c r="Q819" s="43">
        <f t="shared" si="178"/>
        <v>43619</v>
      </c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  <c r="CB819" s="52"/>
      <c r="CC819" s="52"/>
      <c r="CD819" s="52"/>
      <c r="CE819" s="52"/>
      <c r="CF819" s="52"/>
      <c r="CG819" s="52"/>
      <c r="CH819" s="52"/>
      <c r="CI819" s="52"/>
      <c r="CJ819" s="52"/>
      <c r="CK819" s="52"/>
      <c r="CL819" s="52"/>
      <c r="CM819" s="52"/>
      <c r="CN819" s="52"/>
      <c r="CO819" s="52"/>
      <c r="CP819" s="52"/>
      <c r="CQ819" s="52"/>
      <c r="CR819" s="52"/>
      <c r="CS819" s="52"/>
      <c r="CT819" s="52"/>
      <c r="CU819" s="52"/>
      <c r="CV819" s="52"/>
      <c r="CW819" s="52"/>
      <c r="CX819" s="52"/>
      <c r="CY819" s="52"/>
      <c r="CZ819" s="52"/>
      <c r="DA819" s="52"/>
      <c r="DB819" s="52"/>
      <c r="DC819" s="52"/>
      <c r="DD819" s="52"/>
      <c r="DE819" s="52"/>
      <c r="DF819" s="52"/>
      <c r="DG819" s="52"/>
      <c r="DH819" s="52"/>
      <c r="DI819" s="52"/>
      <c r="DJ819" s="52"/>
      <c r="DK819" s="52"/>
      <c r="DL819" s="52"/>
      <c r="DM819" s="52"/>
      <c r="DN819" s="52"/>
      <c r="DO819" s="52"/>
      <c r="DP819" s="52"/>
      <c r="DQ819" s="52"/>
      <c r="DR819" s="52"/>
      <c r="DS819" s="52"/>
      <c r="DT819" s="52"/>
      <c r="DU819" s="52"/>
      <c r="DV819" s="52"/>
      <c r="DW819" s="52"/>
      <c r="DX819" s="52"/>
      <c r="DY819" s="52"/>
      <c r="DZ819" s="52"/>
      <c r="EA819" s="52"/>
      <c r="EB819" s="52"/>
      <c r="EC819" s="52"/>
      <c r="ED819" s="52"/>
      <c r="EE819" s="52"/>
      <c r="EF819" s="52"/>
      <c r="EG819" s="52"/>
      <c r="EH819" s="52"/>
      <c r="EI819" s="52"/>
      <c r="EJ819" s="52"/>
      <c r="EK819" s="52"/>
      <c r="EL819" s="52"/>
      <c r="EM819" s="52"/>
      <c r="EN819" s="52"/>
      <c r="EO819" s="52"/>
      <c r="EP819" s="52"/>
      <c r="EQ819" s="52"/>
      <c r="ER819" s="52"/>
      <c r="ES819" s="52"/>
      <c r="ET819" s="52"/>
      <c r="EU819" s="52"/>
      <c r="EV819" s="52"/>
      <c r="EW819" s="52"/>
      <c r="EX819" s="52"/>
      <c r="EY819" s="52"/>
      <c r="EZ819" s="52"/>
      <c r="FA819" s="52"/>
      <c r="FB819" s="52"/>
      <c r="FC819" s="52"/>
      <c r="FD819" s="52"/>
      <c r="FE819" s="52"/>
      <c r="FF819" s="52"/>
      <c r="FG819" s="52"/>
      <c r="FH819" s="52"/>
      <c r="FI819" s="52"/>
      <c r="FJ819" s="52"/>
      <c r="FK819" s="52"/>
      <c r="FL819" s="52"/>
      <c r="FM819" s="52"/>
      <c r="FN819" s="52"/>
      <c r="FO819" s="52"/>
      <c r="FP819" s="52"/>
      <c r="FQ819" s="52"/>
      <c r="FR819" s="52"/>
      <c r="FS819" s="52"/>
      <c r="FT819" s="52"/>
    </row>
    <row r="820" spans="1:176" x14ac:dyDescent="0.15">
      <c r="A820" s="104">
        <f t="shared" si="173"/>
        <v>43529</v>
      </c>
      <c r="B820" s="35">
        <f t="shared" ca="1" si="179"/>
        <v>508.14956498999999</v>
      </c>
      <c r="C820" s="35">
        <f t="shared" si="174"/>
        <v>500</v>
      </c>
      <c r="D820" s="36">
        <f ca="1">IF(A820&lt;$B$1,VLOOKUP(A820,[1]DI!$A$4:$B$15000,2,FALSE),0)</f>
        <v>0</v>
      </c>
      <c r="E820" s="35">
        <f t="shared" ca="1" si="168"/>
        <v>0</v>
      </c>
      <c r="F820" s="54">
        <f t="shared" si="175"/>
        <v>1.0425</v>
      </c>
      <c r="G820" s="38">
        <f t="shared" ca="1" si="169"/>
        <v>1</v>
      </c>
      <c r="H820" s="35">
        <f ca="1">TRUNC(PRODUCT(G$10:G819),15)</f>
        <v>1.19831036883043</v>
      </c>
      <c r="I820" s="35">
        <f t="shared" ca="1" si="176"/>
        <v>1.17909219115615</v>
      </c>
      <c r="J820" s="35">
        <f t="shared" ca="1" si="170"/>
        <v>1.0162991299999999</v>
      </c>
      <c r="K820" s="35">
        <f t="shared" ca="1" si="171"/>
        <v>8.14956499</v>
      </c>
      <c r="L820" s="55">
        <f>IF(VLOOKUP(A820,$U$12:$AD$125,8)=VLOOKUP(A819,$U$12:$AD$125,8),0,VLOOKUP(A820,U$12:$AD$125,8))</f>
        <v>0</v>
      </c>
      <c r="M820" s="40">
        <f>IF(L820&gt;0,VLOOKUP(L820,T$12:$AC$125,7),0)</f>
        <v>0</v>
      </c>
      <c r="N820" s="41">
        <f t="shared" si="180"/>
        <v>0</v>
      </c>
      <c r="O820" s="41">
        <f t="shared" ca="1" si="172"/>
        <v>8.14956499</v>
      </c>
      <c r="P820" s="56" t="str">
        <f t="shared" si="177"/>
        <v>J=</v>
      </c>
      <c r="Q820" s="43">
        <f t="shared" si="178"/>
        <v>43619</v>
      </c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  <c r="CB820" s="52"/>
      <c r="CC820" s="52"/>
      <c r="CD820" s="52"/>
      <c r="CE820" s="52"/>
      <c r="CF820" s="52"/>
      <c r="CG820" s="52"/>
      <c r="CH820" s="52"/>
      <c r="CI820" s="52"/>
      <c r="CJ820" s="52"/>
      <c r="CK820" s="52"/>
      <c r="CL820" s="52"/>
      <c r="CM820" s="52"/>
      <c r="CN820" s="52"/>
      <c r="CO820" s="52"/>
      <c r="CP820" s="52"/>
      <c r="CQ820" s="52"/>
      <c r="CR820" s="52"/>
      <c r="CS820" s="52"/>
      <c r="CT820" s="52"/>
      <c r="CU820" s="52"/>
      <c r="CV820" s="52"/>
      <c r="CW820" s="52"/>
      <c r="CX820" s="52"/>
      <c r="CY820" s="52"/>
      <c r="CZ820" s="52"/>
      <c r="DA820" s="52"/>
      <c r="DB820" s="52"/>
      <c r="DC820" s="52"/>
      <c r="DD820" s="52"/>
      <c r="DE820" s="52"/>
      <c r="DF820" s="52"/>
      <c r="DG820" s="52"/>
      <c r="DH820" s="52"/>
      <c r="DI820" s="52"/>
      <c r="DJ820" s="52"/>
      <c r="DK820" s="52"/>
      <c r="DL820" s="52"/>
      <c r="DM820" s="52"/>
      <c r="DN820" s="52"/>
      <c r="DO820" s="52"/>
      <c r="DP820" s="52"/>
      <c r="DQ820" s="52"/>
      <c r="DR820" s="52"/>
      <c r="DS820" s="52"/>
      <c r="DT820" s="52"/>
      <c r="DU820" s="52"/>
      <c r="DV820" s="52"/>
      <c r="DW820" s="52"/>
      <c r="DX820" s="52"/>
      <c r="DY820" s="52"/>
      <c r="DZ820" s="52"/>
      <c r="EA820" s="52"/>
      <c r="EB820" s="52"/>
      <c r="EC820" s="52"/>
      <c r="ED820" s="52"/>
      <c r="EE820" s="52"/>
      <c r="EF820" s="52"/>
      <c r="EG820" s="52"/>
      <c r="EH820" s="52"/>
      <c r="EI820" s="52"/>
      <c r="EJ820" s="52"/>
      <c r="EK820" s="52"/>
      <c r="EL820" s="52"/>
      <c r="EM820" s="52"/>
      <c r="EN820" s="52"/>
      <c r="EO820" s="52"/>
      <c r="EP820" s="52"/>
      <c r="EQ820" s="52"/>
      <c r="ER820" s="52"/>
      <c r="ES820" s="52"/>
      <c r="ET820" s="52"/>
      <c r="EU820" s="52"/>
      <c r="EV820" s="52"/>
      <c r="EW820" s="52"/>
      <c r="EX820" s="52"/>
      <c r="EY820" s="52"/>
      <c r="EZ820" s="52"/>
      <c r="FA820" s="52"/>
      <c r="FB820" s="52"/>
      <c r="FC820" s="52"/>
      <c r="FD820" s="52"/>
      <c r="FE820" s="52"/>
      <c r="FF820" s="52"/>
      <c r="FG820" s="52"/>
      <c r="FH820" s="52"/>
      <c r="FI820" s="52"/>
      <c r="FJ820" s="52"/>
      <c r="FK820" s="52"/>
      <c r="FL820" s="52"/>
      <c r="FM820" s="52"/>
      <c r="FN820" s="52"/>
      <c r="FO820" s="52"/>
      <c r="FP820" s="52"/>
      <c r="FQ820" s="52"/>
      <c r="FR820" s="52"/>
      <c r="FS820" s="52"/>
      <c r="FT820" s="52"/>
    </row>
    <row r="821" spans="1:176" x14ac:dyDescent="0.15">
      <c r="A821" s="104">
        <f t="shared" si="173"/>
        <v>43530</v>
      </c>
      <c r="B821" s="35">
        <f t="shared" ca="1" si="179"/>
        <v>508.14956498999999</v>
      </c>
      <c r="C821" s="35">
        <f t="shared" si="174"/>
        <v>500</v>
      </c>
      <c r="D821" s="36">
        <f ca="1">IF(A821&lt;$B$1,VLOOKUP(A821,[1]DI!$A$4:$B$15000,2,FALSE),0)</f>
        <v>6.4000000000000001E-2</v>
      </c>
      <c r="E821" s="35">
        <f t="shared" ca="1" si="168"/>
        <v>2.4620000000000002E-4</v>
      </c>
      <c r="F821" s="54">
        <f t="shared" si="175"/>
        <v>1.0425</v>
      </c>
      <c r="G821" s="38">
        <f t="shared" ca="1" si="169"/>
        <v>1.0002566635000001</v>
      </c>
      <c r="H821" s="35">
        <f ca="1">TRUNC(PRODUCT(G$10:G820),15)</f>
        <v>1.19831036883043</v>
      </c>
      <c r="I821" s="35">
        <f t="shared" ca="1" si="176"/>
        <v>1.17909219115615</v>
      </c>
      <c r="J821" s="35">
        <f t="shared" ca="1" si="170"/>
        <v>1.0162991299999999</v>
      </c>
      <c r="K821" s="35">
        <f t="shared" ca="1" si="171"/>
        <v>8.14956499</v>
      </c>
      <c r="L821" s="55">
        <f>IF(VLOOKUP(A821,$U$12:$AD$125,8)=VLOOKUP(A820,$U$12:$AD$125,8),0,VLOOKUP(A821,U$12:$AD$125,8))</f>
        <v>0</v>
      </c>
      <c r="M821" s="40">
        <f>IF(L821&gt;0,VLOOKUP(L821,T$12:$AC$125,7),0)</f>
        <v>0</v>
      </c>
      <c r="N821" s="41">
        <f t="shared" si="180"/>
        <v>0</v>
      </c>
      <c r="O821" s="41">
        <f t="shared" ca="1" si="172"/>
        <v>8.14956499</v>
      </c>
      <c r="P821" s="56" t="str">
        <f t="shared" si="177"/>
        <v>J=</v>
      </c>
      <c r="Q821" s="43">
        <f t="shared" si="178"/>
        <v>43619</v>
      </c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  <c r="CB821" s="52"/>
      <c r="CC821" s="52"/>
      <c r="CD821" s="52"/>
      <c r="CE821" s="52"/>
      <c r="CF821" s="52"/>
      <c r="CG821" s="52"/>
      <c r="CH821" s="52"/>
      <c r="CI821" s="52"/>
      <c r="CJ821" s="52"/>
      <c r="CK821" s="52"/>
      <c r="CL821" s="52"/>
      <c r="CM821" s="52"/>
      <c r="CN821" s="52"/>
      <c r="CO821" s="52"/>
      <c r="CP821" s="52"/>
      <c r="CQ821" s="52"/>
      <c r="CR821" s="52"/>
      <c r="CS821" s="52"/>
      <c r="CT821" s="52"/>
      <c r="CU821" s="52"/>
      <c r="CV821" s="52"/>
      <c r="CW821" s="52"/>
      <c r="CX821" s="52"/>
      <c r="CY821" s="52"/>
      <c r="CZ821" s="52"/>
      <c r="DA821" s="52"/>
      <c r="DB821" s="52"/>
      <c r="DC821" s="52"/>
      <c r="DD821" s="52"/>
      <c r="DE821" s="52"/>
      <c r="DF821" s="52"/>
      <c r="DG821" s="52"/>
      <c r="DH821" s="52"/>
      <c r="DI821" s="52"/>
      <c r="DJ821" s="52"/>
      <c r="DK821" s="52"/>
      <c r="DL821" s="52"/>
      <c r="DM821" s="52"/>
      <c r="DN821" s="52"/>
      <c r="DO821" s="52"/>
      <c r="DP821" s="52"/>
      <c r="DQ821" s="52"/>
      <c r="DR821" s="52"/>
      <c r="DS821" s="52"/>
      <c r="DT821" s="52"/>
      <c r="DU821" s="52"/>
      <c r="DV821" s="52"/>
      <c r="DW821" s="52"/>
      <c r="DX821" s="52"/>
      <c r="DY821" s="52"/>
      <c r="DZ821" s="52"/>
      <c r="EA821" s="52"/>
      <c r="EB821" s="52"/>
      <c r="EC821" s="52"/>
      <c r="ED821" s="52"/>
      <c r="EE821" s="52"/>
      <c r="EF821" s="52"/>
      <c r="EG821" s="52"/>
      <c r="EH821" s="52"/>
      <c r="EI821" s="52"/>
      <c r="EJ821" s="52"/>
      <c r="EK821" s="52"/>
      <c r="EL821" s="52"/>
      <c r="EM821" s="52"/>
      <c r="EN821" s="52"/>
      <c r="EO821" s="52"/>
      <c r="EP821" s="52"/>
      <c r="EQ821" s="52"/>
      <c r="ER821" s="52"/>
      <c r="ES821" s="52"/>
      <c r="ET821" s="52"/>
      <c r="EU821" s="52"/>
      <c r="EV821" s="52"/>
      <c r="EW821" s="52"/>
      <c r="EX821" s="52"/>
      <c r="EY821" s="52"/>
      <c r="EZ821" s="52"/>
      <c r="FA821" s="52"/>
      <c r="FB821" s="52"/>
      <c r="FC821" s="52"/>
      <c r="FD821" s="52"/>
      <c r="FE821" s="52"/>
      <c r="FF821" s="52"/>
      <c r="FG821" s="52"/>
      <c r="FH821" s="52"/>
      <c r="FI821" s="52"/>
      <c r="FJ821" s="52"/>
      <c r="FK821" s="52"/>
      <c r="FL821" s="52"/>
      <c r="FM821" s="52"/>
      <c r="FN821" s="52"/>
      <c r="FO821" s="52"/>
      <c r="FP821" s="52"/>
      <c r="FQ821" s="52"/>
      <c r="FR821" s="52"/>
      <c r="FS821" s="52"/>
      <c r="FT821" s="52"/>
    </row>
    <row r="822" spans="1:176" x14ac:dyDescent="0.15">
      <c r="A822" s="104">
        <f t="shared" si="173"/>
        <v>43531</v>
      </c>
      <c r="B822" s="35">
        <f t="shared" ca="1" si="179"/>
        <v>508.27999</v>
      </c>
      <c r="C822" s="35">
        <f t="shared" si="174"/>
        <v>500</v>
      </c>
      <c r="D822" s="36">
        <f ca="1">IF(A822&lt;$B$1,VLOOKUP(A822,[1]DI!$A$4:$B$15000,2,FALSE),0)</f>
        <v>6.4000000000000001E-2</v>
      </c>
      <c r="E822" s="35">
        <f t="shared" ca="1" si="168"/>
        <v>2.4620000000000002E-4</v>
      </c>
      <c r="F822" s="54">
        <f t="shared" si="175"/>
        <v>1.0425</v>
      </c>
      <c r="G822" s="38">
        <f t="shared" ca="1" si="169"/>
        <v>1.0002566635000001</v>
      </c>
      <c r="H822" s="35">
        <f ca="1">TRUNC(PRODUCT(G$10:G821),15)</f>
        <v>1.1986179313637799</v>
      </c>
      <c r="I822" s="35">
        <f t="shared" ca="1" si="176"/>
        <v>1.17909219115615</v>
      </c>
      <c r="J822" s="35">
        <f t="shared" ca="1" si="170"/>
        <v>1.01655998</v>
      </c>
      <c r="K822" s="35">
        <f t="shared" ca="1" si="171"/>
        <v>8.2799899999999997</v>
      </c>
      <c r="L822" s="55">
        <f>IF(VLOOKUP(A822,$U$12:$AD$125,8)=VLOOKUP(A821,$U$12:$AD$125,8),0,VLOOKUP(A822,U$12:$AD$125,8))</f>
        <v>0</v>
      </c>
      <c r="M822" s="40">
        <f>IF(L822&gt;0,VLOOKUP(L822,T$12:$AC$125,7),0)</f>
        <v>0</v>
      </c>
      <c r="N822" s="41">
        <f t="shared" si="180"/>
        <v>0</v>
      </c>
      <c r="O822" s="41">
        <f t="shared" ca="1" si="172"/>
        <v>8.2799899999999997</v>
      </c>
      <c r="P822" s="56" t="str">
        <f t="shared" si="177"/>
        <v>J=</v>
      </c>
      <c r="Q822" s="43">
        <f t="shared" si="178"/>
        <v>43619</v>
      </c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  <c r="CB822" s="52"/>
      <c r="CC822" s="52"/>
      <c r="CD822" s="52"/>
      <c r="CE822" s="52"/>
      <c r="CF822" s="52"/>
      <c r="CG822" s="52"/>
      <c r="CH822" s="52"/>
      <c r="CI822" s="52"/>
      <c r="CJ822" s="52"/>
      <c r="CK822" s="52"/>
      <c r="CL822" s="52"/>
      <c r="CM822" s="52"/>
      <c r="CN822" s="52"/>
      <c r="CO822" s="52"/>
      <c r="CP822" s="52"/>
      <c r="CQ822" s="52"/>
      <c r="CR822" s="52"/>
      <c r="CS822" s="52"/>
      <c r="CT822" s="52"/>
      <c r="CU822" s="52"/>
      <c r="CV822" s="52"/>
      <c r="CW822" s="52"/>
      <c r="CX822" s="52"/>
      <c r="CY822" s="52"/>
      <c r="CZ822" s="52"/>
      <c r="DA822" s="52"/>
      <c r="DB822" s="52"/>
      <c r="DC822" s="52"/>
      <c r="DD822" s="52"/>
      <c r="DE822" s="52"/>
      <c r="DF822" s="52"/>
      <c r="DG822" s="52"/>
      <c r="DH822" s="52"/>
      <c r="DI822" s="52"/>
      <c r="DJ822" s="52"/>
      <c r="DK822" s="52"/>
      <c r="DL822" s="52"/>
      <c r="DM822" s="52"/>
      <c r="DN822" s="52"/>
      <c r="DO822" s="52"/>
      <c r="DP822" s="52"/>
      <c r="DQ822" s="52"/>
      <c r="DR822" s="52"/>
      <c r="DS822" s="52"/>
      <c r="DT822" s="52"/>
      <c r="DU822" s="52"/>
      <c r="DV822" s="52"/>
      <c r="DW822" s="52"/>
      <c r="DX822" s="52"/>
      <c r="DY822" s="52"/>
      <c r="DZ822" s="52"/>
      <c r="EA822" s="52"/>
      <c r="EB822" s="52"/>
      <c r="EC822" s="52"/>
      <c r="ED822" s="52"/>
      <c r="EE822" s="52"/>
      <c r="EF822" s="52"/>
      <c r="EG822" s="52"/>
      <c r="EH822" s="52"/>
      <c r="EI822" s="52"/>
      <c r="EJ822" s="52"/>
      <c r="EK822" s="52"/>
      <c r="EL822" s="52"/>
      <c r="EM822" s="52"/>
      <c r="EN822" s="52"/>
      <c r="EO822" s="52"/>
      <c r="EP822" s="52"/>
      <c r="EQ822" s="52"/>
      <c r="ER822" s="52"/>
      <c r="ES822" s="52"/>
      <c r="ET822" s="52"/>
      <c r="EU822" s="52"/>
      <c r="EV822" s="52"/>
      <c r="EW822" s="52"/>
      <c r="EX822" s="52"/>
      <c r="EY822" s="52"/>
      <c r="EZ822" s="52"/>
      <c r="FA822" s="52"/>
      <c r="FB822" s="52"/>
      <c r="FC822" s="52"/>
      <c r="FD822" s="52"/>
      <c r="FE822" s="52"/>
      <c r="FF822" s="52"/>
      <c r="FG822" s="52"/>
      <c r="FH822" s="52"/>
      <c r="FI822" s="52"/>
      <c r="FJ822" s="52"/>
      <c r="FK822" s="52"/>
      <c r="FL822" s="52"/>
      <c r="FM822" s="52"/>
      <c r="FN822" s="52"/>
      <c r="FO822" s="52"/>
      <c r="FP822" s="52"/>
      <c r="FQ822" s="52"/>
      <c r="FR822" s="52"/>
      <c r="FS822" s="52"/>
      <c r="FT822" s="52"/>
    </row>
    <row r="823" spans="1:176" x14ac:dyDescent="0.15">
      <c r="A823" s="104">
        <f t="shared" si="173"/>
        <v>43532</v>
      </c>
      <c r="B823" s="35">
        <f t="shared" ca="1" si="179"/>
        <v>508.41044498999997</v>
      </c>
      <c r="C823" s="35">
        <f t="shared" si="174"/>
        <v>500</v>
      </c>
      <c r="D823" s="36">
        <f ca="1">IF(A823&lt;$B$1,VLOOKUP(A823,[1]DI!$A$4:$B$15000,2,FALSE),0)</f>
        <v>6.4000000000000001E-2</v>
      </c>
      <c r="E823" s="35">
        <f t="shared" ca="1" si="168"/>
        <v>2.4620000000000002E-4</v>
      </c>
      <c r="F823" s="54">
        <f t="shared" si="175"/>
        <v>1.0425</v>
      </c>
      <c r="G823" s="38">
        <f t="shared" ca="1" si="169"/>
        <v>1.0002566635000001</v>
      </c>
      <c r="H823" s="35">
        <f ca="1">TRUNC(PRODUCT(G$10:G822),15)</f>
        <v>1.1989255728371999</v>
      </c>
      <c r="I823" s="35">
        <f t="shared" ca="1" si="176"/>
        <v>1.17909219115615</v>
      </c>
      <c r="J823" s="35">
        <f t="shared" ca="1" si="170"/>
        <v>1.01682089</v>
      </c>
      <c r="K823" s="35">
        <f t="shared" ca="1" si="171"/>
        <v>8.4104449900000002</v>
      </c>
      <c r="L823" s="55">
        <f>IF(VLOOKUP(A823,$U$12:$AD$125,8)=VLOOKUP(A822,$U$12:$AD$125,8),0,VLOOKUP(A823,U$12:$AD$125,8))</f>
        <v>0</v>
      </c>
      <c r="M823" s="40">
        <f>IF(L823&gt;0,VLOOKUP(L823,T$12:$AC$125,7),0)</f>
        <v>0</v>
      </c>
      <c r="N823" s="41">
        <f t="shared" si="180"/>
        <v>0</v>
      </c>
      <c r="O823" s="41">
        <f t="shared" ca="1" si="172"/>
        <v>8.4104449900000002</v>
      </c>
      <c r="P823" s="56" t="str">
        <f t="shared" si="177"/>
        <v>J=</v>
      </c>
      <c r="Q823" s="43">
        <f t="shared" si="178"/>
        <v>43619</v>
      </c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  <c r="CB823" s="52"/>
      <c r="CC823" s="52"/>
      <c r="CD823" s="52"/>
      <c r="CE823" s="52"/>
      <c r="CF823" s="52"/>
      <c r="CG823" s="52"/>
      <c r="CH823" s="52"/>
      <c r="CI823" s="52"/>
      <c r="CJ823" s="52"/>
      <c r="CK823" s="52"/>
      <c r="CL823" s="52"/>
      <c r="CM823" s="52"/>
      <c r="CN823" s="52"/>
      <c r="CO823" s="52"/>
      <c r="CP823" s="52"/>
      <c r="CQ823" s="52"/>
      <c r="CR823" s="52"/>
      <c r="CS823" s="52"/>
      <c r="CT823" s="52"/>
      <c r="CU823" s="52"/>
      <c r="CV823" s="52"/>
      <c r="CW823" s="52"/>
      <c r="CX823" s="52"/>
      <c r="CY823" s="52"/>
      <c r="CZ823" s="52"/>
      <c r="DA823" s="52"/>
      <c r="DB823" s="52"/>
      <c r="DC823" s="52"/>
      <c r="DD823" s="52"/>
      <c r="DE823" s="52"/>
      <c r="DF823" s="52"/>
      <c r="DG823" s="52"/>
      <c r="DH823" s="52"/>
      <c r="DI823" s="52"/>
      <c r="DJ823" s="52"/>
      <c r="DK823" s="52"/>
      <c r="DL823" s="52"/>
      <c r="DM823" s="52"/>
      <c r="DN823" s="52"/>
      <c r="DO823" s="52"/>
      <c r="DP823" s="52"/>
      <c r="DQ823" s="52"/>
      <c r="DR823" s="52"/>
      <c r="DS823" s="52"/>
      <c r="DT823" s="52"/>
      <c r="DU823" s="52"/>
      <c r="DV823" s="52"/>
      <c r="DW823" s="52"/>
      <c r="DX823" s="52"/>
      <c r="DY823" s="52"/>
      <c r="DZ823" s="52"/>
      <c r="EA823" s="52"/>
      <c r="EB823" s="52"/>
      <c r="EC823" s="52"/>
      <c r="ED823" s="52"/>
      <c r="EE823" s="52"/>
      <c r="EF823" s="52"/>
      <c r="EG823" s="52"/>
      <c r="EH823" s="52"/>
      <c r="EI823" s="52"/>
      <c r="EJ823" s="52"/>
      <c r="EK823" s="52"/>
      <c r="EL823" s="52"/>
      <c r="EM823" s="52"/>
      <c r="EN823" s="52"/>
      <c r="EO823" s="52"/>
      <c r="EP823" s="52"/>
      <c r="EQ823" s="52"/>
      <c r="ER823" s="52"/>
      <c r="ES823" s="52"/>
      <c r="ET823" s="52"/>
      <c r="EU823" s="52"/>
      <c r="EV823" s="52"/>
      <c r="EW823" s="52"/>
      <c r="EX823" s="52"/>
      <c r="EY823" s="52"/>
      <c r="EZ823" s="52"/>
      <c r="FA823" s="52"/>
      <c r="FB823" s="52"/>
      <c r="FC823" s="52"/>
      <c r="FD823" s="52"/>
      <c r="FE823" s="52"/>
      <c r="FF823" s="52"/>
      <c r="FG823" s="52"/>
      <c r="FH823" s="52"/>
      <c r="FI823" s="52"/>
      <c r="FJ823" s="52"/>
      <c r="FK823" s="52"/>
      <c r="FL823" s="52"/>
      <c r="FM823" s="52"/>
      <c r="FN823" s="52"/>
      <c r="FO823" s="52"/>
      <c r="FP823" s="52"/>
      <c r="FQ823" s="52"/>
      <c r="FR823" s="52"/>
      <c r="FS823" s="52"/>
      <c r="FT823" s="52"/>
    </row>
    <row r="824" spans="1:176" x14ac:dyDescent="0.15">
      <c r="A824" s="104">
        <f t="shared" si="173"/>
        <v>43533</v>
      </c>
      <c r="B824" s="35">
        <f t="shared" ca="1" si="179"/>
        <v>508.54093498999998</v>
      </c>
      <c r="C824" s="35">
        <f t="shared" si="174"/>
        <v>500</v>
      </c>
      <c r="D824" s="36">
        <f ca="1">IF(A824&lt;$B$1,VLOOKUP(A824,[1]DI!$A$4:$B$15000,2,FALSE),0)</f>
        <v>0</v>
      </c>
      <c r="E824" s="35">
        <f t="shared" ca="1" si="168"/>
        <v>0</v>
      </c>
      <c r="F824" s="54">
        <f t="shared" si="175"/>
        <v>1.0425</v>
      </c>
      <c r="G824" s="38">
        <f t="shared" ca="1" si="169"/>
        <v>1</v>
      </c>
      <c r="H824" s="35">
        <f ca="1">TRUNC(PRODUCT(G$10:G823),15)</f>
        <v>1.1992332932709699</v>
      </c>
      <c r="I824" s="35">
        <f t="shared" ca="1" si="176"/>
        <v>1.17909219115615</v>
      </c>
      <c r="J824" s="35">
        <f t="shared" ca="1" si="170"/>
        <v>1.0170818699999999</v>
      </c>
      <c r="K824" s="35">
        <f t="shared" ca="1" si="171"/>
        <v>8.5409349900000002</v>
      </c>
      <c r="L824" s="55">
        <f>IF(VLOOKUP(A824,$U$12:$AD$125,8)=VLOOKUP(A823,$U$12:$AD$125,8),0,VLOOKUP(A824,U$12:$AD$125,8))</f>
        <v>0</v>
      </c>
      <c r="M824" s="40">
        <f>IF(L824&gt;0,VLOOKUP(L824,T$12:$AC$125,7),0)</f>
        <v>0</v>
      </c>
      <c r="N824" s="41">
        <f t="shared" si="180"/>
        <v>0</v>
      </c>
      <c r="O824" s="41">
        <f t="shared" ca="1" si="172"/>
        <v>8.5409349900000002</v>
      </c>
      <c r="P824" s="56" t="str">
        <f t="shared" si="177"/>
        <v>J=</v>
      </c>
      <c r="Q824" s="43">
        <f t="shared" si="178"/>
        <v>43619</v>
      </c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  <c r="BY824" s="52"/>
      <c r="BZ824" s="52"/>
      <c r="CA824" s="52"/>
      <c r="CB824" s="52"/>
      <c r="CC824" s="52"/>
      <c r="CD824" s="52"/>
      <c r="CE824" s="52"/>
      <c r="CF824" s="52"/>
      <c r="CG824" s="52"/>
      <c r="CH824" s="52"/>
      <c r="CI824" s="52"/>
      <c r="CJ824" s="52"/>
      <c r="CK824" s="52"/>
      <c r="CL824" s="52"/>
      <c r="CM824" s="52"/>
      <c r="CN824" s="52"/>
      <c r="CO824" s="52"/>
      <c r="CP824" s="52"/>
      <c r="CQ824" s="52"/>
      <c r="CR824" s="52"/>
      <c r="CS824" s="52"/>
      <c r="CT824" s="52"/>
      <c r="CU824" s="52"/>
      <c r="CV824" s="52"/>
      <c r="CW824" s="52"/>
      <c r="CX824" s="52"/>
      <c r="CY824" s="52"/>
      <c r="CZ824" s="52"/>
      <c r="DA824" s="52"/>
      <c r="DB824" s="52"/>
      <c r="DC824" s="52"/>
      <c r="DD824" s="52"/>
      <c r="DE824" s="52"/>
      <c r="DF824" s="52"/>
      <c r="DG824" s="52"/>
      <c r="DH824" s="52"/>
      <c r="DI824" s="52"/>
      <c r="DJ824" s="52"/>
      <c r="DK824" s="52"/>
      <c r="DL824" s="52"/>
      <c r="DM824" s="52"/>
      <c r="DN824" s="52"/>
      <c r="DO824" s="52"/>
      <c r="DP824" s="52"/>
      <c r="DQ824" s="52"/>
      <c r="DR824" s="52"/>
      <c r="DS824" s="52"/>
      <c r="DT824" s="52"/>
      <c r="DU824" s="52"/>
      <c r="DV824" s="52"/>
      <c r="DW824" s="52"/>
      <c r="DX824" s="52"/>
      <c r="DY824" s="52"/>
      <c r="DZ824" s="52"/>
      <c r="EA824" s="52"/>
      <c r="EB824" s="52"/>
      <c r="EC824" s="52"/>
      <c r="ED824" s="52"/>
      <c r="EE824" s="52"/>
      <c r="EF824" s="52"/>
      <c r="EG824" s="52"/>
      <c r="EH824" s="52"/>
      <c r="EI824" s="52"/>
      <c r="EJ824" s="52"/>
      <c r="EK824" s="52"/>
      <c r="EL824" s="52"/>
      <c r="EM824" s="52"/>
      <c r="EN824" s="52"/>
      <c r="EO824" s="52"/>
      <c r="EP824" s="52"/>
      <c r="EQ824" s="52"/>
      <c r="ER824" s="52"/>
      <c r="ES824" s="52"/>
      <c r="ET824" s="52"/>
      <c r="EU824" s="52"/>
      <c r="EV824" s="52"/>
      <c r="EW824" s="52"/>
      <c r="EX824" s="52"/>
      <c r="EY824" s="52"/>
      <c r="EZ824" s="52"/>
      <c r="FA824" s="52"/>
      <c r="FB824" s="52"/>
      <c r="FC824" s="52"/>
      <c r="FD824" s="52"/>
      <c r="FE824" s="52"/>
      <c r="FF824" s="52"/>
      <c r="FG824" s="52"/>
      <c r="FH824" s="52"/>
      <c r="FI824" s="52"/>
      <c r="FJ824" s="52"/>
      <c r="FK824" s="52"/>
      <c r="FL824" s="52"/>
      <c r="FM824" s="52"/>
      <c r="FN824" s="52"/>
      <c r="FO824" s="52"/>
      <c r="FP824" s="52"/>
      <c r="FQ824" s="52"/>
      <c r="FR824" s="52"/>
      <c r="FS824" s="52"/>
      <c r="FT824" s="52"/>
    </row>
    <row r="825" spans="1:176" x14ac:dyDescent="0.15">
      <c r="A825" s="104">
        <f t="shared" si="173"/>
        <v>43534</v>
      </c>
      <c r="B825" s="35">
        <f t="shared" ca="1" si="179"/>
        <v>508.54093498999998</v>
      </c>
      <c r="C825" s="35">
        <f t="shared" si="174"/>
        <v>500</v>
      </c>
      <c r="D825" s="36">
        <f ca="1">IF(A825&lt;$B$1,VLOOKUP(A825,[1]DI!$A$4:$B$15000,2,FALSE),0)</f>
        <v>0</v>
      </c>
      <c r="E825" s="35">
        <f t="shared" ca="1" si="168"/>
        <v>0</v>
      </c>
      <c r="F825" s="54">
        <f t="shared" si="175"/>
        <v>1.0425</v>
      </c>
      <c r="G825" s="38">
        <f t="shared" ca="1" si="169"/>
        <v>1</v>
      </c>
      <c r="H825" s="35">
        <f ca="1">TRUNC(PRODUCT(G$10:G824),15)</f>
        <v>1.1992332932709699</v>
      </c>
      <c r="I825" s="35">
        <f t="shared" ca="1" si="176"/>
        <v>1.17909219115615</v>
      </c>
      <c r="J825" s="35">
        <f t="shared" ca="1" si="170"/>
        <v>1.0170818699999999</v>
      </c>
      <c r="K825" s="35">
        <f t="shared" ca="1" si="171"/>
        <v>8.5409349900000002</v>
      </c>
      <c r="L825" s="55">
        <f>IF(VLOOKUP(A825,$U$12:$AD$125,8)=VLOOKUP(A824,$U$12:$AD$125,8),0,VLOOKUP(A825,U$12:$AD$125,8))</f>
        <v>0</v>
      </c>
      <c r="M825" s="40">
        <f>IF(L825&gt;0,VLOOKUP(L825,T$12:$AC$125,7),0)</f>
        <v>0</v>
      </c>
      <c r="N825" s="41">
        <f t="shared" si="180"/>
        <v>0</v>
      </c>
      <c r="O825" s="41">
        <f t="shared" ca="1" si="172"/>
        <v>8.5409349900000002</v>
      </c>
      <c r="P825" s="56" t="str">
        <f t="shared" si="177"/>
        <v>J=</v>
      </c>
      <c r="Q825" s="43">
        <f t="shared" si="178"/>
        <v>43619</v>
      </c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  <c r="BY825" s="52"/>
      <c r="BZ825" s="52"/>
      <c r="CA825" s="52"/>
      <c r="CB825" s="52"/>
      <c r="CC825" s="52"/>
      <c r="CD825" s="52"/>
      <c r="CE825" s="52"/>
      <c r="CF825" s="52"/>
      <c r="CG825" s="52"/>
      <c r="CH825" s="52"/>
      <c r="CI825" s="52"/>
      <c r="CJ825" s="52"/>
      <c r="CK825" s="52"/>
      <c r="CL825" s="52"/>
      <c r="CM825" s="52"/>
      <c r="CN825" s="52"/>
      <c r="CO825" s="52"/>
      <c r="CP825" s="52"/>
      <c r="CQ825" s="52"/>
      <c r="CR825" s="52"/>
      <c r="CS825" s="52"/>
      <c r="CT825" s="52"/>
      <c r="CU825" s="52"/>
      <c r="CV825" s="52"/>
      <c r="CW825" s="52"/>
      <c r="CX825" s="52"/>
      <c r="CY825" s="52"/>
      <c r="CZ825" s="52"/>
      <c r="DA825" s="52"/>
      <c r="DB825" s="52"/>
      <c r="DC825" s="52"/>
      <c r="DD825" s="52"/>
      <c r="DE825" s="52"/>
      <c r="DF825" s="52"/>
      <c r="DG825" s="52"/>
      <c r="DH825" s="52"/>
      <c r="DI825" s="52"/>
      <c r="DJ825" s="52"/>
      <c r="DK825" s="52"/>
      <c r="DL825" s="52"/>
      <c r="DM825" s="52"/>
      <c r="DN825" s="52"/>
      <c r="DO825" s="52"/>
      <c r="DP825" s="52"/>
      <c r="DQ825" s="52"/>
      <c r="DR825" s="52"/>
      <c r="DS825" s="52"/>
      <c r="DT825" s="52"/>
      <c r="DU825" s="52"/>
      <c r="DV825" s="52"/>
      <c r="DW825" s="52"/>
      <c r="DX825" s="52"/>
      <c r="DY825" s="52"/>
      <c r="DZ825" s="52"/>
      <c r="EA825" s="52"/>
      <c r="EB825" s="52"/>
      <c r="EC825" s="52"/>
      <c r="ED825" s="52"/>
      <c r="EE825" s="52"/>
      <c r="EF825" s="52"/>
      <c r="EG825" s="52"/>
      <c r="EH825" s="52"/>
      <c r="EI825" s="52"/>
      <c r="EJ825" s="52"/>
      <c r="EK825" s="52"/>
      <c r="EL825" s="52"/>
      <c r="EM825" s="52"/>
      <c r="EN825" s="52"/>
      <c r="EO825" s="52"/>
      <c r="EP825" s="52"/>
      <c r="EQ825" s="52"/>
      <c r="ER825" s="52"/>
      <c r="ES825" s="52"/>
      <c r="ET825" s="52"/>
      <c r="EU825" s="52"/>
      <c r="EV825" s="52"/>
      <c r="EW825" s="52"/>
      <c r="EX825" s="52"/>
      <c r="EY825" s="52"/>
      <c r="EZ825" s="52"/>
      <c r="FA825" s="52"/>
      <c r="FB825" s="52"/>
      <c r="FC825" s="52"/>
      <c r="FD825" s="52"/>
      <c r="FE825" s="52"/>
      <c r="FF825" s="52"/>
      <c r="FG825" s="52"/>
      <c r="FH825" s="52"/>
      <c r="FI825" s="52"/>
      <c r="FJ825" s="52"/>
      <c r="FK825" s="52"/>
      <c r="FL825" s="52"/>
      <c r="FM825" s="52"/>
      <c r="FN825" s="52"/>
      <c r="FO825" s="52"/>
      <c r="FP825" s="52"/>
      <c r="FQ825" s="52"/>
      <c r="FR825" s="52"/>
      <c r="FS825" s="52"/>
      <c r="FT825" s="52"/>
    </row>
    <row r="826" spans="1:176" x14ac:dyDescent="0.15">
      <c r="A826" s="104">
        <f t="shared" si="173"/>
        <v>43535</v>
      </c>
      <c r="B826" s="35">
        <f t="shared" ca="1" si="179"/>
        <v>508.54093498999998</v>
      </c>
      <c r="C826" s="35">
        <f t="shared" si="174"/>
        <v>500</v>
      </c>
      <c r="D826" s="36">
        <f ca="1">IF(A826&lt;$B$1,VLOOKUP(A826,[1]DI!$A$4:$B$15000,2,FALSE),0)</f>
        <v>6.4000000000000001E-2</v>
      </c>
      <c r="E826" s="35">
        <f t="shared" ca="1" si="168"/>
        <v>2.4620000000000002E-4</v>
      </c>
      <c r="F826" s="54">
        <f t="shared" si="175"/>
        <v>1.0425</v>
      </c>
      <c r="G826" s="38">
        <f t="shared" ca="1" si="169"/>
        <v>1.0002566635000001</v>
      </c>
      <c r="H826" s="35">
        <f ca="1">TRUNC(PRODUCT(G$10:G825),15)</f>
        <v>1.1992332932709699</v>
      </c>
      <c r="I826" s="35">
        <f t="shared" ca="1" si="176"/>
        <v>1.17909219115615</v>
      </c>
      <c r="J826" s="35">
        <f t="shared" ca="1" si="170"/>
        <v>1.0170818699999999</v>
      </c>
      <c r="K826" s="35">
        <f t="shared" ca="1" si="171"/>
        <v>8.5409349900000002</v>
      </c>
      <c r="L826" s="55">
        <f>IF(VLOOKUP(A826,$U$12:$AD$125,8)=VLOOKUP(A825,$U$12:$AD$125,8),0,VLOOKUP(A826,U$12:$AD$125,8))</f>
        <v>0</v>
      </c>
      <c r="M826" s="40">
        <f>IF(L826&gt;0,VLOOKUP(L826,T$12:$AC$125,7),0)</f>
        <v>0</v>
      </c>
      <c r="N826" s="41">
        <f t="shared" si="180"/>
        <v>0</v>
      </c>
      <c r="O826" s="41">
        <f t="shared" ca="1" si="172"/>
        <v>8.5409349900000002</v>
      </c>
      <c r="P826" s="56" t="str">
        <f t="shared" si="177"/>
        <v>J=</v>
      </c>
      <c r="Q826" s="43">
        <f t="shared" si="178"/>
        <v>43619</v>
      </c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  <c r="BY826" s="52"/>
      <c r="BZ826" s="52"/>
      <c r="CA826" s="52"/>
      <c r="CB826" s="52"/>
      <c r="CC826" s="52"/>
      <c r="CD826" s="52"/>
      <c r="CE826" s="52"/>
      <c r="CF826" s="52"/>
      <c r="CG826" s="52"/>
      <c r="CH826" s="52"/>
      <c r="CI826" s="52"/>
      <c r="CJ826" s="52"/>
      <c r="CK826" s="52"/>
      <c r="CL826" s="52"/>
      <c r="CM826" s="52"/>
      <c r="CN826" s="52"/>
      <c r="CO826" s="52"/>
      <c r="CP826" s="52"/>
      <c r="CQ826" s="52"/>
      <c r="CR826" s="52"/>
      <c r="CS826" s="52"/>
      <c r="CT826" s="52"/>
      <c r="CU826" s="52"/>
      <c r="CV826" s="52"/>
      <c r="CW826" s="52"/>
      <c r="CX826" s="52"/>
      <c r="CY826" s="52"/>
      <c r="CZ826" s="52"/>
      <c r="DA826" s="52"/>
      <c r="DB826" s="52"/>
      <c r="DC826" s="52"/>
      <c r="DD826" s="52"/>
      <c r="DE826" s="52"/>
      <c r="DF826" s="52"/>
      <c r="DG826" s="52"/>
      <c r="DH826" s="52"/>
      <c r="DI826" s="52"/>
      <c r="DJ826" s="52"/>
      <c r="DK826" s="52"/>
      <c r="DL826" s="52"/>
      <c r="DM826" s="52"/>
      <c r="DN826" s="52"/>
      <c r="DO826" s="52"/>
      <c r="DP826" s="52"/>
      <c r="DQ826" s="52"/>
      <c r="DR826" s="52"/>
      <c r="DS826" s="52"/>
      <c r="DT826" s="52"/>
      <c r="DU826" s="52"/>
      <c r="DV826" s="52"/>
      <c r="DW826" s="52"/>
      <c r="DX826" s="52"/>
      <c r="DY826" s="52"/>
      <c r="DZ826" s="52"/>
      <c r="EA826" s="52"/>
      <c r="EB826" s="52"/>
      <c r="EC826" s="52"/>
      <c r="ED826" s="52"/>
      <c r="EE826" s="52"/>
      <c r="EF826" s="52"/>
      <c r="EG826" s="52"/>
      <c r="EH826" s="52"/>
      <c r="EI826" s="52"/>
      <c r="EJ826" s="52"/>
      <c r="EK826" s="52"/>
      <c r="EL826" s="52"/>
      <c r="EM826" s="52"/>
      <c r="EN826" s="52"/>
      <c r="EO826" s="52"/>
      <c r="EP826" s="52"/>
      <c r="EQ826" s="52"/>
      <c r="ER826" s="52"/>
      <c r="ES826" s="52"/>
      <c r="ET826" s="52"/>
      <c r="EU826" s="52"/>
      <c r="EV826" s="52"/>
      <c r="EW826" s="52"/>
      <c r="EX826" s="52"/>
      <c r="EY826" s="52"/>
      <c r="EZ826" s="52"/>
      <c r="FA826" s="52"/>
      <c r="FB826" s="52"/>
      <c r="FC826" s="52"/>
      <c r="FD826" s="52"/>
      <c r="FE826" s="52"/>
      <c r="FF826" s="52"/>
      <c r="FG826" s="52"/>
      <c r="FH826" s="52"/>
      <c r="FI826" s="52"/>
      <c r="FJ826" s="52"/>
      <c r="FK826" s="52"/>
      <c r="FL826" s="52"/>
      <c r="FM826" s="52"/>
      <c r="FN826" s="52"/>
      <c r="FO826" s="52"/>
      <c r="FP826" s="52"/>
      <c r="FQ826" s="52"/>
      <c r="FR826" s="52"/>
      <c r="FS826" s="52"/>
      <c r="FT826" s="52"/>
    </row>
    <row r="827" spans="1:176" x14ac:dyDescent="0.15">
      <c r="A827" s="104">
        <f t="shared" si="173"/>
        <v>43536</v>
      </c>
      <c r="B827" s="35">
        <f t="shared" ca="1" si="179"/>
        <v>508.67145999000002</v>
      </c>
      <c r="C827" s="35">
        <f t="shared" si="174"/>
        <v>500</v>
      </c>
      <c r="D827" s="36">
        <f ca="1">IF(A827&lt;$B$1,VLOOKUP(A827,[1]DI!$A$4:$B$15000,2,FALSE),0)</f>
        <v>6.4000000000000001E-2</v>
      </c>
      <c r="E827" s="35">
        <f t="shared" ca="1" si="168"/>
        <v>2.4620000000000002E-4</v>
      </c>
      <c r="F827" s="54">
        <f t="shared" si="175"/>
        <v>1.0425</v>
      </c>
      <c r="G827" s="38">
        <f t="shared" ca="1" si="169"/>
        <v>1.0002566635000001</v>
      </c>
      <c r="H827" s="35">
        <f ca="1">TRUNC(PRODUCT(G$10:G826),15)</f>
        <v>1.19954109268533</v>
      </c>
      <c r="I827" s="35">
        <f t="shared" ca="1" si="176"/>
        <v>1.17909219115615</v>
      </c>
      <c r="J827" s="35">
        <f t="shared" ca="1" si="170"/>
        <v>1.0173429199999999</v>
      </c>
      <c r="K827" s="35">
        <f t="shared" ca="1" si="171"/>
        <v>8.6714599900000007</v>
      </c>
      <c r="L827" s="55">
        <f>IF(VLOOKUP(A827,$U$12:$AD$125,8)=VLOOKUP(A826,$U$12:$AD$125,8),0,VLOOKUP(A827,U$12:$AD$125,8))</f>
        <v>0</v>
      </c>
      <c r="M827" s="40">
        <f>IF(L827&gt;0,VLOOKUP(L827,T$12:$AC$125,7),0)</f>
        <v>0</v>
      </c>
      <c r="N827" s="41">
        <f t="shared" si="180"/>
        <v>0</v>
      </c>
      <c r="O827" s="41">
        <f t="shared" ca="1" si="172"/>
        <v>8.6714599900000007</v>
      </c>
      <c r="P827" s="56" t="str">
        <f t="shared" si="177"/>
        <v>J=</v>
      </c>
      <c r="Q827" s="43">
        <f t="shared" si="178"/>
        <v>43619</v>
      </c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  <c r="BY827" s="52"/>
      <c r="BZ827" s="52"/>
      <c r="CA827" s="52"/>
      <c r="CB827" s="52"/>
      <c r="CC827" s="52"/>
      <c r="CD827" s="52"/>
      <c r="CE827" s="52"/>
      <c r="CF827" s="52"/>
      <c r="CG827" s="52"/>
      <c r="CH827" s="52"/>
      <c r="CI827" s="52"/>
      <c r="CJ827" s="52"/>
      <c r="CK827" s="52"/>
      <c r="CL827" s="52"/>
      <c r="CM827" s="52"/>
      <c r="CN827" s="52"/>
      <c r="CO827" s="52"/>
      <c r="CP827" s="52"/>
      <c r="CQ827" s="52"/>
      <c r="CR827" s="52"/>
      <c r="CS827" s="52"/>
      <c r="CT827" s="52"/>
      <c r="CU827" s="52"/>
      <c r="CV827" s="52"/>
      <c r="CW827" s="52"/>
      <c r="CX827" s="52"/>
      <c r="CY827" s="52"/>
      <c r="CZ827" s="52"/>
      <c r="DA827" s="52"/>
      <c r="DB827" s="52"/>
      <c r="DC827" s="52"/>
      <c r="DD827" s="52"/>
      <c r="DE827" s="52"/>
      <c r="DF827" s="52"/>
      <c r="DG827" s="52"/>
      <c r="DH827" s="52"/>
      <c r="DI827" s="52"/>
      <c r="DJ827" s="52"/>
      <c r="DK827" s="52"/>
      <c r="DL827" s="52"/>
      <c r="DM827" s="52"/>
      <c r="DN827" s="52"/>
      <c r="DO827" s="52"/>
      <c r="DP827" s="52"/>
      <c r="DQ827" s="52"/>
      <c r="DR827" s="52"/>
      <c r="DS827" s="52"/>
      <c r="DT827" s="52"/>
      <c r="DU827" s="52"/>
      <c r="DV827" s="52"/>
      <c r="DW827" s="52"/>
      <c r="DX827" s="52"/>
      <c r="DY827" s="52"/>
      <c r="DZ827" s="52"/>
      <c r="EA827" s="52"/>
      <c r="EB827" s="52"/>
      <c r="EC827" s="52"/>
      <c r="ED827" s="52"/>
      <c r="EE827" s="52"/>
      <c r="EF827" s="52"/>
      <c r="EG827" s="52"/>
      <c r="EH827" s="52"/>
      <c r="EI827" s="52"/>
      <c r="EJ827" s="52"/>
      <c r="EK827" s="52"/>
      <c r="EL827" s="52"/>
      <c r="EM827" s="52"/>
      <c r="EN827" s="52"/>
      <c r="EO827" s="52"/>
      <c r="EP827" s="52"/>
      <c r="EQ827" s="52"/>
      <c r="ER827" s="52"/>
      <c r="ES827" s="52"/>
      <c r="ET827" s="52"/>
      <c r="EU827" s="52"/>
      <c r="EV827" s="52"/>
      <c r="EW827" s="52"/>
      <c r="EX827" s="52"/>
      <c r="EY827" s="52"/>
      <c r="EZ827" s="52"/>
      <c r="FA827" s="52"/>
      <c r="FB827" s="52"/>
      <c r="FC827" s="52"/>
      <c r="FD827" s="52"/>
      <c r="FE827" s="52"/>
      <c r="FF827" s="52"/>
      <c r="FG827" s="52"/>
      <c r="FH827" s="52"/>
      <c r="FI827" s="52"/>
      <c r="FJ827" s="52"/>
      <c r="FK827" s="52"/>
      <c r="FL827" s="52"/>
      <c r="FM827" s="52"/>
      <c r="FN827" s="52"/>
      <c r="FO827" s="52"/>
      <c r="FP827" s="52"/>
      <c r="FQ827" s="52"/>
      <c r="FR827" s="52"/>
      <c r="FS827" s="52"/>
      <c r="FT827" s="52"/>
    </row>
    <row r="828" spans="1:176" x14ac:dyDescent="0.15">
      <c r="A828" s="104">
        <f t="shared" si="173"/>
        <v>43537</v>
      </c>
      <c r="B828" s="35">
        <f t="shared" ca="1" si="179"/>
        <v>508.80201499999998</v>
      </c>
      <c r="C828" s="35">
        <f t="shared" si="174"/>
        <v>500</v>
      </c>
      <c r="D828" s="36">
        <f ca="1">IF(A828&lt;$B$1,VLOOKUP(A828,[1]DI!$A$4:$B$15000,2,FALSE),0)</f>
        <v>6.4000000000000001E-2</v>
      </c>
      <c r="E828" s="35">
        <f t="shared" ca="1" si="168"/>
        <v>2.4620000000000002E-4</v>
      </c>
      <c r="F828" s="54">
        <f t="shared" si="175"/>
        <v>1.0425</v>
      </c>
      <c r="G828" s="38">
        <f t="shared" ca="1" si="169"/>
        <v>1.0002566635000001</v>
      </c>
      <c r="H828" s="35">
        <f ca="1">TRUNC(PRODUCT(G$10:G827),15)</f>
        <v>1.19984897110058</v>
      </c>
      <c r="I828" s="35">
        <f t="shared" ca="1" si="176"/>
        <v>1.17909219115615</v>
      </c>
      <c r="J828" s="35">
        <f t="shared" ca="1" si="170"/>
        <v>1.01760403</v>
      </c>
      <c r="K828" s="35">
        <f t="shared" ca="1" si="171"/>
        <v>8.8020150000000008</v>
      </c>
      <c r="L828" s="55">
        <f>IF(VLOOKUP(A828,$U$12:$AD$125,8)=VLOOKUP(A827,$U$12:$AD$125,8),0,VLOOKUP(A828,U$12:$AD$125,8))</f>
        <v>0</v>
      </c>
      <c r="M828" s="40">
        <f>IF(L828&gt;0,VLOOKUP(L828,T$12:$AC$125,7),0)</f>
        <v>0</v>
      </c>
      <c r="N828" s="41">
        <f t="shared" si="180"/>
        <v>0</v>
      </c>
      <c r="O828" s="41">
        <f t="shared" ca="1" si="172"/>
        <v>8.8020150000000008</v>
      </c>
      <c r="P828" s="56" t="str">
        <f t="shared" si="177"/>
        <v>J=</v>
      </c>
      <c r="Q828" s="43">
        <f t="shared" si="178"/>
        <v>43619</v>
      </c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  <c r="BY828" s="52"/>
      <c r="BZ828" s="52"/>
      <c r="CA828" s="52"/>
      <c r="CB828" s="52"/>
      <c r="CC828" s="52"/>
      <c r="CD828" s="52"/>
      <c r="CE828" s="52"/>
      <c r="CF828" s="52"/>
      <c r="CG828" s="52"/>
      <c r="CH828" s="52"/>
      <c r="CI828" s="52"/>
      <c r="CJ828" s="52"/>
      <c r="CK828" s="52"/>
      <c r="CL828" s="52"/>
      <c r="CM828" s="52"/>
      <c r="CN828" s="52"/>
      <c r="CO828" s="52"/>
      <c r="CP828" s="52"/>
      <c r="CQ828" s="52"/>
      <c r="CR828" s="52"/>
      <c r="CS828" s="52"/>
      <c r="CT828" s="52"/>
      <c r="CU828" s="52"/>
      <c r="CV828" s="52"/>
      <c r="CW828" s="52"/>
      <c r="CX828" s="52"/>
      <c r="CY828" s="52"/>
      <c r="CZ828" s="52"/>
      <c r="DA828" s="52"/>
      <c r="DB828" s="52"/>
      <c r="DC828" s="52"/>
      <c r="DD828" s="52"/>
      <c r="DE828" s="52"/>
      <c r="DF828" s="52"/>
      <c r="DG828" s="52"/>
      <c r="DH828" s="52"/>
      <c r="DI828" s="52"/>
      <c r="DJ828" s="52"/>
      <c r="DK828" s="52"/>
      <c r="DL828" s="52"/>
      <c r="DM828" s="52"/>
      <c r="DN828" s="52"/>
      <c r="DO828" s="52"/>
      <c r="DP828" s="52"/>
      <c r="DQ828" s="52"/>
      <c r="DR828" s="52"/>
      <c r="DS828" s="52"/>
      <c r="DT828" s="52"/>
      <c r="DU828" s="52"/>
      <c r="DV828" s="52"/>
      <c r="DW828" s="52"/>
      <c r="DX828" s="52"/>
      <c r="DY828" s="52"/>
      <c r="DZ828" s="52"/>
      <c r="EA828" s="52"/>
      <c r="EB828" s="52"/>
      <c r="EC828" s="52"/>
      <c r="ED828" s="52"/>
      <c r="EE828" s="52"/>
      <c r="EF828" s="52"/>
      <c r="EG828" s="52"/>
      <c r="EH828" s="52"/>
      <c r="EI828" s="52"/>
      <c r="EJ828" s="52"/>
      <c r="EK828" s="52"/>
      <c r="EL828" s="52"/>
      <c r="EM828" s="52"/>
      <c r="EN828" s="52"/>
      <c r="EO828" s="52"/>
      <c r="EP828" s="52"/>
      <c r="EQ828" s="52"/>
      <c r="ER828" s="52"/>
      <c r="ES828" s="52"/>
      <c r="ET828" s="52"/>
      <c r="EU828" s="52"/>
      <c r="EV828" s="52"/>
      <c r="EW828" s="52"/>
      <c r="EX828" s="52"/>
      <c r="EY828" s="52"/>
      <c r="EZ828" s="52"/>
      <c r="FA828" s="52"/>
      <c r="FB828" s="52"/>
      <c r="FC828" s="52"/>
      <c r="FD828" s="52"/>
      <c r="FE828" s="52"/>
      <c r="FF828" s="52"/>
      <c r="FG828" s="52"/>
      <c r="FH828" s="52"/>
      <c r="FI828" s="52"/>
      <c r="FJ828" s="52"/>
      <c r="FK828" s="52"/>
      <c r="FL828" s="52"/>
      <c r="FM828" s="52"/>
      <c r="FN828" s="52"/>
      <c r="FO828" s="52"/>
      <c r="FP828" s="52"/>
      <c r="FQ828" s="52"/>
      <c r="FR828" s="52"/>
      <c r="FS828" s="52"/>
      <c r="FT828" s="52"/>
    </row>
    <row r="829" spans="1:176" x14ac:dyDescent="0.15">
      <c r="A829" s="104">
        <f t="shared" si="173"/>
        <v>43538</v>
      </c>
      <c r="B829" s="35">
        <f t="shared" ca="1" si="179"/>
        <v>508.93261000000001</v>
      </c>
      <c r="C829" s="35">
        <f t="shared" si="174"/>
        <v>500</v>
      </c>
      <c r="D829" s="36">
        <f ca="1">IF(A829&lt;$B$1,VLOOKUP(A829,[1]DI!$A$4:$B$15000,2,FALSE),0)</f>
        <v>6.4000000000000001E-2</v>
      </c>
      <c r="E829" s="35">
        <f t="shared" ca="1" si="168"/>
        <v>2.4620000000000002E-4</v>
      </c>
      <c r="F829" s="54">
        <f t="shared" si="175"/>
        <v>1.0425</v>
      </c>
      <c r="G829" s="38">
        <f t="shared" ca="1" si="169"/>
        <v>1.0002566635000001</v>
      </c>
      <c r="H829" s="35">
        <f ca="1">TRUNC(PRODUCT(G$10:G828),15)</f>
        <v>1.20015692853697</v>
      </c>
      <c r="I829" s="35">
        <f t="shared" ca="1" si="176"/>
        <v>1.17909219115615</v>
      </c>
      <c r="J829" s="35">
        <f t="shared" ca="1" si="170"/>
        <v>1.01786522</v>
      </c>
      <c r="K829" s="35">
        <f t="shared" ca="1" si="171"/>
        <v>8.9326100000000004</v>
      </c>
      <c r="L829" s="55">
        <f>IF(VLOOKUP(A829,$U$12:$AD$125,8)=VLOOKUP(A828,$U$12:$AD$125,8),0,VLOOKUP(A829,U$12:$AD$125,8))</f>
        <v>0</v>
      </c>
      <c r="M829" s="40">
        <f>IF(L829&gt;0,VLOOKUP(L829,T$12:$AC$125,7),0)</f>
        <v>0</v>
      </c>
      <c r="N829" s="41">
        <f t="shared" si="180"/>
        <v>0</v>
      </c>
      <c r="O829" s="41">
        <f t="shared" ca="1" si="172"/>
        <v>8.9326100000000004</v>
      </c>
      <c r="P829" s="56" t="str">
        <f t="shared" si="177"/>
        <v>J=</v>
      </c>
      <c r="Q829" s="43">
        <f t="shared" si="178"/>
        <v>43619</v>
      </c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  <c r="CJ829" s="52"/>
      <c r="CK829" s="52"/>
      <c r="CL829" s="52"/>
      <c r="CM829" s="52"/>
      <c r="CN829" s="52"/>
      <c r="CO829" s="52"/>
      <c r="CP829" s="52"/>
      <c r="CQ829" s="52"/>
      <c r="CR829" s="52"/>
      <c r="CS829" s="52"/>
      <c r="CT829" s="52"/>
      <c r="CU829" s="52"/>
      <c r="CV829" s="52"/>
      <c r="CW829" s="52"/>
      <c r="CX829" s="52"/>
      <c r="CY829" s="52"/>
      <c r="CZ829" s="52"/>
      <c r="DA829" s="52"/>
      <c r="DB829" s="52"/>
      <c r="DC829" s="52"/>
      <c r="DD829" s="52"/>
      <c r="DE829" s="52"/>
      <c r="DF829" s="52"/>
      <c r="DG829" s="52"/>
      <c r="DH829" s="52"/>
      <c r="DI829" s="52"/>
      <c r="DJ829" s="52"/>
      <c r="DK829" s="52"/>
      <c r="DL829" s="52"/>
      <c r="DM829" s="52"/>
      <c r="DN829" s="52"/>
      <c r="DO829" s="52"/>
      <c r="DP829" s="52"/>
      <c r="DQ829" s="52"/>
      <c r="DR829" s="52"/>
      <c r="DS829" s="52"/>
      <c r="DT829" s="52"/>
      <c r="DU829" s="52"/>
      <c r="DV829" s="52"/>
      <c r="DW829" s="52"/>
      <c r="DX829" s="52"/>
      <c r="DY829" s="52"/>
      <c r="DZ829" s="52"/>
      <c r="EA829" s="52"/>
      <c r="EB829" s="52"/>
      <c r="EC829" s="52"/>
      <c r="ED829" s="52"/>
      <c r="EE829" s="52"/>
      <c r="EF829" s="52"/>
      <c r="EG829" s="52"/>
      <c r="EH829" s="52"/>
      <c r="EI829" s="52"/>
      <c r="EJ829" s="52"/>
      <c r="EK829" s="52"/>
      <c r="EL829" s="52"/>
      <c r="EM829" s="52"/>
      <c r="EN829" s="52"/>
      <c r="EO829" s="52"/>
      <c r="EP829" s="52"/>
      <c r="EQ829" s="52"/>
      <c r="ER829" s="52"/>
      <c r="ES829" s="52"/>
      <c r="ET829" s="52"/>
      <c r="EU829" s="52"/>
      <c r="EV829" s="52"/>
      <c r="EW829" s="52"/>
      <c r="EX829" s="52"/>
      <c r="EY829" s="52"/>
      <c r="EZ829" s="52"/>
      <c r="FA829" s="52"/>
      <c r="FB829" s="52"/>
      <c r="FC829" s="52"/>
      <c r="FD829" s="52"/>
      <c r="FE829" s="52"/>
      <c r="FF829" s="52"/>
      <c r="FG829" s="52"/>
      <c r="FH829" s="52"/>
      <c r="FI829" s="52"/>
      <c r="FJ829" s="52"/>
      <c r="FK829" s="52"/>
      <c r="FL829" s="52"/>
      <c r="FM829" s="52"/>
      <c r="FN829" s="52"/>
      <c r="FO829" s="52"/>
      <c r="FP829" s="52"/>
      <c r="FQ829" s="52"/>
      <c r="FR829" s="52"/>
      <c r="FS829" s="52"/>
      <c r="FT829" s="52"/>
    </row>
    <row r="830" spans="1:176" x14ac:dyDescent="0.15">
      <c r="A830" s="104">
        <f t="shared" si="173"/>
        <v>43539</v>
      </c>
      <c r="B830" s="35">
        <f t="shared" ca="1" si="179"/>
        <v>509.06323499000001</v>
      </c>
      <c r="C830" s="35">
        <f t="shared" si="174"/>
        <v>500</v>
      </c>
      <c r="D830" s="36">
        <f ca="1">IF(A830&lt;$B$1,VLOOKUP(A830,[1]DI!$A$4:$B$15000,2,FALSE),0)</f>
        <v>6.4000000000000001E-2</v>
      </c>
      <c r="E830" s="35">
        <f t="shared" ca="1" si="168"/>
        <v>2.4620000000000002E-4</v>
      </c>
      <c r="F830" s="54">
        <f t="shared" si="175"/>
        <v>1.0425</v>
      </c>
      <c r="G830" s="38">
        <f t="shared" ca="1" si="169"/>
        <v>1.0002566635000001</v>
      </c>
      <c r="H830" s="35">
        <f ca="1">TRUNC(PRODUCT(G$10:G829),15)</f>
        <v>1.2004649650148</v>
      </c>
      <c r="I830" s="35">
        <f t="shared" ca="1" si="176"/>
        <v>1.17909219115615</v>
      </c>
      <c r="J830" s="35">
        <f t="shared" ca="1" si="170"/>
        <v>1.0181264699999999</v>
      </c>
      <c r="K830" s="35">
        <f t="shared" ca="1" si="171"/>
        <v>9.0632349899999998</v>
      </c>
      <c r="L830" s="55">
        <f>IF(VLOOKUP(A830,$U$12:$AD$125,8)=VLOOKUP(A829,$U$12:$AD$125,8),0,VLOOKUP(A830,U$12:$AD$125,8))</f>
        <v>0</v>
      </c>
      <c r="M830" s="40">
        <f>IF(L830&gt;0,VLOOKUP(L830,T$12:$AC$125,7),0)</f>
        <v>0</v>
      </c>
      <c r="N830" s="41">
        <f t="shared" si="180"/>
        <v>0</v>
      </c>
      <c r="O830" s="41">
        <f t="shared" ca="1" si="172"/>
        <v>9.0632349899999998</v>
      </c>
      <c r="P830" s="56" t="str">
        <f t="shared" si="177"/>
        <v>J=</v>
      </c>
      <c r="Q830" s="43">
        <f t="shared" si="178"/>
        <v>43619</v>
      </c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/>
      <c r="BY830" s="52"/>
      <c r="BZ830" s="52"/>
      <c r="CA830" s="52"/>
      <c r="CB830" s="52"/>
      <c r="CC830" s="52"/>
      <c r="CD830" s="52"/>
      <c r="CE830" s="52"/>
      <c r="CF830" s="52"/>
      <c r="CG830" s="52"/>
      <c r="CH830" s="52"/>
      <c r="CI830" s="52"/>
      <c r="CJ830" s="52"/>
      <c r="CK830" s="52"/>
      <c r="CL830" s="52"/>
      <c r="CM830" s="52"/>
      <c r="CN830" s="52"/>
      <c r="CO830" s="52"/>
      <c r="CP830" s="52"/>
      <c r="CQ830" s="52"/>
      <c r="CR830" s="52"/>
      <c r="CS830" s="52"/>
      <c r="CT830" s="52"/>
      <c r="CU830" s="52"/>
      <c r="CV830" s="52"/>
      <c r="CW830" s="52"/>
      <c r="CX830" s="52"/>
      <c r="CY830" s="52"/>
      <c r="CZ830" s="52"/>
      <c r="DA830" s="52"/>
      <c r="DB830" s="52"/>
      <c r="DC830" s="52"/>
      <c r="DD830" s="52"/>
      <c r="DE830" s="52"/>
      <c r="DF830" s="52"/>
      <c r="DG830" s="52"/>
      <c r="DH830" s="52"/>
      <c r="DI830" s="52"/>
      <c r="DJ830" s="52"/>
      <c r="DK830" s="52"/>
      <c r="DL830" s="52"/>
      <c r="DM830" s="52"/>
      <c r="DN830" s="52"/>
      <c r="DO830" s="52"/>
      <c r="DP830" s="52"/>
      <c r="DQ830" s="52"/>
      <c r="DR830" s="52"/>
      <c r="DS830" s="52"/>
      <c r="DT830" s="52"/>
      <c r="DU830" s="52"/>
      <c r="DV830" s="52"/>
      <c r="DW830" s="52"/>
      <c r="DX830" s="52"/>
      <c r="DY830" s="52"/>
      <c r="DZ830" s="52"/>
      <c r="EA830" s="52"/>
      <c r="EB830" s="52"/>
      <c r="EC830" s="52"/>
      <c r="ED830" s="52"/>
      <c r="EE830" s="52"/>
      <c r="EF830" s="52"/>
      <c r="EG830" s="52"/>
      <c r="EH830" s="52"/>
      <c r="EI830" s="52"/>
      <c r="EJ830" s="52"/>
      <c r="EK830" s="52"/>
      <c r="EL830" s="52"/>
      <c r="EM830" s="52"/>
      <c r="EN830" s="52"/>
      <c r="EO830" s="52"/>
      <c r="EP830" s="52"/>
      <c r="EQ830" s="52"/>
      <c r="ER830" s="52"/>
      <c r="ES830" s="52"/>
      <c r="ET830" s="52"/>
      <c r="EU830" s="52"/>
      <c r="EV830" s="52"/>
      <c r="EW830" s="52"/>
      <c r="EX830" s="52"/>
      <c r="EY830" s="52"/>
      <c r="EZ830" s="52"/>
      <c r="FA830" s="52"/>
      <c r="FB830" s="52"/>
      <c r="FC830" s="52"/>
      <c r="FD830" s="52"/>
      <c r="FE830" s="52"/>
      <c r="FF830" s="52"/>
      <c r="FG830" s="52"/>
      <c r="FH830" s="52"/>
      <c r="FI830" s="52"/>
      <c r="FJ830" s="52"/>
      <c r="FK830" s="52"/>
      <c r="FL830" s="52"/>
      <c r="FM830" s="52"/>
      <c r="FN830" s="52"/>
      <c r="FO830" s="52"/>
      <c r="FP830" s="52"/>
      <c r="FQ830" s="52"/>
      <c r="FR830" s="52"/>
      <c r="FS830" s="52"/>
      <c r="FT830" s="52"/>
    </row>
    <row r="831" spans="1:176" x14ac:dyDescent="0.15">
      <c r="A831" s="104">
        <f t="shared" si="173"/>
        <v>43540</v>
      </c>
      <c r="B831" s="35">
        <f t="shared" ca="1" si="179"/>
        <v>509.19389000000001</v>
      </c>
      <c r="C831" s="35">
        <f t="shared" si="174"/>
        <v>500</v>
      </c>
      <c r="D831" s="36">
        <f ca="1">IF(A831&lt;$B$1,VLOOKUP(A831,[1]DI!$A$4:$B$15000,2,FALSE),0)</f>
        <v>0</v>
      </c>
      <c r="E831" s="35">
        <f t="shared" ca="1" si="168"/>
        <v>0</v>
      </c>
      <c r="F831" s="54">
        <f t="shared" si="175"/>
        <v>1.0425</v>
      </c>
      <c r="G831" s="38">
        <f t="shared" ca="1" si="169"/>
        <v>1</v>
      </c>
      <c r="H831" s="35">
        <f ca="1">TRUNC(PRODUCT(G$10:G830),15)</f>
        <v>1.2007730805543499</v>
      </c>
      <c r="I831" s="35">
        <f t="shared" ca="1" si="176"/>
        <v>1.17909219115615</v>
      </c>
      <c r="J831" s="35">
        <f t="shared" ca="1" si="170"/>
        <v>1.0183877800000001</v>
      </c>
      <c r="K831" s="35">
        <f t="shared" ca="1" si="171"/>
        <v>9.1938899999999997</v>
      </c>
      <c r="L831" s="55">
        <f>IF(VLOOKUP(A831,$U$12:$AD$125,8)=VLOOKUP(A830,$U$12:$AD$125,8),0,VLOOKUP(A831,U$12:$AD$125,8))</f>
        <v>0</v>
      </c>
      <c r="M831" s="40">
        <f>IF(L831&gt;0,VLOOKUP(L831,T$12:$AC$125,7),0)</f>
        <v>0</v>
      </c>
      <c r="N831" s="41">
        <f t="shared" si="180"/>
        <v>0</v>
      </c>
      <c r="O831" s="41">
        <f t="shared" ca="1" si="172"/>
        <v>9.1938899999999997</v>
      </c>
      <c r="P831" s="56" t="str">
        <f t="shared" si="177"/>
        <v>J=</v>
      </c>
      <c r="Q831" s="43">
        <f t="shared" si="178"/>
        <v>43619</v>
      </c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  <c r="BY831" s="52"/>
      <c r="BZ831" s="52"/>
      <c r="CA831" s="52"/>
      <c r="CB831" s="52"/>
      <c r="CC831" s="52"/>
      <c r="CD831" s="52"/>
      <c r="CE831" s="52"/>
      <c r="CF831" s="52"/>
      <c r="CG831" s="52"/>
      <c r="CH831" s="52"/>
      <c r="CI831" s="52"/>
      <c r="CJ831" s="52"/>
      <c r="CK831" s="52"/>
      <c r="CL831" s="52"/>
      <c r="CM831" s="52"/>
      <c r="CN831" s="52"/>
      <c r="CO831" s="52"/>
      <c r="CP831" s="52"/>
      <c r="CQ831" s="52"/>
      <c r="CR831" s="52"/>
      <c r="CS831" s="52"/>
      <c r="CT831" s="52"/>
      <c r="CU831" s="52"/>
      <c r="CV831" s="52"/>
      <c r="CW831" s="52"/>
      <c r="CX831" s="52"/>
      <c r="CY831" s="52"/>
      <c r="CZ831" s="52"/>
      <c r="DA831" s="52"/>
      <c r="DB831" s="52"/>
      <c r="DC831" s="52"/>
      <c r="DD831" s="52"/>
      <c r="DE831" s="52"/>
      <c r="DF831" s="52"/>
      <c r="DG831" s="52"/>
      <c r="DH831" s="52"/>
      <c r="DI831" s="52"/>
      <c r="DJ831" s="52"/>
      <c r="DK831" s="52"/>
      <c r="DL831" s="52"/>
      <c r="DM831" s="52"/>
      <c r="DN831" s="52"/>
      <c r="DO831" s="52"/>
      <c r="DP831" s="52"/>
      <c r="DQ831" s="52"/>
      <c r="DR831" s="52"/>
      <c r="DS831" s="52"/>
      <c r="DT831" s="52"/>
      <c r="DU831" s="52"/>
      <c r="DV831" s="52"/>
      <c r="DW831" s="52"/>
      <c r="DX831" s="52"/>
      <c r="DY831" s="52"/>
      <c r="DZ831" s="52"/>
      <c r="EA831" s="52"/>
      <c r="EB831" s="52"/>
      <c r="EC831" s="52"/>
      <c r="ED831" s="52"/>
      <c r="EE831" s="52"/>
      <c r="EF831" s="52"/>
      <c r="EG831" s="52"/>
      <c r="EH831" s="52"/>
      <c r="EI831" s="52"/>
      <c r="EJ831" s="52"/>
      <c r="EK831" s="52"/>
      <c r="EL831" s="52"/>
      <c r="EM831" s="52"/>
      <c r="EN831" s="52"/>
      <c r="EO831" s="52"/>
      <c r="EP831" s="52"/>
      <c r="EQ831" s="52"/>
      <c r="ER831" s="52"/>
      <c r="ES831" s="52"/>
      <c r="ET831" s="52"/>
      <c r="EU831" s="52"/>
      <c r="EV831" s="52"/>
      <c r="EW831" s="52"/>
      <c r="EX831" s="52"/>
      <c r="EY831" s="52"/>
      <c r="EZ831" s="52"/>
      <c r="FA831" s="52"/>
      <c r="FB831" s="52"/>
      <c r="FC831" s="52"/>
      <c r="FD831" s="52"/>
      <c r="FE831" s="52"/>
      <c r="FF831" s="52"/>
      <c r="FG831" s="52"/>
      <c r="FH831" s="52"/>
      <c r="FI831" s="52"/>
      <c r="FJ831" s="52"/>
      <c r="FK831" s="52"/>
      <c r="FL831" s="52"/>
      <c r="FM831" s="52"/>
      <c r="FN831" s="52"/>
      <c r="FO831" s="52"/>
      <c r="FP831" s="52"/>
      <c r="FQ831" s="52"/>
      <c r="FR831" s="52"/>
      <c r="FS831" s="52"/>
      <c r="FT831" s="52"/>
    </row>
    <row r="832" spans="1:176" x14ac:dyDescent="0.15">
      <c r="A832" s="104">
        <f t="shared" si="173"/>
        <v>43541</v>
      </c>
      <c r="B832" s="35">
        <f t="shared" ca="1" si="179"/>
        <v>509.19389000000001</v>
      </c>
      <c r="C832" s="35">
        <f t="shared" si="174"/>
        <v>500</v>
      </c>
      <c r="D832" s="36">
        <f ca="1">IF(A832&lt;$B$1,VLOOKUP(A832,[1]DI!$A$4:$B$15000,2,FALSE),0)</f>
        <v>0</v>
      </c>
      <c r="E832" s="35">
        <f t="shared" ca="1" si="168"/>
        <v>0</v>
      </c>
      <c r="F832" s="54">
        <f t="shared" si="175"/>
        <v>1.0425</v>
      </c>
      <c r="G832" s="38">
        <f t="shared" ca="1" si="169"/>
        <v>1</v>
      </c>
      <c r="H832" s="35">
        <f ca="1">TRUNC(PRODUCT(G$10:G831),15)</f>
        <v>1.2007730805543499</v>
      </c>
      <c r="I832" s="35">
        <f t="shared" ca="1" si="176"/>
        <v>1.17909219115615</v>
      </c>
      <c r="J832" s="35">
        <f t="shared" ca="1" si="170"/>
        <v>1.0183877800000001</v>
      </c>
      <c r="K832" s="35">
        <f t="shared" ca="1" si="171"/>
        <v>9.1938899999999997</v>
      </c>
      <c r="L832" s="55">
        <f>IF(VLOOKUP(A832,$U$12:$AD$125,8)=VLOOKUP(A831,$U$12:$AD$125,8),0,VLOOKUP(A832,U$12:$AD$125,8))</f>
        <v>0</v>
      </c>
      <c r="M832" s="40">
        <f>IF(L832&gt;0,VLOOKUP(L832,T$12:$AC$125,7),0)</f>
        <v>0</v>
      </c>
      <c r="N832" s="41">
        <f t="shared" si="180"/>
        <v>0</v>
      </c>
      <c r="O832" s="41">
        <f t="shared" ca="1" si="172"/>
        <v>9.1938899999999997</v>
      </c>
      <c r="P832" s="56" t="str">
        <f t="shared" si="177"/>
        <v>J=</v>
      </c>
      <c r="Q832" s="43">
        <f t="shared" si="178"/>
        <v>43619</v>
      </c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/>
      <c r="BY832" s="52"/>
      <c r="BZ832" s="52"/>
      <c r="CA832" s="52"/>
      <c r="CB832" s="52"/>
      <c r="CC832" s="52"/>
      <c r="CD832" s="52"/>
      <c r="CE832" s="52"/>
      <c r="CF832" s="52"/>
      <c r="CG832" s="52"/>
      <c r="CH832" s="52"/>
      <c r="CI832" s="52"/>
      <c r="CJ832" s="52"/>
      <c r="CK832" s="52"/>
      <c r="CL832" s="52"/>
      <c r="CM832" s="52"/>
      <c r="CN832" s="52"/>
      <c r="CO832" s="52"/>
      <c r="CP832" s="52"/>
      <c r="CQ832" s="52"/>
      <c r="CR832" s="52"/>
      <c r="CS832" s="52"/>
      <c r="CT832" s="52"/>
      <c r="CU832" s="52"/>
      <c r="CV832" s="52"/>
      <c r="CW832" s="52"/>
      <c r="CX832" s="52"/>
      <c r="CY832" s="52"/>
      <c r="CZ832" s="52"/>
      <c r="DA832" s="52"/>
      <c r="DB832" s="52"/>
      <c r="DC832" s="52"/>
      <c r="DD832" s="52"/>
      <c r="DE832" s="52"/>
      <c r="DF832" s="52"/>
      <c r="DG832" s="52"/>
      <c r="DH832" s="52"/>
      <c r="DI832" s="52"/>
      <c r="DJ832" s="52"/>
      <c r="DK832" s="52"/>
      <c r="DL832" s="52"/>
      <c r="DM832" s="52"/>
      <c r="DN832" s="52"/>
      <c r="DO832" s="52"/>
      <c r="DP832" s="52"/>
      <c r="DQ832" s="52"/>
      <c r="DR832" s="52"/>
      <c r="DS832" s="52"/>
      <c r="DT832" s="52"/>
      <c r="DU832" s="52"/>
      <c r="DV832" s="52"/>
      <c r="DW832" s="52"/>
      <c r="DX832" s="52"/>
      <c r="DY832" s="52"/>
      <c r="DZ832" s="52"/>
      <c r="EA832" s="52"/>
      <c r="EB832" s="52"/>
      <c r="EC832" s="52"/>
      <c r="ED832" s="52"/>
      <c r="EE832" s="52"/>
      <c r="EF832" s="52"/>
      <c r="EG832" s="52"/>
      <c r="EH832" s="52"/>
      <c r="EI832" s="52"/>
      <c r="EJ832" s="52"/>
      <c r="EK832" s="52"/>
      <c r="EL832" s="52"/>
      <c r="EM832" s="52"/>
      <c r="EN832" s="52"/>
      <c r="EO832" s="52"/>
      <c r="EP832" s="52"/>
      <c r="EQ832" s="52"/>
      <c r="ER832" s="52"/>
      <c r="ES832" s="52"/>
      <c r="ET832" s="52"/>
      <c r="EU832" s="52"/>
      <c r="EV832" s="52"/>
      <c r="EW832" s="52"/>
      <c r="EX832" s="52"/>
      <c r="EY832" s="52"/>
      <c r="EZ832" s="52"/>
      <c r="FA832" s="52"/>
      <c r="FB832" s="52"/>
      <c r="FC832" s="52"/>
      <c r="FD832" s="52"/>
      <c r="FE832" s="52"/>
      <c r="FF832" s="52"/>
      <c r="FG832" s="52"/>
      <c r="FH832" s="52"/>
      <c r="FI832" s="52"/>
      <c r="FJ832" s="52"/>
      <c r="FK832" s="52"/>
      <c r="FL832" s="52"/>
      <c r="FM832" s="52"/>
      <c r="FN832" s="52"/>
      <c r="FO832" s="52"/>
      <c r="FP832" s="52"/>
      <c r="FQ832" s="52"/>
      <c r="FR832" s="52"/>
      <c r="FS832" s="52"/>
      <c r="FT832" s="52"/>
    </row>
    <row r="833" spans="1:179" x14ac:dyDescent="0.15">
      <c r="A833" s="104">
        <f t="shared" si="173"/>
        <v>43542</v>
      </c>
      <c r="B833" s="35">
        <f t="shared" ca="1" si="179"/>
        <v>509.19389000000001</v>
      </c>
      <c r="C833" s="35">
        <f t="shared" si="174"/>
        <v>500</v>
      </c>
      <c r="D833" s="36">
        <f ca="1">IF(A833&lt;$B$1,VLOOKUP(A833,[1]DI!$A$4:$B$15000,2,FALSE),0)</f>
        <v>6.4000000000000001E-2</v>
      </c>
      <c r="E833" s="35">
        <f t="shared" ca="1" si="168"/>
        <v>2.4620000000000002E-4</v>
      </c>
      <c r="F833" s="54">
        <f t="shared" si="175"/>
        <v>1.0425</v>
      </c>
      <c r="G833" s="38">
        <f t="shared" ca="1" si="169"/>
        <v>1.0002566635000001</v>
      </c>
      <c r="H833" s="35">
        <f ca="1">TRUNC(PRODUCT(G$10:G832),15)</f>
        <v>1.2007730805543499</v>
      </c>
      <c r="I833" s="35">
        <f t="shared" ca="1" si="176"/>
        <v>1.17909219115615</v>
      </c>
      <c r="J833" s="35">
        <f t="shared" ca="1" si="170"/>
        <v>1.0183877800000001</v>
      </c>
      <c r="K833" s="35">
        <f t="shared" ca="1" si="171"/>
        <v>9.1938899999999997</v>
      </c>
      <c r="L833" s="55">
        <f>IF(VLOOKUP(A833,$U$12:$AD$125,8)=VLOOKUP(A832,$U$12:$AD$125,8),0,VLOOKUP(A833,U$12:$AD$125,8))</f>
        <v>0</v>
      </c>
      <c r="M833" s="40">
        <f>IF(L833&gt;0,VLOOKUP(L833,T$12:$AC$125,7),0)</f>
        <v>0</v>
      </c>
      <c r="N833" s="41">
        <f t="shared" si="180"/>
        <v>0</v>
      </c>
      <c r="O833" s="41">
        <f t="shared" ca="1" si="172"/>
        <v>9.1938899999999997</v>
      </c>
      <c r="P833" s="56" t="str">
        <f t="shared" si="177"/>
        <v>J=</v>
      </c>
      <c r="Q833" s="43">
        <f t="shared" si="178"/>
        <v>43619</v>
      </c>
      <c r="R833" s="84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  <c r="AV833" s="68"/>
      <c r="AW833" s="68"/>
      <c r="AX833" s="68"/>
      <c r="AY833" s="68"/>
      <c r="AZ833" s="68"/>
      <c r="BA833" s="68"/>
      <c r="BB833" s="68"/>
      <c r="BC833" s="68"/>
      <c r="BD833" s="68"/>
      <c r="BE833" s="68"/>
      <c r="BF833" s="68"/>
      <c r="BG833" s="68"/>
      <c r="BH833" s="68"/>
      <c r="BI833" s="68"/>
      <c r="BJ833" s="68"/>
      <c r="BK833" s="68"/>
      <c r="BL833" s="68"/>
      <c r="BM833" s="68"/>
      <c r="BN833" s="68"/>
      <c r="BO833" s="68"/>
      <c r="BP833" s="68"/>
      <c r="BQ833" s="68"/>
      <c r="BR833" s="68"/>
      <c r="BS833" s="68"/>
      <c r="BT833" s="68"/>
      <c r="BU833" s="68"/>
      <c r="BV833" s="68"/>
      <c r="BW833" s="68"/>
      <c r="BX833" s="68"/>
      <c r="BY833" s="68"/>
      <c r="BZ833" s="68"/>
      <c r="CA833" s="68"/>
      <c r="CB833" s="68"/>
      <c r="CC833" s="68"/>
      <c r="CD833" s="68"/>
      <c r="CE833" s="68"/>
      <c r="CF833" s="68"/>
      <c r="CG833" s="68"/>
      <c r="CH833" s="68"/>
      <c r="CI833" s="68"/>
      <c r="CJ833" s="68"/>
      <c r="CK833" s="68"/>
      <c r="CL833" s="68"/>
      <c r="CM833" s="68"/>
      <c r="CN833" s="68"/>
      <c r="CO833" s="68"/>
      <c r="CP833" s="68"/>
      <c r="CQ833" s="68"/>
      <c r="CR833" s="68"/>
      <c r="CS833" s="68"/>
      <c r="CT833" s="68"/>
      <c r="CU833" s="68"/>
      <c r="CV833" s="68"/>
      <c r="CW833" s="68"/>
      <c r="CX833" s="68"/>
      <c r="CY833" s="68"/>
      <c r="CZ833" s="68"/>
      <c r="DA833" s="68"/>
      <c r="DB833" s="68"/>
      <c r="DC833" s="68"/>
      <c r="DD833" s="68"/>
      <c r="DE833" s="68"/>
      <c r="DF833" s="68"/>
      <c r="DG833" s="68"/>
      <c r="DH833" s="68"/>
      <c r="DI833" s="68"/>
      <c r="DJ833" s="68"/>
      <c r="DK833" s="68"/>
      <c r="DL833" s="68"/>
      <c r="DM833" s="68"/>
      <c r="DN833" s="68"/>
      <c r="DO833" s="68"/>
      <c r="DP833" s="68"/>
      <c r="DQ833" s="68"/>
      <c r="DR833" s="68"/>
      <c r="DS833" s="68"/>
      <c r="DT833" s="68"/>
      <c r="DU833" s="68"/>
      <c r="DV833" s="68"/>
      <c r="DW833" s="68"/>
      <c r="DX833" s="68"/>
      <c r="DY833" s="68"/>
      <c r="DZ833" s="68"/>
      <c r="EA833" s="68"/>
      <c r="EB833" s="68"/>
      <c r="EC833" s="68"/>
      <c r="ED833" s="68"/>
      <c r="EE833" s="68"/>
      <c r="EF833" s="68"/>
      <c r="EG833" s="68"/>
      <c r="EH833" s="68"/>
      <c r="EI833" s="68"/>
      <c r="EJ833" s="68"/>
      <c r="EK833" s="68"/>
      <c r="EL833" s="68"/>
      <c r="EM833" s="68"/>
      <c r="EN833" s="68"/>
      <c r="EO833" s="68"/>
      <c r="EP833" s="68"/>
      <c r="EQ833" s="68"/>
      <c r="ER833" s="68"/>
      <c r="ES833" s="68"/>
      <c r="ET833" s="68"/>
      <c r="EU833" s="68"/>
      <c r="EV833" s="68"/>
      <c r="EW833" s="68"/>
      <c r="EX833" s="68"/>
      <c r="EY833" s="68"/>
      <c r="EZ833" s="68"/>
      <c r="FA833" s="68"/>
      <c r="FB833" s="68"/>
      <c r="FC833" s="68"/>
      <c r="FD833" s="68"/>
      <c r="FE833" s="68"/>
      <c r="FF833" s="68"/>
      <c r="FG833" s="68"/>
      <c r="FH833" s="68"/>
      <c r="FI833" s="68"/>
      <c r="FJ833" s="68"/>
      <c r="FK833" s="68"/>
      <c r="FL833" s="68"/>
      <c r="FM833" s="68"/>
      <c r="FN833" s="68"/>
      <c r="FO833" s="68"/>
      <c r="FP833" s="68"/>
      <c r="FQ833" s="68"/>
      <c r="FR833" s="68"/>
      <c r="FS833" s="68"/>
      <c r="FT833" s="68"/>
      <c r="FU833" s="68"/>
      <c r="FV833" s="68"/>
      <c r="FW833" s="68"/>
    </row>
    <row r="834" spans="1:179" x14ac:dyDescent="0.15">
      <c r="A834" s="104">
        <f t="shared" si="173"/>
        <v>43543</v>
      </c>
      <c r="B834" s="35">
        <f t="shared" ca="1" si="179"/>
        <v>509.32458000000003</v>
      </c>
      <c r="C834" s="35">
        <f t="shared" si="174"/>
        <v>500</v>
      </c>
      <c r="D834" s="36">
        <f ca="1">IF(A834&lt;$B$1,VLOOKUP(A834,[1]DI!$A$4:$B$15000,2,FALSE),0)</f>
        <v>6.4000000000000001E-2</v>
      </c>
      <c r="E834" s="35">
        <f t="shared" ca="1" si="168"/>
        <v>2.4620000000000002E-4</v>
      </c>
      <c r="F834" s="54">
        <f t="shared" si="175"/>
        <v>1.0425</v>
      </c>
      <c r="G834" s="38">
        <f t="shared" ca="1" si="169"/>
        <v>1.0002566635000001</v>
      </c>
      <c r="H834" s="35">
        <f ca="1">TRUNC(PRODUCT(G$10:G833),15)</f>
        <v>1.2010812751759099</v>
      </c>
      <c r="I834" s="35">
        <f t="shared" ca="1" si="176"/>
        <v>1.17909219115615</v>
      </c>
      <c r="J834" s="35">
        <f t="shared" ca="1" si="170"/>
        <v>1.0186491600000001</v>
      </c>
      <c r="K834" s="35">
        <f t="shared" ca="1" si="171"/>
        <v>9.3245799999999992</v>
      </c>
      <c r="L834" s="55">
        <f>IF(VLOOKUP(A834,$U$12:$AD$125,8)=VLOOKUP(A833,$U$12:$AD$125,8),0,VLOOKUP(A834,U$12:$AD$125,8))</f>
        <v>0</v>
      </c>
      <c r="M834" s="40">
        <f>IF(L834&gt;0,VLOOKUP(L834,T$12:$AC$125,7),0)</f>
        <v>0</v>
      </c>
      <c r="N834" s="41">
        <f t="shared" si="180"/>
        <v>0</v>
      </c>
      <c r="O834" s="41">
        <f t="shared" ca="1" si="172"/>
        <v>9.3245799999999992</v>
      </c>
      <c r="P834" s="56" t="str">
        <f t="shared" si="177"/>
        <v>J=</v>
      </c>
      <c r="Q834" s="43">
        <f t="shared" si="178"/>
        <v>43619</v>
      </c>
      <c r="R834" s="74"/>
      <c r="S834" s="85"/>
      <c r="T834" s="85"/>
      <c r="U834" s="82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/>
      <c r="BY834" s="52"/>
      <c r="BZ834" s="52"/>
      <c r="CA834" s="52"/>
      <c r="CB834" s="52"/>
      <c r="CC834" s="52"/>
      <c r="CD834" s="52"/>
      <c r="CE834" s="52"/>
      <c r="CF834" s="52"/>
      <c r="CG834" s="52"/>
      <c r="CH834" s="52"/>
      <c r="CI834" s="52"/>
      <c r="CJ834" s="52"/>
      <c r="CK834" s="52"/>
      <c r="CL834" s="52"/>
      <c r="CM834" s="52"/>
      <c r="CN834" s="52"/>
      <c r="CO834" s="52"/>
      <c r="CP834" s="52"/>
      <c r="CQ834" s="52"/>
      <c r="CR834" s="52"/>
      <c r="CS834" s="52"/>
      <c r="CT834" s="52"/>
      <c r="CU834" s="52"/>
      <c r="CV834" s="52"/>
      <c r="CW834" s="52"/>
      <c r="CX834" s="52"/>
      <c r="CY834" s="52"/>
      <c r="CZ834" s="52"/>
      <c r="DA834" s="52"/>
      <c r="DB834" s="52"/>
      <c r="DC834" s="52"/>
      <c r="DD834" s="52"/>
      <c r="DE834" s="52"/>
      <c r="DF834" s="52"/>
      <c r="DG834" s="52"/>
      <c r="DH834" s="52"/>
      <c r="DI834" s="52"/>
      <c r="DJ834" s="52"/>
      <c r="DK834" s="52"/>
      <c r="DL834" s="52"/>
      <c r="DM834" s="52"/>
      <c r="DN834" s="52"/>
      <c r="DO834" s="52"/>
      <c r="DP834" s="52"/>
      <c r="DQ834" s="52"/>
      <c r="DR834" s="52"/>
      <c r="DS834" s="52"/>
      <c r="DT834" s="52"/>
      <c r="DU834" s="52"/>
      <c r="DV834" s="52"/>
      <c r="DW834" s="52"/>
      <c r="DX834" s="52"/>
      <c r="DY834" s="52"/>
      <c r="DZ834" s="52"/>
      <c r="EA834" s="52"/>
      <c r="EB834" s="52"/>
      <c r="EC834" s="52"/>
      <c r="ED834" s="52"/>
      <c r="EE834" s="52"/>
      <c r="EF834" s="52"/>
      <c r="EG834" s="52"/>
      <c r="EH834" s="52"/>
      <c r="EI834" s="52"/>
      <c r="EJ834" s="52"/>
      <c r="EK834" s="52"/>
      <c r="EL834" s="52"/>
      <c r="EM834" s="52"/>
      <c r="EN834" s="52"/>
      <c r="EO834" s="52"/>
      <c r="EP834" s="52"/>
      <c r="EQ834" s="52"/>
      <c r="ER834" s="52"/>
      <c r="ES834" s="52"/>
      <c r="ET834" s="52"/>
      <c r="EU834" s="52"/>
      <c r="EV834" s="52"/>
      <c r="EW834" s="52"/>
      <c r="EX834" s="52"/>
      <c r="EY834" s="52"/>
      <c r="EZ834" s="52"/>
      <c r="FA834" s="52"/>
      <c r="FB834" s="52"/>
      <c r="FC834" s="52"/>
      <c r="FD834" s="52"/>
      <c r="FE834" s="52"/>
      <c r="FF834" s="52"/>
      <c r="FG834" s="52"/>
      <c r="FH834" s="52"/>
      <c r="FI834" s="52"/>
      <c r="FJ834" s="52"/>
      <c r="FK834" s="52"/>
      <c r="FL834" s="52"/>
      <c r="FM834" s="52"/>
      <c r="FN834" s="52"/>
      <c r="FO834" s="52"/>
      <c r="FP834" s="52"/>
      <c r="FQ834" s="52"/>
      <c r="FR834" s="52"/>
      <c r="FS834" s="52"/>
      <c r="FT834" s="52"/>
    </row>
    <row r="835" spans="1:179" x14ac:dyDescent="0.15">
      <c r="A835" s="104">
        <f t="shared" si="173"/>
        <v>43544</v>
      </c>
      <c r="B835" s="35">
        <f t="shared" ca="1" si="179"/>
        <v>509.45530500000001</v>
      </c>
      <c r="C835" s="35">
        <f t="shared" si="174"/>
        <v>500</v>
      </c>
      <c r="D835" s="36">
        <f ca="1">IF(A835&lt;$B$1,VLOOKUP(A835,[1]DI!$A$4:$B$15000,2,FALSE),0)</f>
        <v>6.4000000000000001E-2</v>
      </c>
      <c r="E835" s="35">
        <f t="shared" ca="1" si="168"/>
        <v>2.4620000000000002E-4</v>
      </c>
      <c r="F835" s="54">
        <f t="shared" si="175"/>
        <v>1.0425</v>
      </c>
      <c r="G835" s="38">
        <f t="shared" ca="1" si="169"/>
        <v>1.0002566635000001</v>
      </c>
      <c r="H835" s="35">
        <f ca="1">TRUNC(PRODUCT(G$10:G834),15)</f>
        <v>1.2013895488997799</v>
      </c>
      <c r="I835" s="35">
        <f t="shared" ca="1" si="176"/>
        <v>1.17909219115615</v>
      </c>
      <c r="J835" s="35">
        <f t="shared" ca="1" si="170"/>
        <v>1.01891061</v>
      </c>
      <c r="K835" s="35">
        <f t="shared" ca="1" si="171"/>
        <v>9.4553049999999992</v>
      </c>
      <c r="L835" s="55">
        <f>IF(VLOOKUP(A835,$U$12:$AD$125,8)=VLOOKUP(A834,$U$12:$AD$125,8),0,VLOOKUP(A835,U$12:$AD$125,8))</f>
        <v>0</v>
      </c>
      <c r="M835" s="40">
        <f>IF(L835&gt;0,VLOOKUP(L835,T$12:$AC$125,7),0)</f>
        <v>0</v>
      </c>
      <c r="N835" s="41">
        <f t="shared" si="180"/>
        <v>0</v>
      </c>
      <c r="O835" s="41">
        <f t="shared" ca="1" si="172"/>
        <v>9.4553049999999992</v>
      </c>
      <c r="P835" s="56" t="str">
        <f t="shared" si="177"/>
        <v>J=</v>
      </c>
      <c r="Q835" s="43">
        <f t="shared" si="178"/>
        <v>43619</v>
      </c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/>
      <c r="BY835" s="52"/>
      <c r="BZ835" s="52"/>
      <c r="CA835" s="52"/>
      <c r="CB835" s="52"/>
      <c r="CC835" s="52"/>
      <c r="CD835" s="52"/>
      <c r="CE835" s="52"/>
      <c r="CF835" s="52"/>
      <c r="CG835" s="52"/>
      <c r="CH835" s="52"/>
      <c r="CI835" s="52"/>
      <c r="CJ835" s="52"/>
      <c r="CK835" s="52"/>
      <c r="CL835" s="52"/>
      <c r="CM835" s="52"/>
      <c r="CN835" s="52"/>
      <c r="CO835" s="52"/>
      <c r="CP835" s="52"/>
      <c r="CQ835" s="52"/>
      <c r="CR835" s="52"/>
      <c r="CS835" s="52"/>
      <c r="CT835" s="52"/>
      <c r="CU835" s="52"/>
      <c r="CV835" s="52"/>
      <c r="CW835" s="52"/>
      <c r="CX835" s="52"/>
      <c r="CY835" s="52"/>
      <c r="CZ835" s="52"/>
      <c r="DA835" s="52"/>
      <c r="DB835" s="52"/>
      <c r="DC835" s="52"/>
      <c r="DD835" s="52"/>
      <c r="DE835" s="52"/>
      <c r="DF835" s="52"/>
      <c r="DG835" s="52"/>
      <c r="DH835" s="52"/>
      <c r="DI835" s="52"/>
      <c r="DJ835" s="52"/>
      <c r="DK835" s="52"/>
      <c r="DL835" s="52"/>
      <c r="DM835" s="52"/>
      <c r="DN835" s="52"/>
      <c r="DO835" s="52"/>
      <c r="DP835" s="52"/>
      <c r="DQ835" s="52"/>
      <c r="DR835" s="52"/>
      <c r="DS835" s="52"/>
      <c r="DT835" s="52"/>
      <c r="DU835" s="52"/>
      <c r="DV835" s="52"/>
      <c r="DW835" s="52"/>
      <c r="DX835" s="52"/>
      <c r="DY835" s="52"/>
      <c r="DZ835" s="52"/>
      <c r="EA835" s="52"/>
      <c r="EB835" s="52"/>
      <c r="EC835" s="52"/>
      <c r="ED835" s="52"/>
      <c r="EE835" s="52"/>
      <c r="EF835" s="52"/>
      <c r="EG835" s="52"/>
      <c r="EH835" s="52"/>
      <c r="EI835" s="52"/>
      <c r="EJ835" s="52"/>
      <c r="EK835" s="52"/>
      <c r="EL835" s="52"/>
      <c r="EM835" s="52"/>
      <c r="EN835" s="52"/>
      <c r="EO835" s="52"/>
      <c r="EP835" s="52"/>
      <c r="EQ835" s="52"/>
      <c r="ER835" s="52"/>
      <c r="ES835" s="52"/>
      <c r="ET835" s="52"/>
      <c r="EU835" s="52"/>
      <c r="EV835" s="52"/>
      <c r="EW835" s="52"/>
      <c r="EX835" s="52"/>
      <c r="EY835" s="52"/>
      <c r="EZ835" s="52"/>
      <c r="FA835" s="52"/>
      <c r="FB835" s="52"/>
      <c r="FC835" s="52"/>
      <c r="FD835" s="52"/>
      <c r="FE835" s="52"/>
      <c r="FF835" s="52"/>
      <c r="FG835" s="52"/>
      <c r="FH835" s="52"/>
      <c r="FI835" s="52"/>
      <c r="FJ835" s="52"/>
      <c r="FK835" s="52"/>
      <c r="FL835" s="52"/>
      <c r="FM835" s="52"/>
      <c r="FN835" s="52"/>
      <c r="FO835" s="52"/>
      <c r="FP835" s="52"/>
      <c r="FQ835" s="52"/>
      <c r="FR835" s="52"/>
      <c r="FS835" s="52"/>
      <c r="FT835" s="52"/>
    </row>
    <row r="836" spans="1:179" x14ac:dyDescent="0.15">
      <c r="A836" s="104">
        <f t="shared" si="173"/>
        <v>43545</v>
      </c>
      <c r="B836" s="35">
        <f t="shared" ca="1" si="179"/>
        <v>509.58606500000002</v>
      </c>
      <c r="C836" s="35">
        <f t="shared" si="174"/>
        <v>500</v>
      </c>
      <c r="D836" s="36">
        <f ca="1">IF(A836&lt;$B$1,VLOOKUP(A836,[1]DI!$A$4:$B$15000,2,FALSE),0)</f>
        <v>6.4000000000000001E-2</v>
      </c>
      <c r="E836" s="35">
        <f t="shared" ca="1" si="168"/>
        <v>2.4620000000000002E-4</v>
      </c>
      <c r="F836" s="54">
        <f t="shared" si="175"/>
        <v>1.0425</v>
      </c>
      <c r="G836" s="38">
        <f t="shared" ca="1" si="169"/>
        <v>1.0002566635000001</v>
      </c>
      <c r="H836" s="35">
        <f ca="1">TRUNC(PRODUCT(G$10:G835),15)</f>
        <v>1.2016979017462599</v>
      </c>
      <c r="I836" s="35">
        <f t="shared" ca="1" si="176"/>
        <v>1.17909219115615</v>
      </c>
      <c r="J836" s="35">
        <f t="shared" ca="1" si="170"/>
        <v>1.0191721300000001</v>
      </c>
      <c r="K836" s="35">
        <f t="shared" ca="1" si="171"/>
        <v>9.5860649999999996</v>
      </c>
      <c r="L836" s="55">
        <f>IF(VLOOKUP(A836,$U$12:$AD$125,8)=VLOOKUP(A835,$U$12:$AD$125,8),0,VLOOKUP(A836,U$12:$AD$125,8))</f>
        <v>0</v>
      </c>
      <c r="M836" s="40">
        <f>IF(L836&gt;0,VLOOKUP(L836,T$12:$AC$125,7),0)</f>
        <v>0</v>
      </c>
      <c r="N836" s="41">
        <f t="shared" si="180"/>
        <v>0</v>
      </c>
      <c r="O836" s="41">
        <f t="shared" ca="1" si="172"/>
        <v>9.5860649999999996</v>
      </c>
      <c r="P836" s="56" t="str">
        <f t="shared" si="177"/>
        <v>J=</v>
      </c>
      <c r="Q836" s="43">
        <f t="shared" si="178"/>
        <v>43619</v>
      </c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/>
      <c r="BY836" s="52"/>
      <c r="BZ836" s="52"/>
      <c r="CA836" s="52"/>
      <c r="CB836" s="52"/>
      <c r="CC836" s="52"/>
      <c r="CD836" s="52"/>
      <c r="CE836" s="52"/>
      <c r="CF836" s="52"/>
      <c r="CG836" s="52"/>
      <c r="CH836" s="52"/>
      <c r="CI836" s="52"/>
      <c r="CJ836" s="52"/>
      <c r="CK836" s="52"/>
      <c r="CL836" s="52"/>
      <c r="CM836" s="52"/>
      <c r="CN836" s="52"/>
      <c r="CO836" s="52"/>
      <c r="CP836" s="52"/>
      <c r="CQ836" s="52"/>
      <c r="CR836" s="52"/>
      <c r="CS836" s="52"/>
      <c r="CT836" s="52"/>
      <c r="CU836" s="52"/>
      <c r="CV836" s="52"/>
      <c r="CW836" s="52"/>
      <c r="CX836" s="52"/>
      <c r="CY836" s="52"/>
      <c r="CZ836" s="52"/>
      <c r="DA836" s="52"/>
      <c r="DB836" s="52"/>
      <c r="DC836" s="52"/>
      <c r="DD836" s="52"/>
      <c r="DE836" s="52"/>
      <c r="DF836" s="52"/>
      <c r="DG836" s="52"/>
      <c r="DH836" s="52"/>
      <c r="DI836" s="52"/>
      <c r="DJ836" s="52"/>
      <c r="DK836" s="52"/>
      <c r="DL836" s="52"/>
      <c r="DM836" s="52"/>
      <c r="DN836" s="52"/>
      <c r="DO836" s="52"/>
      <c r="DP836" s="52"/>
      <c r="DQ836" s="52"/>
      <c r="DR836" s="52"/>
      <c r="DS836" s="52"/>
      <c r="DT836" s="52"/>
      <c r="DU836" s="52"/>
      <c r="DV836" s="52"/>
      <c r="DW836" s="52"/>
      <c r="DX836" s="52"/>
      <c r="DY836" s="52"/>
      <c r="DZ836" s="52"/>
      <c r="EA836" s="52"/>
      <c r="EB836" s="52"/>
      <c r="EC836" s="52"/>
      <c r="ED836" s="52"/>
      <c r="EE836" s="52"/>
      <c r="EF836" s="52"/>
      <c r="EG836" s="52"/>
      <c r="EH836" s="52"/>
      <c r="EI836" s="52"/>
      <c r="EJ836" s="52"/>
      <c r="EK836" s="52"/>
      <c r="EL836" s="52"/>
      <c r="EM836" s="52"/>
      <c r="EN836" s="52"/>
      <c r="EO836" s="52"/>
      <c r="EP836" s="52"/>
      <c r="EQ836" s="52"/>
      <c r="ER836" s="52"/>
      <c r="ES836" s="52"/>
      <c r="ET836" s="52"/>
      <c r="EU836" s="52"/>
      <c r="EV836" s="52"/>
      <c r="EW836" s="52"/>
      <c r="EX836" s="52"/>
      <c r="EY836" s="52"/>
      <c r="EZ836" s="52"/>
      <c r="FA836" s="52"/>
      <c r="FB836" s="52"/>
      <c r="FC836" s="52"/>
      <c r="FD836" s="52"/>
      <c r="FE836" s="52"/>
      <c r="FF836" s="52"/>
      <c r="FG836" s="52"/>
      <c r="FH836" s="52"/>
      <c r="FI836" s="52"/>
      <c r="FJ836" s="52"/>
      <c r="FK836" s="52"/>
      <c r="FL836" s="52"/>
      <c r="FM836" s="52"/>
      <c r="FN836" s="52"/>
      <c r="FO836" s="52"/>
      <c r="FP836" s="52"/>
      <c r="FQ836" s="52"/>
      <c r="FR836" s="52"/>
      <c r="FS836" s="52"/>
      <c r="FT836" s="52"/>
    </row>
    <row r="837" spans="1:179" x14ac:dyDescent="0.15">
      <c r="A837" s="104">
        <f t="shared" si="173"/>
        <v>43546</v>
      </c>
      <c r="B837" s="35">
        <f t="shared" ca="1" si="179"/>
        <v>509.71686</v>
      </c>
      <c r="C837" s="35">
        <f t="shared" si="174"/>
        <v>500</v>
      </c>
      <c r="D837" s="36">
        <f ca="1">IF(A837&lt;$B$1,VLOOKUP(A837,[1]DI!$A$4:$B$15000,2,FALSE),0)</f>
        <v>6.4000000000000001E-2</v>
      </c>
      <c r="E837" s="35">
        <f t="shared" ca="1" si="168"/>
        <v>2.4620000000000002E-4</v>
      </c>
      <c r="F837" s="54">
        <f t="shared" si="175"/>
        <v>1.0425</v>
      </c>
      <c r="G837" s="38">
        <f t="shared" ca="1" si="169"/>
        <v>1.0002566635000001</v>
      </c>
      <c r="H837" s="35">
        <f ca="1">TRUNC(PRODUCT(G$10:G836),15)</f>
        <v>1.2020063337356699</v>
      </c>
      <c r="I837" s="35">
        <f t="shared" ca="1" si="176"/>
        <v>1.17909219115615</v>
      </c>
      <c r="J837" s="35">
        <f t="shared" ca="1" si="170"/>
        <v>1.0194337200000001</v>
      </c>
      <c r="K837" s="35">
        <f t="shared" ca="1" si="171"/>
        <v>9.7168600000000005</v>
      </c>
      <c r="L837" s="55">
        <f>IF(VLOOKUP(A837,$U$12:$AD$125,8)=VLOOKUP(A836,$U$12:$AD$125,8),0,VLOOKUP(A837,U$12:$AD$125,8))</f>
        <v>0</v>
      </c>
      <c r="M837" s="40">
        <f>IF(L837&gt;0,VLOOKUP(L837,T$12:$AC$125,7),0)</f>
        <v>0</v>
      </c>
      <c r="N837" s="41">
        <f t="shared" si="180"/>
        <v>0</v>
      </c>
      <c r="O837" s="41">
        <f t="shared" ca="1" si="172"/>
        <v>9.7168600000000005</v>
      </c>
      <c r="P837" s="56" t="str">
        <f t="shared" si="177"/>
        <v>J=</v>
      </c>
      <c r="Q837" s="43">
        <f t="shared" si="178"/>
        <v>43619</v>
      </c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/>
      <c r="BY837" s="52"/>
      <c r="BZ837" s="52"/>
      <c r="CA837" s="52"/>
      <c r="CB837" s="52"/>
      <c r="CC837" s="52"/>
      <c r="CD837" s="52"/>
      <c r="CE837" s="52"/>
      <c r="CF837" s="52"/>
      <c r="CG837" s="52"/>
      <c r="CH837" s="52"/>
      <c r="CI837" s="52"/>
      <c r="CJ837" s="52"/>
      <c r="CK837" s="52"/>
      <c r="CL837" s="52"/>
      <c r="CM837" s="52"/>
      <c r="CN837" s="52"/>
      <c r="CO837" s="52"/>
      <c r="CP837" s="52"/>
      <c r="CQ837" s="52"/>
      <c r="CR837" s="52"/>
      <c r="CS837" s="52"/>
      <c r="CT837" s="52"/>
      <c r="CU837" s="52"/>
      <c r="CV837" s="52"/>
      <c r="CW837" s="52"/>
      <c r="CX837" s="52"/>
      <c r="CY837" s="52"/>
      <c r="CZ837" s="52"/>
      <c r="DA837" s="52"/>
      <c r="DB837" s="52"/>
      <c r="DC837" s="52"/>
      <c r="DD837" s="52"/>
      <c r="DE837" s="52"/>
      <c r="DF837" s="52"/>
      <c r="DG837" s="52"/>
      <c r="DH837" s="52"/>
      <c r="DI837" s="52"/>
      <c r="DJ837" s="52"/>
      <c r="DK837" s="52"/>
      <c r="DL837" s="52"/>
      <c r="DM837" s="52"/>
      <c r="DN837" s="52"/>
      <c r="DO837" s="52"/>
      <c r="DP837" s="52"/>
      <c r="DQ837" s="52"/>
      <c r="DR837" s="52"/>
      <c r="DS837" s="52"/>
      <c r="DT837" s="52"/>
      <c r="DU837" s="52"/>
      <c r="DV837" s="52"/>
      <c r="DW837" s="52"/>
      <c r="DX837" s="52"/>
      <c r="DY837" s="52"/>
      <c r="DZ837" s="52"/>
      <c r="EA837" s="52"/>
      <c r="EB837" s="52"/>
      <c r="EC837" s="52"/>
      <c r="ED837" s="52"/>
      <c r="EE837" s="52"/>
      <c r="EF837" s="52"/>
      <c r="EG837" s="52"/>
      <c r="EH837" s="52"/>
      <c r="EI837" s="52"/>
      <c r="EJ837" s="52"/>
      <c r="EK837" s="52"/>
      <c r="EL837" s="52"/>
      <c r="EM837" s="52"/>
      <c r="EN837" s="52"/>
      <c r="EO837" s="52"/>
      <c r="EP837" s="52"/>
      <c r="EQ837" s="52"/>
      <c r="ER837" s="52"/>
      <c r="ES837" s="52"/>
      <c r="ET837" s="52"/>
      <c r="EU837" s="52"/>
      <c r="EV837" s="52"/>
      <c r="EW837" s="52"/>
      <c r="EX837" s="52"/>
      <c r="EY837" s="52"/>
      <c r="EZ837" s="52"/>
      <c r="FA837" s="52"/>
      <c r="FB837" s="52"/>
      <c r="FC837" s="52"/>
      <c r="FD837" s="52"/>
      <c r="FE837" s="52"/>
      <c r="FF837" s="52"/>
      <c r="FG837" s="52"/>
      <c r="FH837" s="52"/>
      <c r="FI837" s="52"/>
      <c r="FJ837" s="52"/>
      <c r="FK837" s="52"/>
      <c r="FL837" s="52"/>
      <c r="FM837" s="52"/>
      <c r="FN837" s="52"/>
      <c r="FO837" s="52"/>
      <c r="FP837" s="52"/>
      <c r="FQ837" s="52"/>
      <c r="FR837" s="52"/>
      <c r="FS837" s="52"/>
      <c r="FT837" s="52"/>
    </row>
    <row r="838" spans="1:179" x14ac:dyDescent="0.15">
      <c r="A838" s="104">
        <f t="shared" si="173"/>
        <v>43547</v>
      </c>
      <c r="B838" s="35">
        <f t="shared" ca="1" si="179"/>
        <v>509.84768499</v>
      </c>
      <c r="C838" s="35">
        <f t="shared" si="174"/>
        <v>500</v>
      </c>
      <c r="D838" s="36">
        <f ca="1">IF(A838&lt;$B$1,VLOOKUP(A838,[1]DI!$A$4:$B$15000,2,FALSE),0)</f>
        <v>0</v>
      </c>
      <c r="E838" s="35">
        <f t="shared" ca="1" si="168"/>
        <v>0</v>
      </c>
      <c r="F838" s="54">
        <f t="shared" si="175"/>
        <v>1.0425</v>
      </c>
      <c r="G838" s="38">
        <f t="shared" ca="1" si="169"/>
        <v>1</v>
      </c>
      <c r="H838" s="35">
        <f ca="1">TRUNC(PRODUCT(G$10:G837),15)</f>
        <v>1.2023148448883101</v>
      </c>
      <c r="I838" s="35">
        <f t="shared" ca="1" si="176"/>
        <v>1.17909219115615</v>
      </c>
      <c r="J838" s="35">
        <f t="shared" ca="1" si="170"/>
        <v>1.01969537</v>
      </c>
      <c r="K838" s="35">
        <f t="shared" ca="1" si="171"/>
        <v>9.8476849899999994</v>
      </c>
      <c r="L838" s="55">
        <f>IF(VLOOKUP(A838,$U$12:$AD$125,8)=VLOOKUP(A837,$U$12:$AD$125,8),0,VLOOKUP(A838,U$12:$AD$125,8))</f>
        <v>0</v>
      </c>
      <c r="M838" s="40">
        <f>IF(L838&gt;0,VLOOKUP(L838,T$12:$AC$125,7),0)</f>
        <v>0</v>
      </c>
      <c r="N838" s="41">
        <f t="shared" si="180"/>
        <v>0</v>
      </c>
      <c r="O838" s="41">
        <f t="shared" ca="1" si="172"/>
        <v>9.8476849899999994</v>
      </c>
      <c r="P838" s="56" t="str">
        <f t="shared" si="177"/>
        <v>J=</v>
      </c>
      <c r="Q838" s="43">
        <f t="shared" si="178"/>
        <v>43619</v>
      </c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/>
      <c r="BY838" s="52"/>
      <c r="BZ838" s="52"/>
      <c r="CA838" s="52"/>
      <c r="CB838" s="52"/>
      <c r="CC838" s="52"/>
      <c r="CD838" s="52"/>
      <c r="CE838" s="52"/>
      <c r="CF838" s="52"/>
      <c r="CG838" s="52"/>
      <c r="CH838" s="52"/>
      <c r="CI838" s="52"/>
      <c r="CJ838" s="52"/>
      <c r="CK838" s="52"/>
      <c r="CL838" s="52"/>
      <c r="CM838" s="52"/>
      <c r="CN838" s="52"/>
      <c r="CO838" s="52"/>
      <c r="CP838" s="52"/>
      <c r="CQ838" s="52"/>
      <c r="CR838" s="52"/>
      <c r="CS838" s="52"/>
      <c r="CT838" s="52"/>
      <c r="CU838" s="52"/>
      <c r="CV838" s="52"/>
      <c r="CW838" s="52"/>
      <c r="CX838" s="52"/>
      <c r="CY838" s="52"/>
      <c r="CZ838" s="52"/>
      <c r="DA838" s="52"/>
      <c r="DB838" s="52"/>
      <c r="DC838" s="52"/>
      <c r="DD838" s="52"/>
      <c r="DE838" s="52"/>
      <c r="DF838" s="52"/>
      <c r="DG838" s="52"/>
      <c r="DH838" s="52"/>
      <c r="DI838" s="52"/>
      <c r="DJ838" s="52"/>
      <c r="DK838" s="52"/>
      <c r="DL838" s="52"/>
      <c r="DM838" s="52"/>
      <c r="DN838" s="52"/>
      <c r="DO838" s="52"/>
      <c r="DP838" s="52"/>
      <c r="DQ838" s="52"/>
      <c r="DR838" s="52"/>
      <c r="DS838" s="52"/>
      <c r="DT838" s="52"/>
      <c r="DU838" s="52"/>
      <c r="DV838" s="52"/>
      <c r="DW838" s="52"/>
      <c r="DX838" s="52"/>
      <c r="DY838" s="52"/>
      <c r="DZ838" s="52"/>
      <c r="EA838" s="52"/>
      <c r="EB838" s="52"/>
      <c r="EC838" s="52"/>
      <c r="ED838" s="52"/>
      <c r="EE838" s="52"/>
      <c r="EF838" s="52"/>
      <c r="EG838" s="52"/>
      <c r="EH838" s="52"/>
      <c r="EI838" s="52"/>
      <c r="EJ838" s="52"/>
      <c r="EK838" s="52"/>
      <c r="EL838" s="52"/>
      <c r="EM838" s="52"/>
      <c r="EN838" s="52"/>
      <c r="EO838" s="52"/>
      <c r="EP838" s="52"/>
      <c r="EQ838" s="52"/>
      <c r="ER838" s="52"/>
      <c r="ES838" s="52"/>
      <c r="ET838" s="52"/>
      <c r="EU838" s="52"/>
      <c r="EV838" s="52"/>
      <c r="EW838" s="52"/>
      <c r="EX838" s="52"/>
      <c r="EY838" s="52"/>
      <c r="EZ838" s="52"/>
      <c r="FA838" s="52"/>
      <c r="FB838" s="52"/>
      <c r="FC838" s="52"/>
      <c r="FD838" s="52"/>
      <c r="FE838" s="52"/>
      <c r="FF838" s="52"/>
      <c r="FG838" s="52"/>
      <c r="FH838" s="52"/>
      <c r="FI838" s="52"/>
      <c r="FJ838" s="52"/>
      <c r="FK838" s="52"/>
      <c r="FL838" s="52"/>
      <c r="FM838" s="52"/>
      <c r="FN838" s="52"/>
      <c r="FO838" s="52"/>
      <c r="FP838" s="52"/>
      <c r="FQ838" s="52"/>
      <c r="FR838" s="52"/>
      <c r="FS838" s="52"/>
      <c r="FT838" s="52"/>
    </row>
    <row r="839" spans="1:179" x14ac:dyDescent="0.15">
      <c r="A839" s="104">
        <f t="shared" si="173"/>
        <v>43548</v>
      </c>
      <c r="B839" s="35">
        <f t="shared" ca="1" si="179"/>
        <v>509.84768499</v>
      </c>
      <c r="C839" s="35">
        <f t="shared" si="174"/>
        <v>500</v>
      </c>
      <c r="D839" s="36">
        <f ca="1">IF(A839&lt;$B$1,VLOOKUP(A839,[1]DI!$A$4:$B$15000,2,FALSE),0)</f>
        <v>0</v>
      </c>
      <c r="E839" s="35">
        <f t="shared" ca="1" si="168"/>
        <v>0</v>
      </c>
      <c r="F839" s="54">
        <f t="shared" si="175"/>
        <v>1.0425</v>
      </c>
      <c r="G839" s="38">
        <f t="shared" ca="1" si="169"/>
        <v>1</v>
      </c>
      <c r="H839" s="35">
        <f ca="1">TRUNC(PRODUCT(G$10:G838),15)</f>
        <v>1.2023148448883101</v>
      </c>
      <c r="I839" s="35">
        <f t="shared" ca="1" si="176"/>
        <v>1.17909219115615</v>
      </c>
      <c r="J839" s="35">
        <f t="shared" ca="1" si="170"/>
        <v>1.01969537</v>
      </c>
      <c r="K839" s="35">
        <f t="shared" ca="1" si="171"/>
        <v>9.8476849899999994</v>
      </c>
      <c r="L839" s="55">
        <f>IF(VLOOKUP(A839,$U$12:$AD$125,8)=VLOOKUP(A838,$U$12:$AD$125,8),0,VLOOKUP(A839,U$12:$AD$125,8))</f>
        <v>0</v>
      </c>
      <c r="M839" s="40">
        <f>IF(L839&gt;0,VLOOKUP(L839,T$12:$AC$125,7),0)</f>
        <v>0</v>
      </c>
      <c r="N839" s="41">
        <f t="shared" si="180"/>
        <v>0</v>
      </c>
      <c r="O839" s="41">
        <f t="shared" ca="1" si="172"/>
        <v>9.8476849899999994</v>
      </c>
      <c r="P839" s="56" t="str">
        <f t="shared" si="177"/>
        <v>J=</v>
      </c>
      <c r="Q839" s="43">
        <f t="shared" si="178"/>
        <v>43619</v>
      </c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/>
      <c r="BY839" s="52"/>
      <c r="BZ839" s="52"/>
      <c r="CA839" s="52"/>
      <c r="CB839" s="52"/>
      <c r="CC839" s="52"/>
      <c r="CD839" s="52"/>
      <c r="CE839" s="52"/>
      <c r="CF839" s="52"/>
      <c r="CG839" s="52"/>
      <c r="CH839" s="52"/>
      <c r="CI839" s="52"/>
      <c r="CJ839" s="52"/>
      <c r="CK839" s="52"/>
      <c r="CL839" s="52"/>
      <c r="CM839" s="52"/>
      <c r="CN839" s="52"/>
      <c r="CO839" s="52"/>
      <c r="CP839" s="52"/>
      <c r="CQ839" s="52"/>
      <c r="CR839" s="52"/>
      <c r="CS839" s="52"/>
      <c r="CT839" s="52"/>
      <c r="CU839" s="52"/>
      <c r="CV839" s="52"/>
      <c r="CW839" s="52"/>
      <c r="CX839" s="52"/>
      <c r="CY839" s="52"/>
      <c r="CZ839" s="52"/>
      <c r="DA839" s="52"/>
      <c r="DB839" s="52"/>
      <c r="DC839" s="52"/>
      <c r="DD839" s="52"/>
      <c r="DE839" s="52"/>
      <c r="DF839" s="52"/>
      <c r="DG839" s="52"/>
      <c r="DH839" s="52"/>
      <c r="DI839" s="52"/>
      <c r="DJ839" s="52"/>
      <c r="DK839" s="52"/>
      <c r="DL839" s="52"/>
      <c r="DM839" s="52"/>
      <c r="DN839" s="52"/>
      <c r="DO839" s="52"/>
      <c r="DP839" s="52"/>
      <c r="DQ839" s="52"/>
      <c r="DR839" s="52"/>
      <c r="DS839" s="52"/>
      <c r="DT839" s="52"/>
      <c r="DU839" s="52"/>
      <c r="DV839" s="52"/>
      <c r="DW839" s="52"/>
      <c r="DX839" s="52"/>
      <c r="DY839" s="52"/>
      <c r="DZ839" s="52"/>
      <c r="EA839" s="52"/>
      <c r="EB839" s="52"/>
      <c r="EC839" s="52"/>
      <c r="ED839" s="52"/>
      <c r="EE839" s="52"/>
      <c r="EF839" s="52"/>
      <c r="EG839" s="52"/>
      <c r="EH839" s="52"/>
      <c r="EI839" s="52"/>
      <c r="EJ839" s="52"/>
      <c r="EK839" s="52"/>
      <c r="EL839" s="52"/>
      <c r="EM839" s="52"/>
      <c r="EN839" s="52"/>
      <c r="EO839" s="52"/>
      <c r="EP839" s="52"/>
      <c r="EQ839" s="52"/>
      <c r="ER839" s="52"/>
      <c r="ES839" s="52"/>
      <c r="ET839" s="52"/>
      <c r="EU839" s="52"/>
      <c r="EV839" s="52"/>
      <c r="EW839" s="52"/>
      <c r="EX839" s="52"/>
      <c r="EY839" s="52"/>
      <c r="EZ839" s="52"/>
      <c r="FA839" s="52"/>
      <c r="FB839" s="52"/>
      <c r="FC839" s="52"/>
      <c r="FD839" s="52"/>
      <c r="FE839" s="52"/>
      <c r="FF839" s="52"/>
      <c r="FG839" s="52"/>
      <c r="FH839" s="52"/>
      <c r="FI839" s="52"/>
      <c r="FJ839" s="52"/>
      <c r="FK839" s="52"/>
      <c r="FL839" s="52"/>
      <c r="FM839" s="52"/>
      <c r="FN839" s="52"/>
      <c r="FO839" s="52"/>
      <c r="FP839" s="52"/>
      <c r="FQ839" s="52"/>
      <c r="FR839" s="52"/>
      <c r="FS839" s="52"/>
      <c r="FT839" s="52"/>
    </row>
    <row r="840" spans="1:179" x14ac:dyDescent="0.15">
      <c r="A840" s="104">
        <f t="shared" si="173"/>
        <v>43549</v>
      </c>
      <c r="B840" s="35">
        <f t="shared" ca="1" si="179"/>
        <v>509.84768499</v>
      </c>
      <c r="C840" s="35">
        <f t="shared" si="174"/>
        <v>500</v>
      </c>
      <c r="D840" s="36">
        <f ca="1">IF(A840&lt;$B$1,VLOOKUP(A840,[1]DI!$A$4:$B$15000,2,FALSE),0)</f>
        <v>6.4000000000000001E-2</v>
      </c>
      <c r="E840" s="35">
        <f t="shared" ca="1" si="168"/>
        <v>2.4620000000000002E-4</v>
      </c>
      <c r="F840" s="54">
        <f t="shared" si="175"/>
        <v>1.0425</v>
      </c>
      <c r="G840" s="38">
        <f t="shared" ca="1" si="169"/>
        <v>1.0002566635000001</v>
      </c>
      <c r="H840" s="35">
        <f ca="1">TRUNC(PRODUCT(G$10:G839),15)</f>
        <v>1.2023148448883101</v>
      </c>
      <c r="I840" s="35">
        <f t="shared" ca="1" si="176"/>
        <v>1.17909219115615</v>
      </c>
      <c r="J840" s="35">
        <f t="shared" ca="1" si="170"/>
        <v>1.01969537</v>
      </c>
      <c r="K840" s="35">
        <f t="shared" ca="1" si="171"/>
        <v>9.8476849899999994</v>
      </c>
      <c r="L840" s="55">
        <f>IF(VLOOKUP(A840,$U$12:$AD$125,8)=VLOOKUP(A839,$U$12:$AD$125,8),0,VLOOKUP(A840,U$12:$AD$125,8))</f>
        <v>0</v>
      </c>
      <c r="M840" s="40">
        <f>IF(L840&gt;0,VLOOKUP(L840,T$12:$AC$125,7),0)</f>
        <v>0</v>
      </c>
      <c r="N840" s="41">
        <f t="shared" si="180"/>
        <v>0</v>
      </c>
      <c r="O840" s="41">
        <f t="shared" ca="1" si="172"/>
        <v>9.8476849899999994</v>
      </c>
      <c r="P840" s="56" t="str">
        <f t="shared" si="177"/>
        <v>J=</v>
      </c>
      <c r="Q840" s="43">
        <f t="shared" si="178"/>
        <v>43619</v>
      </c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/>
      <c r="BY840" s="52"/>
      <c r="BZ840" s="52"/>
      <c r="CA840" s="52"/>
      <c r="CB840" s="52"/>
      <c r="CC840" s="52"/>
      <c r="CD840" s="52"/>
      <c r="CE840" s="52"/>
      <c r="CF840" s="52"/>
      <c r="CG840" s="52"/>
      <c r="CH840" s="52"/>
      <c r="CI840" s="52"/>
      <c r="CJ840" s="52"/>
      <c r="CK840" s="52"/>
      <c r="CL840" s="52"/>
      <c r="CM840" s="52"/>
      <c r="CN840" s="52"/>
      <c r="CO840" s="52"/>
      <c r="CP840" s="52"/>
      <c r="CQ840" s="52"/>
      <c r="CR840" s="52"/>
      <c r="CS840" s="52"/>
      <c r="CT840" s="52"/>
      <c r="CU840" s="52"/>
      <c r="CV840" s="52"/>
      <c r="CW840" s="52"/>
      <c r="CX840" s="52"/>
      <c r="CY840" s="52"/>
      <c r="CZ840" s="52"/>
      <c r="DA840" s="52"/>
      <c r="DB840" s="52"/>
      <c r="DC840" s="52"/>
      <c r="DD840" s="52"/>
      <c r="DE840" s="52"/>
      <c r="DF840" s="52"/>
      <c r="DG840" s="52"/>
      <c r="DH840" s="52"/>
      <c r="DI840" s="52"/>
      <c r="DJ840" s="52"/>
      <c r="DK840" s="52"/>
      <c r="DL840" s="52"/>
      <c r="DM840" s="52"/>
      <c r="DN840" s="52"/>
      <c r="DO840" s="52"/>
      <c r="DP840" s="52"/>
      <c r="DQ840" s="52"/>
      <c r="DR840" s="52"/>
      <c r="DS840" s="52"/>
      <c r="DT840" s="52"/>
      <c r="DU840" s="52"/>
      <c r="DV840" s="52"/>
      <c r="DW840" s="52"/>
      <c r="DX840" s="52"/>
      <c r="DY840" s="52"/>
      <c r="DZ840" s="52"/>
      <c r="EA840" s="52"/>
      <c r="EB840" s="52"/>
      <c r="EC840" s="52"/>
      <c r="ED840" s="52"/>
      <c r="EE840" s="52"/>
      <c r="EF840" s="52"/>
      <c r="EG840" s="52"/>
      <c r="EH840" s="52"/>
      <c r="EI840" s="52"/>
      <c r="EJ840" s="52"/>
      <c r="EK840" s="52"/>
      <c r="EL840" s="52"/>
      <c r="EM840" s="52"/>
      <c r="EN840" s="52"/>
      <c r="EO840" s="52"/>
      <c r="EP840" s="52"/>
      <c r="EQ840" s="52"/>
      <c r="ER840" s="52"/>
      <c r="ES840" s="52"/>
      <c r="ET840" s="52"/>
      <c r="EU840" s="52"/>
      <c r="EV840" s="52"/>
      <c r="EW840" s="52"/>
      <c r="EX840" s="52"/>
      <c r="EY840" s="52"/>
      <c r="EZ840" s="52"/>
      <c r="FA840" s="52"/>
      <c r="FB840" s="52"/>
      <c r="FC840" s="52"/>
      <c r="FD840" s="52"/>
      <c r="FE840" s="52"/>
      <c r="FF840" s="52"/>
      <c r="FG840" s="52"/>
      <c r="FH840" s="52"/>
      <c r="FI840" s="52"/>
      <c r="FJ840" s="52"/>
      <c r="FK840" s="52"/>
      <c r="FL840" s="52"/>
      <c r="FM840" s="52"/>
      <c r="FN840" s="52"/>
      <c r="FO840" s="52"/>
      <c r="FP840" s="52"/>
      <c r="FQ840" s="52"/>
      <c r="FR840" s="52"/>
      <c r="FS840" s="52"/>
      <c r="FT840" s="52"/>
    </row>
    <row r="841" spans="1:179" x14ac:dyDescent="0.15">
      <c r="A841" s="104">
        <f t="shared" si="173"/>
        <v>43550</v>
      </c>
      <c r="B841" s="35">
        <f t="shared" ca="1" si="179"/>
        <v>509.97854498999999</v>
      </c>
      <c r="C841" s="35">
        <f t="shared" si="174"/>
        <v>500</v>
      </c>
      <c r="D841" s="36">
        <f ca="1">IF(A841&lt;$B$1,VLOOKUP(A841,[1]DI!$A$4:$B$15000,2,FALSE),0)</f>
        <v>6.4000000000000001E-2</v>
      </c>
      <c r="E841" s="35">
        <f t="shared" ca="1" si="168"/>
        <v>2.4620000000000002E-4</v>
      </c>
      <c r="F841" s="54">
        <f t="shared" si="175"/>
        <v>1.0425</v>
      </c>
      <c r="G841" s="38">
        <f t="shared" ca="1" si="169"/>
        <v>1.0002566635000001</v>
      </c>
      <c r="H841" s="35">
        <f ca="1">TRUNC(PRODUCT(G$10:G840),15)</f>
        <v>1.2026234352245</v>
      </c>
      <c r="I841" s="35">
        <f t="shared" ca="1" si="176"/>
        <v>1.17909219115615</v>
      </c>
      <c r="J841" s="35">
        <f t="shared" ca="1" si="170"/>
        <v>1.0199570899999999</v>
      </c>
      <c r="K841" s="35">
        <f t="shared" ca="1" si="171"/>
        <v>9.9785449899999996</v>
      </c>
      <c r="L841" s="55">
        <f>IF(VLOOKUP(A841,$U$12:$AD$125,8)=VLOOKUP(A840,$U$12:$AD$125,8),0,VLOOKUP(A841,U$12:$AD$125,8))</f>
        <v>0</v>
      </c>
      <c r="M841" s="40">
        <f>IF(L841&gt;0,VLOOKUP(L841,T$12:$AC$125,7),0)</f>
        <v>0</v>
      </c>
      <c r="N841" s="41">
        <f t="shared" si="180"/>
        <v>0</v>
      </c>
      <c r="O841" s="41">
        <f t="shared" ca="1" si="172"/>
        <v>9.9785449899999996</v>
      </c>
      <c r="P841" s="56" t="str">
        <f t="shared" si="177"/>
        <v>J=</v>
      </c>
      <c r="Q841" s="43">
        <f t="shared" si="178"/>
        <v>43619</v>
      </c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/>
      <c r="BY841" s="52"/>
      <c r="BZ841" s="52"/>
      <c r="CA841" s="52"/>
      <c r="CB841" s="52"/>
      <c r="CC841" s="52"/>
      <c r="CD841" s="52"/>
      <c r="CE841" s="52"/>
      <c r="CF841" s="52"/>
      <c r="CG841" s="52"/>
      <c r="CH841" s="52"/>
      <c r="CI841" s="52"/>
      <c r="CJ841" s="52"/>
      <c r="CK841" s="52"/>
      <c r="CL841" s="52"/>
      <c r="CM841" s="52"/>
      <c r="CN841" s="52"/>
      <c r="CO841" s="52"/>
      <c r="CP841" s="52"/>
      <c r="CQ841" s="52"/>
      <c r="CR841" s="52"/>
      <c r="CS841" s="52"/>
      <c r="CT841" s="52"/>
      <c r="CU841" s="52"/>
      <c r="CV841" s="52"/>
      <c r="CW841" s="52"/>
      <c r="CX841" s="52"/>
      <c r="CY841" s="52"/>
      <c r="CZ841" s="52"/>
      <c r="DA841" s="52"/>
      <c r="DB841" s="52"/>
      <c r="DC841" s="52"/>
      <c r="DD841" s="52"/>
      <c r="DE841" s="52"/>
      <c r="DF841" s="52"/>
      <c r="DG841" s="52"/>
      <c r="DH841" s="52"/>
      <c r="DI841" s="52"/>
      <c r="DJ841" s="52"/>
      <c r="DK841" s="52"/>
      <c r="DL841" s="52"/>
      <c r="DM841" s="52"/>
      <c r="DN841" s="52"/>
      <c r="DO841" s="52"/>
      <c r="DP841" s="52"/>
      <c r="DQ841" s="52"/>
      <c r="DR841" s="52"/>
      <c r="DS841" s="52"/>
      <c r="DT841" s="52"/>
      <c r="DU841" s="52"/>
      <c r="DV841" s="52"/>
      <c r="DW841" s="52"/>
      <c r="DX841" s="52"/>
      <c r="DY841" s="52"/>
      <c r="DZ841" s="52"/>
      <c r="EA841" s="52"/>
      <c r="EB841" s="52"/>
      <c r="EC841" s="52"/>
      <c r="ED841" s="52"/>
      <c r="EE841" s="52"/>
      <c r="EF841" s="52"/>
      <c r="EG841" s="52"/>
      <c r="EH841" s="52"/>
      <c r="EI841" s="52"/>
      <c r="EJ841" s="52"/>
      <c r="EK841" s="52"/>
      <c r="EL841" s="52"/>
      <c r="EM841" s="52"/>
      <c r="EN841" s="52"/>
      <c r="EO841" s="52"/>
      <c r="EP841" s="52"/>
      <c r="EQ841" s="52"/>
      <c r="ER841" s="52"/>
      <c r="ES841" s="52"/>
      <c r="ET841" s="52"/>
      <c r="EU841" s="52"/>
      <c r="EV841" s="52"/>
      <c r="EW841" s="52"/>
      <c r="EX841" s="52"/>
      <c r="EY841" s="52"/>
      <c r="EZ841" s="52"/>
      <c r="FA841" s="52"/>
      <c r="FB841" s="52"/>
      <c r="FC841" s="52"/>
      <c r="FD841" s="52"/>
      <c r="FE841" s="52"/>
      <c r="FF841" s="52"/>
      <c r="FG841" s="52"/>
      <c r="FH841" s="52"/>
      <c r="FI841" s="52"/>
      <c r="FJ841" s="52"/>
      <c r="FK841" s="52"/>
      <c r="FL841" s="52"/>
      <c r="FM841" s="52"/>
      <c r="FN841" s="52"/>
      <c r="FO841" s="52"/>
      <c r="FP841" s="52"/>
      <c r="FQ841" s="52"/>
      <c r="FR841" s="52"/>
      <c r="FS841" s="52"/>
      <c r="FT841" s="52"/>
    </row>
    <row r="842" spans="1:179" x14ac:dyDescent="0.15">
      <c r="A842" s="104">
        <f t="shared" si="173"/>
        <v>43551</v>
      </c>
      <c r="B842" s="35">
        <f t="shared" ca="1" si="179"/>
        <v>510.10943500000002</v>
      </c>
      <c r="C842" s="35">
        <f t="shared" si="174"/>
        <v>500</v>
      </c>
      <c r="D842" s="36">
        <f ca="1">IF(A842&lt;$B$1,VLOOKUP(A842,[1]DI!$A$4:$B$15000,2,FALSE),0)</f>
        <v>6.4000000000000001E-2</v>
      </c>
      <c r="E842" s="35">
        <f t="shared" ref="E842:E905" ca="1" si="181">ROUND((((1+D842)^(1/252)-1)),8)</f>
        <v>2.4620000000000002E-4</v>
      </c>
      <c r="F842" s="54">
        <f t="shared" si="175"/>
        <v>1.0425</v>
      </c>
      <c r="G842" s="38">
        <f t="shared" ref="G842:G905" ca="1" si="182">TRUNC((1+(E842*F842)),15)</f>
        <v>1.0002566635000001</v>
      </c>
      <c r="H842" s="35">
        <f ca="1">TRUNC(PRODUCT(G$10:G841),15)</f>
        <v>1.20293210476456</v>
      </c>
      <c r="I842" s="35">
        <f t="shared" ca="1" si="176"/>
        <v>1.17909219115615</v>
      </c>
      <c r="J842" s="35">
        <f t="shared" ref="J842:J905" ca="1" si="183">ROUND(TRUNC(H842/I842,15),8)</f>
        <v>1.0202188700000001</v>
      </c>
      <c r="K842" s="35">
        <f t="shared" ref="K842:K905" ca="1" si="184">TRUNC((C842*(J842-1)),8)</f>
        <v>10.109435</v>
      </c>
      <c r="L842" s="55">
        <f>IF(VLOOKUP(A842,$U$12:$AD$125,8)=VLOOKUP(A841,$U$12:$AD$125,8),0,VLOOKUP(A842,U$12:$AD$125,8))</f>
        <v>0</v>
      </c>
      <c r="M842" s="40">
        <f>IF(L842&gt;0,VLOOKUP(L842,T$12:$AC$125,7),0)</f>
        <v>0</v>
      </c>
      <c r="N842" s="41">
        <f t="shared" si="180"/>
        <v>0</v>
      </c>
      <c r="O842" s="41">
        <f t="shared" ref="O842:O905" ca="1" si="185">(K842+N842)</f>
        <v>10.109435</v>
      </c>
      <c r="P842" s="56" t="str">
        <f t="shared" si="177"/>
        <v>J=</v>
      </c>
      <c r="Q842" s="43">
        <f t="shared" si="178"/>
        <v>43619</v>
      </c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  <c r="BY842" s="52"/>
      <c r="BZ842" s="52"/>
      <c r="CA842" s="52"/>
      <c r="CB842" s="52"/>
      <c r="CC842" s="52"/>
      <c r="CD842" s="52"/>
      <c r="CE842" s="52"/>
      <c r="CF842" s="52"/>
      <c r="CG842" s="52"/>
      <c r="CH842" s="52"/>
      <c r="CI842" s="52"/>
      <c r="CJ842" s="52"/>
      <c r="CK842" s="52"/>
      <c r="CL842" s="52"/>
      <c r="CM842" s="52"/>
      <c r="CN842" s="52"/>
      <c r="CO842" s="52"/>
      <c r="CP842" s="52"/>
      <c r="CQ842" s="52"/>
      <c r="CR842" s="52"/>
      <c r="CS842" s="52"/>
      <c r="CT842" s="52"/>
      <c r="CU842" s="52"/>
      <c r="CV842" s="52"/>
      <c r="CW842" s="52"/>
      <c r="CX842" s="52"/>
      <c r="CY842" s="52"/>
      <c r="CZ842" s="52"/>
      <c r="DA842" s="52"/>
      <c r="DB842" s="52"/>
      <c r="DC842" s="52"/>
      <c r="DD842" s="52"/>
      <c r="DE842" s="52"/>
      <c r="DF842" s="52"/>
      <c r="DG842" s="52"/>
      <c r="DH842" s="52"/>
      <c r="DI842" s="52"/>
      <c r="DJ842" s="52"/>
      <c r="DK842" s="52"/>
      <c r="DL842" s="52"/>
      <c r="DM842" s="52"/>
      <c r="DN842" s="52"/>
      <c r="DO842" s="52"/>
      <c r="DP842" s="52"/>
      <c r="DQ842" s="52"/>
      <c r="DR842" s="52"/>
      <c r="DS842" s="52"/>
      <c r="DT842" s="52"/>
      <c r="DU842" s="52"/>
      <c r="DV842" s="52"/>
      <c r="DW842" s="52"/>
      <c r="DX842" s="52"/>
      <c r="DY842" s="52"/>
      <c r="DZ842" s="52"/>
      <c r="EA842" s="52"/>
      <c r="EB842" s="52"/>
      <c r="EC842" s="52"/>
      <c r="ED842" s="52"/>
      <c r="EE842" s="52"/>
      <c r="EF842" s="52"/>
      <c r="EG842" s="52"/>
      <c r="EH842" s="52"/>
      <c r="EI842" s="52"/>
      <c r="EJ842" s="52"/>
      <c r="EK842" s="52"/>
      <c r="EL842" s="52"/>
      <c r="EM842" s="52"/>
      <c r="EN842" s="52"/>
      <c r="EO842" s="52"/>
      <c r="EP842" s="52"/>
      <c r="EQ842" s="52"/>
      <c r="ER842" s="52"/>
      <c r="ES842" s="52"/>
      <c r="ET842" s="52"/>
      <c r="EU842" s="52"/>
      <c r="EV842" s="52"/>
      <c r="EW842" s="52"/>
      <c r="EX842" s="52"/>
      <c r="EY842" s="52"/>
      <c r="EZ842" s="52"/>
      <c r="FA842" s="52"/>
      <c r="FB842" s="52"/>
      <c r="FC842" s="52"/>
      <c r="FD842" s="52"/>
      <c r="FE842" s="52"/>
      <c r="FF842" s="52"/>
      <c r="FG842" s="52"/>
      <c r="FH842" s="52"/>
      <c r="FI842" s="52"/>
      <c r="FJ842" s="52"/>
      <c r="FK842" s="52"/>
      <c r="FL842" s="52"/>
      <c r="FM842" s="52"/>
      <c r="FN842" s="52"/>
      <c r="FO842" s="52"/>
      <c r="FP842" s="52"/>
      <c r="FQ842" s="52"/>
      <c r="FR842" s="52"/>
      <c r="FS842" s="52"/>
      <c r="FT842" s="52"/>
    </row>
    <row r="843" spans="1:179" x14ac:dyDescent="0.15">
      <c r="A843" s="104">
        <f t="shared" ref="A843:A906" si="186">(A842+1)</f>
        <v>43552</v>
      </c>
      <c r="B843" s="35">
        <f t="shared" ca="1" si="179"/>
        <v>510.24035999</v>
      </c>
      <c r="C843" s="35">
        <f t="shared" ref="C843:C906" si="187">TRUNC(C842-N842,6)</f>
        <v>500</v>
      </c>
      <c r="D843" s="36">
        <f ca="1">IF(A843&lt;$B$1,VLOOKUP(A843,[1]DI!$A$4:$B$15000,2,FALSE),0)</f>
        <v>6.4000000000000001E-2</v>
      </c>
      <c r="E843" s="35">
        <f t="shared" ca="1" si="181"/>
        <v>2.4620000000000002E-4</v>
      </c>
      <c r="F843" s="54">
        <f t="shared" ref="F843:F906" si="188">F842</f>
        <v>1.0425</v>
      </c>
      <c r="G843" s="38">
        <f t="shared" ca="1" si="182"/>
        <v>1.0002566635000001</v>
      </c>
      <c r="H843" s="35">
        <f ca="1">TRUNC(PRODUCT(G$10:G842),15)</f>
        <v>1.2032408535288399</v>
      </c>
      <c r="I843" s="35">
        <f t="shared" ref="I843:I906" ca="1" si="189">IF(OR(L842&gt;0,L842="E"),H842,I842)</f>
        <v>1.17909219115615</v>
      </c>
      <c r="J843" s="35">
        <f t="shared" ca="1" si="183"/>
        <v>1.0204807199999999</v>
      </c>
      <c r="K843" s="35">
        <f t="shared" ca="1" si="184"/>
        <v>10.24035999</v>
      </c>
      <c r="L843" s="55">
        <f>IF(VLOOKUP(A843,$U$12:$AD$125,8)=VLOOKUP(A842,$U$12:$AD$125,8),0,VLOOKUP(A843,U$12:$AD$125,8))</f>
        <v>0</v>
      </c>
      <c r="M843" s="40">
        <f>IF(L843&gt;0,VLOOKUP(L843,T$12:$AC$125,7),0)</f>
        <v>0</v>
      </c>
      <c r="N843" s="41">
        <f t="shared" si="180"/>
        <v>0</v>
      </c>
      <c r="O843" s="41">
        <f t="shared" ca="1" si="185"/>
        <v>10.24035999</v>
      </c>
      <c r="P843" s="56" t="str">
        <f t="shared" ref="P843:P906" si="190">IF(L842&gt;0,VLOOKUP(A842,$U$12:$AD$125,9),P842)</f>
        <v>J=</v>
      </c>
      <c r="Q843" s="43">
        <f t="shared" ref="Q843:Q906" si="191">IF(L842&gt;0,VLOOKUP(A842,$U$12:$AD$125,10),Q842)</f>
        <v>43619</v>
      </c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/>
      <c r="BY843" s="52"/>
      <c r="BZ843" s="52"/>
      <c r="CA843" s="52"/>
      <c r="CB843" s="52"/>
      <c r="CC843" s="52"/>
      <c r="CD843" s="52"/>
      <c r="CE843" s="52"/>
      <c r="CF843" s="52"/>
      <c r="CG843" s="52"/>
      <c r="CH843" s="52"/>
      <c r="CI843" s="52"/>
      <c r="CJ843" s="52"/>
      <c r="CK843" s="52"/>
      <c r="CL843" s="52"/>
      <c r="CM843" s="52"/>
      <c r="CN843" s="52"/>
      <c r="CO843" s="52"/>
      <c r="CP843" s="52"/>
      <c r="CQ843" s="52"/>
      <c r="CR843" s="52"/>
      <c r="CS843" s="52"/>
      <c r="CT843" s="52"/>
      <c r="CU843" s="52"/>
      <c r="CV843" s="52"/>
      <c r="CW843" s="52"/>
      <c r="CX843" s="52"/>
      <c r="CY843" s="52"/>
      <c r="CZ843" s="52"/>
      <c r="DA843" s="52"/>
      <c r="DB843" s="52"/>
      <c r="DC843" s="52"/>
      <c r="DD843" s="52"/>
      <c r="DE843" s="52"/>
      <c r="DF843" s="52"/>
      <c r="DG843" s="52"/>
      <c r="DH843" s="52"/>
      <c r="DI843" s="52"/>
      <c r="DJ843" s="52"/>
      <c r="DK843" s="52"/>
      <c r="DL843" s="52"/>
      <c r="DM843" s="52"/>
      <c r="DN843" s="52"/>
      <c r="DO843" s="52"/>
      <c r="DP843" s="52"/>
      <c r="DQ843" s="52"/>
      <c r="DR843" s="52"/>
      <c r="DS843" s="52"/>
      <c r="DT843" s="52"/>
      <c r="DU843" s="52"/>
      <c r="DV843" s="52"/>
      <c r="DW843" s="52"/>
      <c r="DX843" s="52"/>
      <c r="DY843" s="52"/>
      <c r="DZ843" s="52"/>
      <c r="EA843" s="52"/>
      <c r="EB843" s="52"/>
      <c r="EC843" s="52"/>
      <c r="ED843" s="52"/>
      <c r="EE843" s="52"/>
      <c r="EF843" s="52"/>
      <c r="EG843" s="52"/>
      <c r="EH843" s="52"/>
      <c r="EI843" s="52"/>
      <c r="EJ843" s="52"/>
      <c r="EK843" s="52"/>
      <c r="EL843" s="52"/>
      <c r="EM843" s="52"/>
      <c r="EN843" s="52"/>
      <c r="EO843" s="52"/>
      <c r="EP843" s="52"/>
      <c r="EQ843" s="52"/>
      <c r="ER843" s="52"/>
      <c r="ES843" s="52"/>
      <c r="ET843" s="52"/>
      <c r="EU843" s="52"/>
      <c r="EV843" s="52"/>
      <c r="EW843" s="52"/>
      <c r="EX843" s="52"/>
      <c r="EY843" s="52"/>
      <c r="EZ843" s="52"/>
      <c r="FA843" s="52"/>
      <c r="FB843" s="52"/>
      <c r="FC843" s="52"/>
      <c r="FD843" s="52"/>
      <c r="FE843" s="52"/>
      <c r="FF843" s="52"/>
      <c r="FG843" s="52"/>
      <c r="FH843" s="52"/>
      <c r="FI843" s="52"/>
      <c r="FJ843" s="52"/>
      <c r="FK843" s="52"/>
      <c r="FL843" s="52"/>
      <c r="FM843" s="52"/>
      <c r="FN843" s="52"/>
      <c r="FO843" s="52"/>
      <c r="FP843" s="52"/>
      <c r="FQ843" s="52"/>
      <c r="FR843" s="52"/>
      <c r="FS843" s="52"/>
      <c r="FT843" s="52"/>
    </row>
    <row r="844" spans="1:179" x14ac:dyDescent="0.15">
      <c r="A844" s="104">
        <f t="shared" si="186"/>
        <v>43553</v>
      </c>
      <c r="B844" s="35">
        <f t="shared" ref="B844:B907" ca="1" si="192">IF(A844&lt;=TODAY(),C844+K844,IF(AND(A844&gt;TODAY(),A844&lt;=$B$1),IF(VLOOKUP(TODAY(),$A$10:$D$10000,4,FALSE)=0,"n.d",C844+K844),"n.d"))</f>
        <v>510.37132000000003</v>
      </c>
      <c r="C844" s="35">
        <f t="shared" si="187"/>
        <v>500</v>
      </c>
      <c r="D844" s="36">
        <f ca="1">IF(A844&lt;$B$1,VLOOKUP(A844,[1]DI!$A$4:$B$15000,2,FALSE),0)</f>
        <v>6.4000000000000001E-2</v>
      </c>
      <c r="E844" s="35">
        <f t="shared" ca="1" si="181"/>
        <v>2.4620000000000002E-4</v>
      </c>
      <c r="F844" s="54">
        <f t="shared" si="188"/>
        <v>1.0425</v>
      </c>
      <c r="G844" s="38">
        <f t="shared" ca="1" si="182"/>
        <v>1.0002566635000001</v>
      </c>
      <c r="H844" s="35">
        <f ca="1">TRUNC(PRODUCT(G$10:G843),15)</f>
        <v>1.2035496815376501</v>
      </c>
      <c r="I844" s="35">
        <f t="shared" ca="1" si="189"/>
        <v>1.17909219115615</v>
      </c>
      <c r="J844" s="35">
        <f t="shared" ca="1" si="183"/>
        <v>1.0207426399999999</v>
      </c>
      <c r="K844" s="35">
        <f t="shared" ca="1" si="184"/>
        <v>10.371320000000001</v>
      </c>
      <c r="L844" s="55">
        <f>IF(VLOOKUP(A844,$U$12:$AD$125,8)=VLOOKUP(A843,$U$12:$AD$125,8),0,VLOOKUP(A844,U$12:$AD$125,8))</f>
        <v>0</v>
      </c>
      <c r="M844" s="40">
        <f>IF(L844&gt;0,VLOOKUP(L844,T$12:$AC$125,7),0)</f>
        <v>0</v>
      </c>
      <c r="N844" s="41">
        <f t="shared" ref="N844:N907" si="193">IF(M844&gt;0,(C$10*M844),0)</f>
        <v>0</v>
      </c>
      <c r="O844" s="41">
        <f t="shared" ca="1" si="185"/>
        <v>10.371320000000001</v>
      </c>
      <c r="P844" s="56" t="str">
        <f t="shared" si="190"/>
        <v>J=</v>
      </c>
      <c r="Q844" s="43">
        <f t="shared" si="191"/>
        <v>43619</v>
      </c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/>
      <c r="BY844" s="52"/>
      <c r="BZ844" s="52"/>
      <c r="CA844" s="52"/>
      <c r="CB844" s="52"/>
      <c r="CC844" s="52"/>
      <c r="CD844" s="52"/>
      <c r="CE844" s="52"/>
      <c r="CF844" s="52"/>
      <c r="CG844" s="52"/>
      <c r="CH844" s="52"/>
      <c r="CI844" s="52"/>
      <c r="CJ844" s="52"/>
      <c r="CK844" s="52"/>
      <c r="CL844" s="52"/>
      <c r="CM844" s="52"/>
      <c r="CN844" s="52"/>
      <c r="CO844" s="52"/>
      <c r="CP844" s="52"/>
      <c r="CQ844" s="52"/>
      <c r="CR844" s="52"/>
      <c r="CS844" s="52"/>
      <c r="CT844" s="52"/>
      <c r="CU844" s="52"/>
      <c r="CV844" s="52"/>
      <c r="CW844" s="52"/>
      <c r="CX844" s="52"/>
      <c r="CY844" s="52"/>
      <c r="CZ844" s="52"/>
      <c r="DA844" s="52"/>
      <c r="DB844" s="52"/>
      <c r="DC844" s="52"/>
      <c r="DD844" s="52"/>
      <c r="DE844" s="52"/>
      <c r="DF844" s="52"/>
      <c r="DG844" s="52"/>
      <c r="DH844" s="52"/>
      <c r="DI844" s="52"/>
      <c r="DJ844" s="52"/>
      <c r="DK844" s="52"/>
      <c r="DL844" s="52"/>
      <c r="DM844" s="52"/>
      <c r="DN844" s="52"/>
      <c r="DO844" s="52"/>
      <c r="DP844" s="52"/>
      <c r="DQ844" s="52"/>
      <c r="DR844" s="52"/>
      <c r="DS844" s="52"/>
      <c r="DT844" s="52"/>
      <c r="DU844" s="52"/>
      <c r="DV844" s="52"/>
      <c r="DW844" s="52"/>
      <c r="DX844" s="52"/>
      <c r="DY844" s="52"/>
      <c r="DZ844" s="52"/>
      <c r="EA844" s="52"/>
      <c r="EB844" s="52"/>
      <c r="EC844" s="52"/>
      <c r="ED844" s="52"/>
      <c r="EE844" s="52"/>
      <c r="EF844" s="52"/>
      <c r="EG844" s="52"/>
      <c r="EH844" s="52"/>
      <c r="EI844" s="52"/>
      <c r="EJ844" s="52"/>
      <c r="EK844" s="52"/>
      <c r="EL844" s="52"/>
      <c r="EM844" s="52"/>
      <c r="EN844" s="52"/>
      <c r="EO844" s="52"/>
      <c r="EP844" s="52"/>
      <c r="EQ844" s="52"/>
      <c r="ER844" s="52"/>
      <c r="ES844" s="52"/>
      <c r="ET844" s="52"/>
      <c r="EU844" s="52"/>
      <c r="EV844" s="52"/>
      <c r="EW844" s="52"/>
      <c r="EX844" s="52"/>
      <c r="EY844" s="52"/>
      <c r="EZ844" s="52"/>
      <c r="FA844" s="52"/>
      <c r="FB844" s="52"/>
      <c r="FC844" s="52"/>
      <c r="FD844" s="52"/>
      <c r="FE844" s="52"/>
      <c r="FF844" s="52"/>
      <c r="FG844" s="52"/>
      <c r="FH844" s="52"/>
      <c r="FI844" s="52"/>
      <c r="FJ844" s="52"/>
      <c r="FK844" s="52"/>
      <c r="FL844" s="52"/>
      <c r="FM844" s="52"/>
      <c r="FN844" s="52"/>
      <c r="FO844" s="52"/>
      <c r="FP844" s="52"/>
      <c r="FQ844" s="52"/>
      <c r="FR844" s="52"/>
      <c r="FS844" s="52"/>
      <c r="FT844" s="52"/>
    </row>
    <row r="845" spans="1:179" x14ac:dyDescent="0.15">
      <c r="A845" s="104">
        <f t="shared" si="186"/>
        <v>43554</v>
      </c>
      <c r="B845" s="35">
        <f t="shared" ca="1" si="192"/>
        <v>510.50231500000001</v>
      </c>
      <c r="C845" s="35">
        <f t="shared" si="187"/>
        <v>500</v>
      </c>
      <c r="D845" s="36">
        <f ca="1">IF(A845&lt;$B$1,VLOOKUP(A845,[1]DI!$A$4:$B$15000,2,FALSE),0)</f>
        <v>0</v>
      </c>
      <c r="E845" s="35">
        <f t="shared" ca="1" si="181"/>
        <v>0</v>
      </c>
      <c r="F845" s="54">
        <f t="shared" si="188"/>
        <v>1.0425</v>
      </c>
      <c r="G845" s="38">
        <f t="shared" ca="1" si="182"/>
        <v>1</v>
      </c>
      <c r="H845" s="35">
        <f ca="1">TRUNC(PRODUCT(G$10:G844),15)</f>
        <v>1.20385858881133</v>
      </c>
      <c r="I845" s="35">
        <f t="shared" ca="1" si="189"/>
        <v>1.17909219115615</v>
      </c>
      <c r="J845" s="35">
        <f t="shared" ca="1" si="183"/>
        <v>1.02100463</v>
      </c>
      <c r="K845" s="35">
        <f t="shared" ca="1" si="184"/>
        <v>10.502314999999999</v>
      </c>
      <c r="L845" s="55">
        <f>IF(VLOOKUP(A845,$U$12:$AD$125,8)=VLOOKUP(A844,$U$12:$AD$125,8),0,VLOOKUP(A845,U$12:$AD$125,8))</f>
        <v>0</v>
      </c>
      <c r="M845" s="40">
        <f>IF(L845&gt;0,VLOOKUP(L845,T$12:$AC$125,7),0)</f>
        <v>0</v>
      </c>
      <c r="N845" s="41">
        <f t="shared" si="193"/>
        <v>0</v>
      </c>
      <c r="O845" s="41">
        <f t="shared" ca="1" si="185"/>
        <v>10.502314999999999</v>
      </c>
      <c r="P845" s="56" t="str">
        <f t="shared" si="190"/>
        <v>J=</v>
      </c>
      <c r="Q845" s="43">
        <f t="shared" si="191"/>
        <v>43619</v>
      </c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/>
      <c r="BY845" s="52"/>
      <c r="BZ845" s="52"/>
      <c r="CA845" s="52"/>
      <c r="CB845" s="52"/>
      <c r="CC845" s="52"/>
      <c r="CD845" s="52"/>
      <c r="CE845" s="52"/>
      <c r="CF845" s="52"/>
      <c r="CG845" s="52"/>
      <c r="CH845" s="52"/>
      <c r="CI845" s="52"/>
      <c r="CJ845" s="52"/>
      <c r="CK845" s="52"/>
      <c r="CL845" s="52"/>
      <c r="CM845" s="52"/>
      <c r="CN845" s="52"/>
      <c r="CO845" s="52"/>
      <c r="CP845" s="52"/>
      <c r="CQ845" s="52"/>
      <c r="CR845" s="52"/>
      <c r="CS845" s="52"/>
      <c r="CT845" s="52"/>
      <c r="CU845" s="52"/>
      <c r="CV845" s="52"/>
      <c r="CW845" s="52"/>
      <c r="CX845" s="52"/>
      <c r="CY845" s="52"/>
      <c r="CZ845" s="52"/>
      <c r="DA845" s="52"/>
      <c r="DB845" s="52"/>
      <c r="DC845" s="52"/>
      <c r="DD845" s="52"/>
      <c r="DE845" s="52"/>
      <c r="DF845" s="52"/>
      <c r="DG845" s="52"/>
      <c r="DH845" s="52"/>
      <c r="DI845" s="52"/>
      <c r="DJ845" s="52"/>
      <c r="DK845" s="52"/>
      <c r="DL845" s="52"/>
      <c r="DM845" s="52"/>
      <c r="DN845" s="52"/>
      <c r="DO845" s="52"/>
      <c r="DP845" s="52"/>
      <c r="DQ845" s="52"/>
      <c r="DR845" s="52"/>
      <c r="DS845" s="52"/>
      <c r="DT845" s="52"/>
      <c r="DU845" s="52"/>
      <c r="DV845" s="52"/>
      <c r="DW845" s="52"/>
      <c r="DX845" s="52"/>
      <c r="DY845" s="52"/>
      <c r="DZ845" s="52"/>
      <c r="EA845" s="52"/>
      <c r="EB845" s="52"/>
      <c r="EC845" s="52"/>
      <c r="ED845" s="52"/>
      <c r="EE845" s="52"/>
      <c r="EF845" s="52"/>
      <c r="EG845" s="52"/>
      <c r="EH845" s="52"/>
      <c r="EI845" s="52"/>
      <c r="EJ845" s="52"/>
      <c r="EK845" s="52"/>
      <c r="EL845" s="52"/>
      <c r="EM845" s="52"/>
      <c r="EN845" s="52"/>
      <c r="EO845" s="52"/>
      <c r="EP845" s="52"/>
      <c r="EQ845" s="52"/>
      <c r="ER845" s="52"/>
      <c r="ES845" s="52"/>
      <c r="ET845" s="52"/>
      <c r="EU845" s="52"/>
      <c r="EV845" s="52"/>
      <c r="EW845" s="52"/>
      <c r="EX845" s="52"/>
      <c r="EY845" s="52"/>
      <c r="EZ845" s="52"/>
      <c r="FA845" s="52"/>
      <c r="FB845" s="52"/>
      <c r="FC845" s="52"/>
      <c r="FD845" s="52"/>
      <c r="FE845" s="52"/>
      <c r="FF845" s="52"/>
      <c r="FG845" s="52"/>
      <c r="FH845" s="52"/>
      <c r="FI845" s="52"/>
      <c r="FJ845" s="52"/>
      <c r="FK845" s="52"/>
      <c r="FL845" s="52"/>
      <c r="FM845" s="52"/>
      <c r="FN845" s="52"/>
      <c r="FO845" s="52"/>
      <c r="FP845" s="52"/>
      <c r="FQ845" s="52"/>
      <c r="FR845" s="52"/>
      <c r="FS845" s="52"/>
      <c r="FT845" s="52"/>
    </row>
    <row r="846" spans="1:179" x14ac:dyDescent="0.15">
      <c r="A846" s="104">
        <f t="shared" si="186"/>
        <v>43555</v>
      </c>
      <c r="B846" s="35">
        <f t="shared" ca="1" si="192"/>
        <v>510.50231500000001</v>
      </c>
      <c r="C846" s="35">
        <f t="shared" si="187"/>
        <v>500</v>
      </c>
      <c r="D846" s="36">
        <f ca="1">IF(A846&lt;$B$1,VLOOKUP(A846,[1]DI!$A$4:$B$15000,2,FALSE),0)</f>
        <v>0</v>
      </c>
      <c r="E846" s="35">
        <f t="shared" ca="1" si="181"/>
        <v>0</v>
      </c>
      <c r="F846" s="54">
        <f t="shared" si="188"/>
        <v>1.0425</v>
      </c>
      <c r="G846" s="38">
        <f t="shared" ca="1" si="182"/>
        <v>1</v>
      </c>
      <c r="H846" s="35">
        <f ca="1">TRUNC(PRODUCT(G$10:G845),15)</f>
        <v>1.20385858881133</v>
      </c>
      <c r="I846" s="35">
        <f t="shared" ca="1" si="189"/>
        <v>1.17909219115615</v>
      </c>
      <c r="J846" s="35">
        <f t="shared" ca="1" si="183"/>
        <v>1.02100463</v>
      </c>
      <c r="K846" s="35">
        <f t="shared" ca="1" si="184"/>
        <v>10.502314999999999</v>
      </c>
      <c r="L846" s="55">
        <f>IF(VLOOKUP(A846,$U$12:$AD$125,8)=VLOOKUP(A845,$U$12:$AD$125,8),0,VLOOKUP(A846,U$12:$AD$125,8))</f>
        <v>0</v>
      </c>
      <c r="M846" s="40">
        <f>IF(L846&gt;0,VLOOKUP(L846,T$12:$AC$125,7),0)</f>
        <v>0</v>
      </c>
      <c r="N846" s="41">
        <f t="shared" si="193"/>
        <v>0</v>
      </c>
      <c r="O846" s="41">
        <f t="shared" ca="1" si="185"/>
        <v>10.502314999999999</v>
      </c>
      <c r="P846" s="56" t="str">
        <f t="shared" si="190"/>
        <v>J=</v>
      </c>
      <c r="Q846" s="43">
        <f t="shared" si="191"/>
        <v>43619</v>
      </c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/>
      <c r="BY846" s="52"/>
      <c r="BZ846" s="52"/>
      <c r="CA846" s="52"/>
      <c r="CB846" s="52"/>
      <c r="CC846" s="52"/>
      <c r="CD846" s="52"/>
      <c r="CE846" s="52"/>
      <c r="CF846" s="52"/>
      <c r="CG846" s="52"/>
      <c r="CH846" s="52"/>
      <c r="CI846" s="52"/>
      <c r="CJ846" s="52"/>
      <c r="CK846" s="52"/>
      <c r="CL846" s="52"/>
      <c r="CM846" s="52"/>
      <c r="CN846" s="52"/>
      <c r="CO846" s="52"/>
      <c r="CP846" s="52"/>
      <c r="CQ846" s="52"/>
      <c r="CR846" s="52"/>
      <c r="CS846" s="52"/>
      <c r="CT846" s="52"/>
      <c r="CU846" s="52"/>
      <c r="CV846" s="52"/>
      <c r="CW846" s="52"/>
      <c r="CX846" s="52"/>
      <c r="CY846" s="52"/>
      <c r="CZ846" s="52"/>
      <c r="DA846" s="52"/>
      <c r="DB846" s="52"/>
      <c r="DC846" s="52"/>
      <c r="DD846" s="52"/>
      <c r="DE846" s="52"/>
      <c r="DF846" s="52"/>
      <c r="DG846" s="52"/>
      <c r="DH846" s="52"/>
      <c r="DI846" s="52"/>
      <c r="DJ846" s="52"/>
      <c r="DK846" s="52"/>
      <c r="DL846" s="52"/>
      <c r="DM846" s="52"/>
      <c r="DN846" s="52"/>
      <c r="DO846" s="52"/>
      <c r="DP846" s="52"/>
      <c r="DQ846" s="52"/>
      <c r="DR846" s="52"/>
      <c r="DS846" s="52"/>
      <c r="DT846" s="52"/>
      <c r="DU846" s="52"/>
      <c r="DV846" s="52"/>
      <c r="DW846" s="52"/>
      <c r="DX846" s="52"/>
      <c r="DY846" s="52"/>
      <c r="DZ846" s="52"/>
      <c r="EA846" s="52"/>
      <c r="EB846" s="52"/>
      <c r="EC846" s="52"/>
      <c r="ED846" s="52"/>
      <c r="EE846" s="52"/>
      <c r="EF846" s="52"/>
      <c r="EG846" s="52"/>
      <c r="EH846" s="52"/>
      <c r="EI846" s="52"/>
      <c r="EJ846" s="52"/>
      <c r="EK846" s="52"/>
      <c r="EL846" s="52"/>
      <c r="EM846" s="52"/>
      <c r="EN846" s="52"/>
      <c r="EO846" s="52"/>
      <c r="EP846" s="52"/>
      <c r="EQ846" s="52"/>
      <c r="ER846" s="52"/>
      <c r="ES846" s="52"/>
      <c r="ET846" s="52"/>
      <c r="EU846" s="52"/>
      <c r="EV846" s="52"/>
      <c r="EW846" s="52"/>
      <c r="EX846" s="52"/>
      <c r="EY846" s="52"/>
      <c r="EZ846" s="52"/>
      <c r="FA846" s="52"/>
      <c r="FB846" s="52"/>
      <c r="FC846" s="52"/>
      <c r="FD846" s="52"/>
      <c r="FE846" s="52"/>
      <c r="FF846" s="52"/>
      <c r="FG846" s="52"/>
      <c r="FH846" s="52"/>
      <c r="FI846" s="52"/>
      <c r="FJ846" s="52"/>
      <c r="FK846" s="52"/>
      <c r="FL846" s="52"/>
      <c r="FM846" s="52"/>
      <c r="FN846" s="52"/>
      <c r="FO846" s="52"/>
      <c r="FP846" s="52"/>
      <c r="FQ846" s="52"/>
      <c r="FR846" s="52"/>
      <c r="FS846" s="52"/>
      <c r="FT846" s="52"/>
    </row>
    <row r="847" spans="1:179" x14ac:dyDescent="0.15">
      <c r="A847" s="104">
        <f t="shared" si="186"/>
        <v>43556</v>
      </c>
      <c r="B847" s="35">
        <f t="shared" ca="1" si="192"/>
        <v>510.50231500000001</v>
      </c>
      <c r="C847" s="35">
        <f t="shared" si="187"/>
        <v>500</v>
      </c>
      <c r="D847" s="36">
        <f ca="1">IF(A847&lt;$B$1,VLOOKUP(A847,[1]DI!$A$4:$B$15000,2,FALSE),0)</f>
        <v>6.4000000000000001E-2</v>
      </c>
      <c r="E847" s="35">
        <f t="shared" ca="1" si="181"/>
        <v>2.4620000000000002E-4</v>
      </c>
      <c r="F847" s="54">
        <f t="shared" si="188"/>
        <v>1.0425</v>
      </c>
      <c r="G847" s="38">
        <f t="shared" ca="1" si="182"/>
        <v>1.0002566635000001</v>
      </c>
      <c r="H847" s="35">
        <f ca="1">TRUNC(PRODUCT(G$10:G846),15)</f>
        <v>1.20385858881133</v>
      </c>
      <c r="I847" s="35">
        <f t="shared" ca="1" si="189"/>
        <v>1.17909219115615</v>
      </c>
      <c r="J847" s="35">
        <f t="shared" ca="1" si="183"/>
        <v>1.02100463</v>
      </c>
      <c r="K847" s="35">
        <f t="shared" ca="1" si="184"/>
        <v>10.502314999999999</v>
      </c>
      <c r="L847" s="55">
        <f>IF(VLOOKUP(A847,$U$12:$AD$125,8)=VLOOKUP(A846,$U$12:$AD$125,8),0,VLOOKUP(A847,U$12:$AD$125,8))</f>
        <v>0</v>
      </c>
      <c r="M847" s="40">
        <f>IF(L847&gt;0,VLOOKUP(L847,T$12:$AC$125,7),0)</f>
        <v>0</v>
      </c>
      <c r="N847" s="41">
        <f t="shared" si="193"/>
        <v>0</v>
      </c>
      <c r="O847" s="41">
        <f t="shared" ca="1" si="185"/>
        <v>10.502314999999999</v>
      </c>
      <c r="P847" s="56" t="str">
        <f t="shared" si="190"/>
        <v>J=</v>
      </c>
      <c r="Q847" s="43">
        <f t="shared" si="191"/>
        <v>43619</v>
      </c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/>
      <c r="BY847" s="52"/>
      <c r="BZ847" s="52"/>
      <c r="CA847" s="52"/>
      <c r="CB847" s="52"/>
      <c r="CC847" s="52"/>
      <c r="CD847" s="52"/>
      <c r="CE847" s="52"/>
      <c r="CF847" s="52"/>
      <c r="CG847" s="52"/>
      <c r="CH847" s="52"/>
      <c r="CI847" s="52"/>
      <c r="CJ847" s="52"/>
      <c r="CK847" s="52"/>
      <c r="CL847" s="52"/>
      <c r="CM847" s="52"/>
      <c r="CN847" s="52"/>
      <c r="CO847" s="52"/>
      <c r="CP847" s="52"/>
      <c r="CQ847" s="52"/>
      <c r="CR847" s="52"/>
      <c r="CS847" s="52"/>
      <c r="CT847" s="52"/>
      <c r="CU847" s="52"/>
      <c r="CV847" s="52"/>
      <c r="CW847" s="52"/>
      <c r="CX847" s="52"/>
      <c r="CY847" s="52"/>
      <c r="CZ847" s="52"/>
      <c r="DA847" s="52"/>
      <c r="DB847" s="52"/>
      <c r="DC847" s="52"/>
      <c r="DD847" s="52"/>
      <c r="DE847" s="52"/>
      <c r="DF847" s="52"/>
      <c r="DG847" s="52"/>
      <c r="DH847" s="52"/>
      <c r="DI847" s="52"/>
      <c r="DJ847" s="52"/>
      <c r="DK847" s="52"/>
      <c r="DL847" s="52"/>
      <c r="DM847" s="52"/>
      <c r="DN847" s="52"/>
      <c r="DO847" s="52"/>
      <c r="DP847" s="52"/>
      <c r="DQ847" s="52"/>
      <c r="DR847" s="52"/>
      <c r="DS847" s="52"/>
      <c r="DT847" s="52"/>
      <c r="DU847" s="52"/>
      <c r="DV847" s="52"/>
      <c r="DW847" s="52"/>
      <c r="DX847" s="52"/>
      <c r="DY847" s="52"/>
      <c r="DZ847" s="52"/>
      <c r="EA847" s="52"/>
      <c r="EB847" s="52"/>
      <c r="EC847" s="52"/>
      <c r="ED847" s="52"/>
      <c r="EE847" s="52"/>
      <c r="EF847" s="52"/>
      <c r="EG847" s="52"/>
      <c r="EH847" s="52"/>
      <c r="EI847" s="52"/>
      <c r="EJ847" s="52"/>
      <c r="EK847" s="52"/>
      <c r="EL847" s="52"/>
      <c r="EM847" s="52"/>
      <c r="EN847" s="52"/>
      <c r="EO847" s="52"/>
      <c r="EP847" s="52"/>
      <c r="EQ847" s="52"/>
      <c r="ER847" s="52"/>
      <c r="ES847" s="52"/>
      <c r="ET847" s="52"/>
      <c r="EU847" s="52"/>
      <c r="EV847" s="52"/>
      <c r="EW847" s="52"/>
      <c r="EX847" s="52"/>
      <c r="EY847" s="52"/>
      <c r="EZ847" s="52"/>
      <c r="FA847" s="52"/>
      <c r="FB847" s="52"/>
      <c r="FC847" s="52"/>
      <c r="FD847" s="52"/>
      <c r="FE847" s="52"/>
      <c r="FF847" s="52"/>
      <c r="FG847" s="52"/>
      <c r="FH847" s="52"/>
      <c r="FI847" s="52"/>
      <c r="FJ847" s="52"/>
      <c r="FK847" s="52"/>
      <c r="FL847" s="52"/>
      <c r="FM847" s="52"/>
      <c r="FN847" s="52"/>
      <c r="FO847" s="52"/>
      <c r="FP847" s="52"/>
      <c r="FQ847" s="52"/>
      <c r="FR847" s="52"/>
      <c r="FS847" s="52"/>
      <c r="FT847" s="52"/>
    </row>
    <row r="848" spans="1:179" x14ac:dyDescent="0.15">
      <c r="A848" s="104">
        <f t="shared" si="186"/>
        <v>43557</v>
      </c>
      <c r="B848" s="35">
        <f t="shared" ca="1" si="192"/>
        <v>510.63334500000002</v>
      </c>
      <c r="C848" s="35">
        <f t="shared" si="187"/>
        <v>500</v>
      </c>
      <c r="D848" s="36">
        <f ca="1">IF(A848&lt;$B$1,VLOOKUP(A848,[1]DI!$A$4:$B$15000,2,FALSE),0)</f>
        <v>6.4000000000000001E-2</v>
      </c>
      <c r="E848" s="35">
        <f t="shared" ca="1" si="181"/>
        <v>2.4620000000000002E-4</v>
      </c>
      <c r="F848" s="54">
        <f t="shared" si="188"/>
        <v>1.0425</v>
      </c>
      <c r="G848" s="38">
        <f t="shared" ca="1" si="182"/>
        <v>1.0002566635000001</v>
      </c>
      <c r="H848" s="35">
        <f ca="1">TRUNC(PRODUCT(G$10:G847),15)</f>
        <v>1.2041675753702401</v>
      </c>
      <c r="I848" s="35">
        <f t="shared" ca="1" si="189"/>
        <v>1.17909219115615</v>
      </c>
      <c r="J848" s="35">
        <f t="shared" ca="1" si="183"/>
        <v>1.02126669</v>
      </c>
      <c r="K848" s="35">
        <f t="shared" ca="1" si="184"/>
        <v>10.633345</v>
      </c>
      <c r="L848" s="55">
        <f>IF(VLOOKUP(A848,$U$12:$AD$125,8)=VLOOKUP(A847,$U$12:$AD$125,8),0,VLOOKUP(A848,U$12:$AD$125,8))</f>
        <v>0</v>
      </c>
      <c r="M848" s="40">
        <f>IF(L848&gt;0,VLOOKUP(L848,T$12:$AC$125,7),0)</f>
        <v>0</v>
      </c>
      <c r="N848" s="41">
        <f t="shared" si="193"/>
        <v>0</v>
      </c>
      <c r="O848" s="41">
        <f t="shared" ca="1" si="185"/>
        <v>10.633345</v>
      </c>
      <c r="P848" s="56" t="str">
        <f t="shared" si="190"/>
        <v>J=</v>
      </c>
      <c r="Q848" s="43">
        <f t="shared" si="191"/>
        <v>43619</v>
      </c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/>
      <c r="BY848" s="52"/>
      <c r="BZ848" s="52"/>
      <c r="CA848" s="52"/>
      <c r="CB848" s="52"/>
      <c r="CC848" s="52"/>
      <c r="CD848" s="52"/>
      <c r="CE848" s="52"/>
      <c r="CF848" s="52"/>
      <c r="CG848" s="52"/>
      <c r="CH848" s="52"/>
      <c r="CI848" s="52"/>
      <c r="CJ848" s="52"/>
      <c r="CK848" s="52"/>
      <c r="CL848" s="52"/>
      <c r="CM848" s="52"/>
      <c r="CN848" s="52"/>
      <c r="CO848" s="52"/>
      <c r="CP848" s="52"/>
      <c r="CQ848" s="52"/>
      <c r="CR848" s="52"/>
      <c r="CS848" s="52"/>
      <c r="CT848" s="52"/>
      <c r="CU848" s="52"/>
      <c r="CV848" s="52"/>
      <c r="CW848" s="52"/>
      <c r="CX848" s="52"/>
      <c r="CY848" s="52"/>
      <c r="CZ848" s="52"/>
      <c r="DA848" s="52"/>
      <c r="DB848" s="52"/>
      <c r="DC848" s="52"/>
      <c r="DD848" s="52"/>
      <c r="DE848" s="52"/>
      <c r="DF848" s="52"/>
      <c r="DG848" s="52"/>
      <c r="DH848" s="52"/>
      <c r="DI848" s="52"/>
      <c r="DJ848" s="52"/>
      <c r="DK848" s="52"/>
      <c r="DL848" s="52"/>
      <c r="DM848" s="52"/>
      <c r="DN848" s="52"/>
      <c r="DO848" s="52"/>
      <c r="DP848" s="52"/>
      <c r="DQ848" s="52"/>
      <c r="DR848" s="52"/>
      <c r="DS848" s="52"/>
      <c r="DT848" s="52"/>
      <c r="DU848" s="52"/>
      <c r="DV848" s="52"/>
      <c r="DW848" s="52"/>
      <c r="DX848" s="52"/>
      <c r="DY848" s="52"/>
      <c r="DZ848" s="52"/>
      <c r="EA848" s="52"/>
      <c r="EB848" s="52"/>
      <c r="EC848" s="52"/>
      <c r="ED848" s="52"/>
      <c r="EE848" s="52"/>
      <c r="EF848" s="52"/>
      <c r="EG848" s="52"/>
      <c r="EH848" s="52"/>
      <c r="EI848" s="52"/>
      <c r="EJ848" s="52"/>
      <c r="EK848" s="52"/>
      <c r="EL848" s="52"/>
      <c r="EM848" s="52"/>
      <c r="EN848" s="52"/>
      <c r="EO848" s="52"/>
      <c r="EP848" s="52"/>
      <c r="EQ848" s="52"/>
      <c r="ER848" s="52"/>
      <c r="ES848" s="52"/>
      <c r="ET848" s="52"/>
      <c r="EU848" s="52"/>
      <c r="EV848" s="52"/>
      <c r="EW848" s="52"/>
      <c r="EX848" s="52"/>
      <c r="EY848" s="52"/>
      <c r="EZ848" s="52"/>
      <c r="FA848" s="52"/>
      <c r="FB848" s="52"/>
      <c r="FC848" s="52"/>
      <c r="FD848" s="52"/>
      <c r="FE848" s="52"/>
      <c r="FF848" s="52"/>
      <c r="FG848" s="52"/>
      <c r="FH848" s="52"/>
      <c r="FI848" s="52"/>
      <c r="FJ848" s="52"/>
      <c r="FK848" s="52"/>
      <c r="FL848" s="52"/>
      <c r="FM848" s="52"/>
      <c r="FN848" s="52"/>
      <c r="FO848" s="52"/>
      <c r="FP848" s="52"/>
      <c r="FQ848" s="52"/>
      <c r="FR848" s="52"/>
      <c r="FS848" s="52"/>
      <c r="FT848" s="52"/>
    </row>
    <row r="849" spans="1:176" x14ac:dyDescent="0.15">
      <c r="A849" s="104">
        <f t="shared" si="186"/>
        <v>43558</v>
      </c>
      <c r="B849" s="35">
        <f t="shared" ca="1" si="192"/>
        <v>510.76440500000001</v>
      </c>
      <c r="C849" s="35">
        <f t="shared" si="187"/>
        <v>500</v>
      </c>
      <c r="D849" s="36">
        <f ca="1">IF(A849&lt;$B$1,VLOOKUP(A849,[1]DI!$A$4:$B$15000,2,FALSE),0)</f>
        <v>6.4000000000000001E-2</v>
      </c>
      <c r="E849" s="35">
        <f t="shared" ca="1" si="181"/>
        <v>2.4620000000000002E-4</v>
      </c>
      <c r="F849" s="54">
        <f t="shared" si="188"/>
        <v>1.0425</v>
      </c>
      <c r="G849" s="38">
        <f t="shared" ca="1" si="182"/>
        <v>1.0002566635000001</v>
      </c>
      <c r="H849" s="35">
        <f ca="1">TRUNC(PRODUCT(G$10:G848),15)</f>
        <v>1.2044766412347201</v>
      </c>
      <c r="I849" s="35">
        <f t="shared" ca="1" si="189"/>
        <v>1.17909219115615</v>
      </c>
      <c r="J849" s="35">
        <f t="shared" ca="1" si="183"/>
        <v>1.02152881</v>
      </c>
      <c r="K849" s="35">
        <f t="shared" ca="1" si="184"/>
        <v>10.764405</v>
      </c>
      <c r="L849" s="55">
        <f>IF(VLOOKUP(A849,$U$12:$AD$125,8)=VLOOKUP(A848,$U$12:$AD$125,8),0,VLOOKUP(A849,U$12:$AD$125,8))</f>
        <v>0</v>
      </c>
      <c r="M849" s="40">
        <f>IF(L849&gt;0,VLOOKUP(L849,T$12:$AC$125,7),0)</f>
        <v>0</v>
      </c>
      <c r="N849" s="41">
        <f t="shared" si="193"/>
        <v>0</v>
      </c>
      <c r="O849" s="41">
        <f t="shared" ca="1" si="185"/>
        <v>10.764405</v>
      </c>
      <c r="P849" s="56" t="str">
        <f t="shared" si="190"/>
        <v>J=</v>
      </c>
      <c r="Q849" s="43">
        <f t="shared" si="191"/>
        <v>43619</v>
      </c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/>
      <c r="BY849" s="52"/>
      <c r="BZ849" s="52"/>
      <c r="CA849" s="52"/>
      <c r="CB849" s="52"/>
      <c r="CC849" s="52"/>
      <c r="CD849" s="52"/>
      <c r="CE849" s="52"/>
      <c r="CF849" s="52"/>
      <c r="CG849" s="52"/>
      <c r="CH849" s="52"/>
      <c r="CI849" s="52"/>
      <c r="CJ849" s="52"/>
      <c r="CK849" s="52"/>
      <c r="CL849" s="52"/>
      <c r="CM849" s="52"/>
      <c r="CN849" s="52"/>
      <c r="CO849" s="52"/>
      <c r="CP849" s="52"/>
      <c r="CQ849" s="52"/>
      <c r="CR849" s="52"/>
      <c r="CS849" s="52"/>
      <c r="CT849" s="52"/>
      <c r="CU849" s="52"/>
      <c r="CV849" s="52"/>
      <c r="CW849" s="52"/>
      <c r="CX849" s="52"/>
      <c r="CY849" s="52"/>
      <c r="CZ849" s="52"/>
      <c r="DA849" s="52"/>
      <c r="DB849" s="52"/>
      <c r="DC849" s="52"/>
      <c r="DD849" s="52"/>
      <c r="DE849" s="52"/>
      <c r="DF849" s="52"/>
      <c r="DG849" s="52"/>
      <c r="DH849" s="52"/>
      <c r="DI849" s="52"/>
      <c r="DJ849" s="52"/>
      <c r="DK849" s="52"/>
      <c r="DL849" s="52"/>
      <c r="DM849" s="52"/>
      <c r="DN849" s="52"/>
      <c r="DO849" s="52"/>
      <c r="DP849" s="52"/>
      <c r="DQ849" s="52"/>
      <c r="DR849" s="52"/>
      <c r="DS849" s="52"/>
      <c r="DT849" s="52"/>
      <c r="DU849" s="52"/>
      <c r="DV849" s="52"/>
      <c r="DW849" s="52"/>
      <c r="DX849" s="52"/>
      <c r="DY849" s="52"/>
      <c r="DZ849" s="52"/>
      <c r="EA849" s="52"/>
      <c r="EB849" s="52"/>
      <c r="EC849" s="52"/>
      <c r="ED849" s="52"/>
      <c r="EE849" s="52"/>
      <c r="EF849" s="52"/>
      <c r="EG849" s="52"/>
      <c r="EH849" s="52"/>
      <c r="EI849" s="52"/>
      <c r="EJ849" s="52"/>
      <c r="EK849" s="52"/>
      <c r="EL849" s="52"/>
      <c r="EM849" s="52"/>
      <c r="EN849" s="52"/>
      <c r="EO849" s="52"/>
      <c r="EP849" s="52"/>
      <c r="EQ849" s="52"/>
      <c r="ER849" s="52"/>
      <c r="ES849" s="52"/>
      <c r="ET849" s="52"/>
      <c r="EU849" s="52"/>
      <c r="EV849" s="52"/>
      <c r="EW849" s="52"/>
      <c r="EX849" s="52"/>
      <c r="EY849" s="52"/>
      <c r="EZ849" s="52"/>
      <c r="FA849" s="52"/>
      <c r="FB849" s="52"/>
      <c r="FC849" s="52"/>
      <c r="FD849" s="52"/>
      <c r="FE849" s="52"/>
      <c r="FF849" s="52"/>
      <c r="FG849" s="52"/>
      <c r="FH849" s="52"/>
      <c r="FI849" s="52"/>
      <c r="FJ849" s="52"/>
      <c r="FK849" s="52"/>
      <c r="FL849" s="52"/>
      <c r="FM849" s="52"/>
      <c r="FN849" s="52"/>
      <c r="FO849" s="52"/>
      <c r="FP849" s="52"/>
      <c r="FQ849" s="52"/>
      <c r="FR849" s="52"/>
      <c r="FS849" s="52"/>
      <c r="FT849" s="52"/>
    </row>
    <row r="850" spans="1:176" x14ac:dyDescent="0.15">
      <c r="A850" s="104">
        <f t="shared" si="186"/>
        <v>43559</v>
      </c>
      <c r="B850" s="35">
        <f t="shared" ca="1" si="192"/>
        <v>510.89549999000002</v>
      </c>
      <c r="C850" s="35">
        <f t="shared" si="187"/>
        <v>500</v>
      </c>
      <c r="D850" s="36">
        <f ca="1">IF(A850&lt;$B$1,VLOOKUP(A850,[1]DI!$A$4:$B$15000,2,FALSE),0)</f>
        <v>6.4000000000000001E-2</v>
      </c>
      <c r="E850" s="35">
        <f t="shared" ca="1" si="181"/>
        <v>2.4620000000000002E-4</v>
      </c>
      <c r="F850" s="54">
        <f t="shared" si="188"/>
        <v>1.0425</v>
      </c>
      <c r="G850" s="38">
        <f t="shared" ca="1" si="182"/>
        <v>1.0002566635000001</v>
      </c>
      <c r="H850" s="35">
        <f ca="1">TRUNC(PRODUCT(G$10:G849),15)</f>
        <v>1.2047857864251299</v>
      </c>
      <c r="I850" s="35">
        <f t="shared" ca="1" si="189"/>
        <v>1.17909219115615</v>
      </c>
      <c r="J850" s="35">
        <f t="shared" ca="1" si="183"/>
        <v>1.0217909999999999</v>
      </c>
      <c r="K850" s="35">
        <f t="shared" ca="1" si="184"/>
        <v>10.895499989999999</v>
      </c>
      <c r="L850" s="55">
        <f>IF(VLOOKUP(A850,$U$12:$AD$125,8)=VLOOKUP(A849,$U$12:$AD$125,8),0,VLOOKUP(A850,U$12:$AD$125,8))</f>
        <v>0</v>
      </c>
      <c r="M850" s="40">
        <f>IF(L850&gt;0,VLOOKUP(L850,T$12:$AC$125,7),0)</f>
        <v>0</v>
      </c>
      <c r="N850" s="41">
        <f t="shared" si="193"/>
        <v>0</v>
      </c>
      <c r="O850" s="41">
        <f t="shared" ca="1" si="185"/>
        <v>10.895499989999999</v>
      </c>
      <c r="P850" s="56" t="str">
        <f t="shared" si="190"/>
        <v>J=</v>
      </c>
      <c r="Q850" s="43">
        <f t="shared" si="191"/>
        <v>43619</v>
      </c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/>
      <c r="BY850" s="52"/>
      <c r="BZ850" s="52"/>
      <c r="CA850" s="52"/>
      <c r="CB850" s="52"/>
      <c r="CC850" s="52"/>
      <c r="CD850" s="52"/>
      <c r="CE850" s="52"/>
      <c r="CF850" s="52"/>
      <c r="CG850" s="52"/>
      <c r="CH850" s="52"/>
      <c r="CI850" s="52"/>
      <c r="CJ850" s="52"/>
      <c r="CK850" s="52"/>
      <c r="CL850" s="52"/>
      <c r="CM850" s="52"/>
      <c r="CN850" s="52"/>
      <c r="CO850" s="52"/>
      <c r="CP850" s="52"/>
      <c r="CQ850" s="52"/>
      <c r="CR850" s="52"/>
      <c r="CS850" s="52"/>
      <c r="CT850" s="52"/>
      <c r="CU850" s="52"/>
      <c r="CV850" s="52"/>
      <c r="CW850" s="52"/>
      <c r="CX850" s="52"/>
      <c r="CY850" s="52"/>
      <c r="CZ850" s="52"/>
      <c r="DA850" s="52"/>
      <c r="DB850" s="52"/>
      <c r="DC850" s="52"/>
      <c r="DD850" s="52"/>
      <c r="DE850" s="52"/>
      <c r="DF850" s="52"/>
      <c r="DG850" s="52"/>
      <c r="DH850" s="52"/>
      <c r="DI850" s="52"/>
      <c r="DJ850" s="52"/>
      <c r="DK850" s="52"/>
      <c r="DL850" s="52"/>
      <c r="DM850" s="52"/>
      <c r="DN850" s="52"/>
      <c r="DO850" s="52"/>
      <c r="DP850" s="52"/>
      <c r="DQ850" s="52"/>
      <c r="DR850" s="52"/>
      <c r="DS850" s="52"/>
      <c r="DT850" s="52"/>
      <c r="DU850" s="52"/>
      <c r="DV850" s="52"/>
      <c r="DW850" s="52"/>
      <c r="DX850" s="52"/>
      <c r="DY850" s="52"/>
      <c r="DZ850" s="52"/>
      <c r="EA850" s="52"/>
      <c r="EB850" s="52"/>
      <c r="EC850" s="52"/>
      <c r="ED850" s="52"/>
      <c r="EE850" s="52"/>
      <c r="EF850" s="52"/>
      <c r="EG850" s="52"/>
      <c r="EH850" s="52"/>
      <c r="EI850" s="52"/>
      <c r="EJ850" s="52"/>
      <c r="EK850" s="52"/>
      <c r="EL850" s="52"/>
      <c r="EM850" s="52"/>
      <c r="EN850" s="52"/>
      <c r="EO850" s="52"/>
      <c r="EP850" s="52"/>
      <c r="EQ850" s="52"/>
      <c r="ER850" s="52"/>
      <c r="ES850" s="52"/>
      <c r="ET850" s="52"/>
      <c r="EU850" s="52"/>
      <c r="EV850" s="52"/>
      <c r="EW850" s="52"/>
      <c r="EX850" s="52"/>
      <c r="EY850" s="52"/>
      <c r="EZ850" s="52"/>
      <c r="FA850" s="52"/>
      <c r="FB850" s="52"/>
      <c r="FC850" s="52"/>
      <c r="FD850" s="52"/>
      <c r="FE850" s="52"/>
      <c r="FF850" s="52"/>
      <c r="FG850" s="52"/>
      <c r="FH850" s="52"/>
      <c r="FI850" s="52"/>
      <c r="FJ850" s="52"/>
      <c r="FK850" s="52"/>
      <c r="FL850" s="52"/>
      <c r="FM850" s="52"/>
      <c r="FN850" s="52"/>
      <c r="FO850" s="52"/>
      <c r="FP850" s="52"/>
      <c r="FQ850" s="52"/>
      <c r="FR850" s="52"/>
      <c r="FS850" s="52"/>
      <c r="FT850" s="52"/>
    </row>
    <row r="851" spans="1:176" x14ac:dyDescent="0.15">
      <c r="A851" s="104">
        <f t="shared" si="186"/>
        <v>43560</v>
      </c>
      <c r="B851" s="35">
        <f t="shared" ca="1" si="192"/>
        <v>511.02662500000002</v>
      </c>
      <c r="C851" s="35">
        <f t="shared" si="187"/>
        <v>500</v>
      </c>
      <c r="D851" s="36">
        <f ca="1">IF(A851&lt;$B$1,VLOOKUP(A851,[1]DI!$A$4:$B$15000,2,FALSE),0)</f>
        <v>6.4000000000000001E-2</v>
      </c>
      <c r="E851" s="35">
        <f t="shared" ca="1" si="181"/>
        <v>2.4620000000000002E-4</v>
      </c>
      <c r="F851" s="54">
        <f t="shared" si="188"/>
        <v>1.0425</v>
      </c>
      <c r="G851" s="38">
        <f t="shared" ca="1" si="182"/>
        <v>1.0002566635000001</v>
      </c>
      <c r="H851" s="35">
        <f ca="1">TRUNC(PRODUCT(G$10:G850),15)</f>
        <v>1.2050950109618299</v>
      </c>
      <c r="I851" s="35">
        <f t="shared" ca="1" si="189"/>
        <v>1.17909219115615</v>
      </c>
      <c r="J851" s="35">
        <f t="shared" ca="1" si="183"/>
        <v>1.0220532499999999</v>
      </c>
      <c r="K851" s="35">
        <f t="shared" ca="1" si="184"/>
        <v>11.026624999999999</v>
      </c>
      <c r="L851" s="55">
        <f>IF(VLOOKUP(A851,$U$12:$AD$125,8)=VLOOKUP(A850,$U$12:$AD$125,8),0,VLOOKUP(A851,U$12:$AD$125,8))</f>
        <v>0</v>
      </c>
      <c r="M851" s="40">
        <f>IF(L851&gt;0,VLOOKUP(L851,T$12:$AC$125,7),0)</f>
        <v>0</v>
      </c>
      <c r="N851" s="41">
        <f t="shared" si="193"/>
        <v>0</v>
      </c>
      <c r="O851" s="41">
        <f t="shared" ca="1" si="185"/>
        <v>11.026624999999999</v>
      </c>
      <c r="P851" s="56" t="str">
        <f t="shared" si="190"/>
        <v>J=</v>
      </c>
      <c r="Q851" s="43">
        <f t="shared" si="191"/>
        <v>43619</v>
      </c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/>
      <c r="BY851" s="52"/>
      <c r="BZ851" s="52"/>
      <c r="CA851" s="52"/>
      <c r="CB851" s="52"/>
      <c r="CC851" s="52"/>
      <c r="CD851" s="52"/>
      <c r="CE851" s="52"/>
      <c r="CF851" s="52"/>
      <c r="CG851" s="52"/>
      <c r="CH851" s="52"/>
      <c r="CI851" s="52"/>
      <c r="CJ851" s="52"/>
      <c r="CK851" s="52"/>
      <c r="CL851" s="52"/>
      <c r="CM851" s="52"/>
      <c r="CN851" s="52"/>
      <c r="CO851" s="52"/>
      <c r="CP851" s="52"/>
      <c r="CQ851" s="52"/>
      <c r="CR851" s="52"/>
      <c r="CS851" s="52"/>
      <c r="CT851" s="52"/>
      <c r="CU851" s="52"/>
      <c r="CV851" s="52"/>
      <c r="CW851" s="52"/>
      <c r="CX851" s="52"/>
      <c r="CY851" s="52"/>
      <c r="CZ851" s="52"/>
      <c r="DA851" s="52"/>
      <c r="DB851" s="52"/>
      <c r="DC851" s="52"/>
      <c r="DD851" s="52"/>
      <c r="DE851" s="52"/>
      <c r="DF851" s="52"/>
      <c r="DG851" s="52"/>
      <c r="DH851" s="52"/>
      <c r="DI851" s="52"/>
      <c r="DJ851" s="52"/>
      <c r="DK851" s="52"/>
      <c r="DL851" s="52"/>
      <c r="DM851" s="52"/>
      <c r="DN851" s="52"/>
      <c r="DO851" s="52"/>
      <c r="DP851" s="52"/>
      <c r="DQ851" s="52"/>
      <c r="DR851" s="52"/>
      <c r="DS851" s="52"/>
      <c r="DT851" s="52"/>
      <c r="DU851" s="52"/>
      <c r="DV851" s="52"/>
      <c r="DW851" s="52"/>
      <c r="DX851" s="52"/>
      <c r="DY851" s="52"/>
      <c r="DZ851" s="52"/>
      <c r="EA851" s="52"/>
      <c r="EB851" s="52"/>
      <c r="EC851" s="52"/>
      <c r="ED851" s="52"/>
      <c r="EE851" s="52"/>
      <c r="EF851" s="52"/>
      <c r="EG851" s="52"/>
      <c r="EH851" s="52"/>
      <c r="EI851" s="52"/>
      <c r="EJ851" s="52"/>
      <c r="EK851" s="52"/>
      <c r="EL851" s="52"/>
      <c r="EM851" s="52"/>
      <c r="EN851" s="52"/>
      <c r="EO851" s="52"/>
      <c r="EP851" s="52"/>
      <c r="EQ851" s="52"/>
      <c r="ER851" s="52"/>
      <c r="ES851" s="52"/>
      <c r="ET851" s="52"/>
      <c r="EU851" s="52"/>
      <c r="EV851" s="52"/>
      <c r="EW851" s="52"/>
      <c r="EX851" s="52"/>
      <c r="EY851" s="52"/>
      <c r="EZ851" s="52"/>
      <c r="FA851" s="52"/>
      <c r="FB851" s="52"/>
      <c r="FC851" s="52"/>
      <c r="FD851" s="52"/>
      <c r="FE851" s="52"/>
      <c r="FF851" s="52"/>
      <c r="FG851" s="52"/>
      <c r="FH851" s="52"/>
      <c r="FI851" s="52"/>
      <c r="FJ851" s="52"/>
      <c r="FK851" s="52"/>
      <c r="FL851" s="52"/>
      <c r="FM851" s="52"/>
      <c r="FN851" s="52"/>
      <c r="FO851" s="52"/>
      <c r="FP851" s="52"/>
      <c r="FQ851" s="52"/>
      <c r="FR851" s="52"/>
      <c r="FS851" s="52"/>
      <c r="FT851" s="52"/>
    </row>
    <row r="852" spans="1:176" x14ac:dyDescent="0.15">
      <c r="A852" s="104">
        <f t="shared" si="186"/>
        <v>43561</v>
      </c>
      <c r="B852" s="35">
        <f t="shared" ca="1" si="192"/>
        <v>511.15778999000003</v>
      </c>
      <c r="C852" s="35">
        <f t="shared" si="187"/>
        <v>500</v>
      </c>
      <c r="D852" s="36">
        <f ca="1">IF(A852&lt;$B$1,VLOOKUP(A852,[1]DI!$A$4:$B$15000,2,FALSE),0)</f>
        <v>0</v>
      </c>
      <c r="E852" s="35">
        <f t="shared" ca="1" si="181"/>
        <v>0</v>
      </c>
      <c r="F852" s="54">
        <f t="shared" si="188"/>
        <v>1.0425</v>
      </c>
      <c r="G852" s="38">
        <f t="shared" ca="1" si="182"/>
        <v>1</v>
      </c>
      <c r="H852" s="35">
        <f ca="1">TRUNC(PRODUCT(G$10:G851),15)</f>
        <v>1.2054043148651701</v>
      </c>
      <c r="I852" s="35">
        <f t="shared" ca="1" si="189"/>
        <v>1.17909219115615</v>
      </c>
      <c r="J852" s="35">
        <f t="shared" ca="1" si="183"/>
        <v>1.0223155799999999</v>
      </c>
      <c r="K852" s="35">
        <f t="shared" ca="1" si="184"/>
        <v>11.157789989999999</v>
      </c>
      <c r="L852" s="55">
        <f>IF(VLOOKUP(A852,$U$12:$AD$125,8)=VLOOKUP(A851,$U$12:$AD$125,8),0,VLOOKUP(A852,U$12:$AD$125,8))</f>
        <v>0</v>
      </c>
      <c r="M852" s="40">
        <f>IF(L852&gt;0,VLOOKUP(L852,T$12:$AC$125,7),0)</f>
        <v>0</v>
      </c>
      <c r="N852" s="41">
        <f t="shared" si="193"/>
        <v>0</v>
      </c>
      <c r="O852" s="41">
        <f t="shared" ca="1" si="185"/>
        <v>11.157789989999999</v>
      </c>
      <c r="P852" s="56" t="str">
        <f t="shared" si="190"/>
        <v>J=</v>
      </c>
      <c r="Q852" s="43">
        <f t="shared" si="191"/>
        <v>43619</v>
      </c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/>
      <c r="BY852" s="52"/>
      <c r="BZ852" s="52"/>
      <c r="CA852" s="52"/>
      <c r="CB852" s="52"/>
      <c r="CC852" s="52"/>
      <c r="CD852" s="52"/>
      <c r="CE852" s="52"/>
      <c r="CF852" s="52"/>
      <c r="CG852" s="52"/>
      <c r="CH852" s="52"/>
      <c r="CI852" s="52"/>
      <c r="CJ852" s="52"/>
      <c r="CK852" s="52"/>
      <c r="CL852" s="52"/>
      <c r="CM852" s="52"/>
      <c r="CN852" s="52"/>
      <c r="CO852" s="52"/>
      <c r="CP852" s="52"/>
      <c r="CQ852" s="52"/>
      <c r="CR852" s="52"/>
      <c r="CS852" s="52"/>
      <c r="CT852" s="52"/>
      <c r="CU852" s="52"/>
      <c r="CV852" s="52"/>
      <c r="CW852" s="52"/>
      <c r="CX852" s="52"/>
      <c r="CY852" s="52"/>
      <c r="CZ852" s="52"/>
      <c r="DA852" s="52"/>
      <c r="DB852" s="52"/>
      <c r="DC852" s="52"/>
      <c r="DD852" s="52"/>
      <c r="DE852" s="52"/>
      <c r="DF852" s="52"/>
      <c r="DG852" s="52"/>
      <c r="DH852" s="52"/>
      <c r="DI852" s="52"/>
      <c r="DJ852" s="52"/>
      <c r="DK852" s="52"/>
      <c r="DL852" s="52"/>
      <c r="DM852" s="52"/>
      <c r="DN852" s="52"/>
      <c r="DO852" s="52"/>
      <c r="DP852" s="52"/>
      <c r="DQ852" s="52"/>
      <c r="DR852" s="52"/>
      <c r="DS852" s="52"/>
      <c r="DT852" s="52"/>
      <c r="DU852" s="52"/>
      <c r="DV852" s="52"/>
      <c r="DW852" s="52"/>
      <c r="DX852" s="52"/>
      <c r="DY852" s="52"/>
      <c r="DZ852" s="52"/>
      <c r="EA852" s="52"/>
      <c r="EB852" s="52"/>
      <c r="EC852" s="52"/>
      <c r="ED852" s="52"/>
      <c r="EE852" s="52"/>
      <c r="EF852" s="52"/>
      <c r="EG852" s="52"/>
      <c r="EH852" s="52"/>
      <c r="EI852" s="52"/>
      <c r="EJ852" s="52"/>
      <c r="EK852" s="52"/>
      <c r="EL852" s="52"/>
      <c r="EM852" s="52"/>
      <c r="EN852" s="52"/>
      <c r="EO852" s="52"/>
      <c r="EP852" s="52"/>
      <c r="EQ852" s="52"/>
      <c r="ER852" s="52"/>
      <c r="ES852" s="52"/>
      <c r="ET852" s="52"/>
      <c r="EU852" s="52"/>
      <c r="EV852" s="52"/>
      <c r="EW852" s="52"/>
      <c r="EX852" s="52"/>
      <c r="EY852" s="52"/>
      <c r="EZ852" s="52"/>
      <c r="FA852" s="52"/>
      <c r="FB852" s="52"/>
      <c r="FC852" s="52"/>
      <c r="FD852" s="52"/>
      <c r="FE852" s="52"/>
      <c r="FF852" s="52"/>
      <c r="FG852" s="52"/>
      <c r="FH852" s="52"/>
      <c r="FI852" s="52"/>
      <c r="FJ852" s="52"/>
      <c r="FK852" s="52"/>
      <c r="FL852" s="52"/>
      <c r="FM852" s="52"/>
      <c r="FN852" s="52"/>
      <c r="FO852" s="52"/>
      <c r="FP852" s="52"/>
      <c r="FQ852" s="52"/>
      <c r="FR852" s="52"/>
      <c r="FS852" s="52"/>
      <c r="FT852" s="52"/>
    </row>
    <row r="853" spans="1:176" x14ac:dyDescent="0.15">
      <c r="A853" s="104">
        <f t="shared" si="186"/>
        <v>43562</v>
      </c>
      <c r="B853" s="35">
        <f t="shared" ca="1" si="192"/>
        <v>511.15778999000003</v>
      </c>
      <c r="C853" s="35">
        <f t="shared" si="187"/>
        <v>500</v>
      </c>
      <c r="D853" s="36">
        <f ca="1">IF(A853&lt;$B$1,VLOOKUP(A853,[1]DI!$A$4:$B$15000,2,FALSE),0)</f>
        <v>0</v>
      </c>
      <c r="E853" s="35">
        <f t="shared" ca="1" si="181"/>
        <v>0</v>
      </c>
      <c r="F853" s="54">
        <f t="shared" si="188"/>
        <v>1.0425</v>
      </c>
      <c r="G853" s="38">
        <f t="shared" ca="1" si="182"/>
        <v>1</v>
      </c>
      <c r="H853" s="35">
        <f ca="1">TRUNC(PRODUCT(G$10:G852),15)</f>
        <v>1.2054043148651701</v>
      </c>
      <c r="I853" s="35">
        <f t="shared" ca="1" si="189"/>
        <v>1.17909219115615</v>
      </c>
      <c r="J853" s="35">
        <f t="shared" ca="1" si="183"/>
        <v>1.0223155799999999</v>
      </c>
      <c r="K853" s="35">
        <f t="shared" ca="1" si="184"/>
        <v>11.157789989999999</v>
      </c>
      <c r="L853" s="55">
        <f>IF(VLOOKUP(A853,$U$12:$AD$125,8)=VLOOKUP(A852,$U$12:$AD$125,8),0,VLOOKUP(A853,U$12:$AD$125,8))</f>
        <v>0</v>
      </c>
      <c r="M853" s="40">
        <f>IF(L853&gt;0,VLOOKUP(L853,T$12:$AC$125,7),0)</f>
        <v>0</v>
      </c>
      <c r="N853" s="41">
        <f t="shared" si="193"/>
        <v>0</v>
      </c>
      <c r="O853" s="41">
        <f t="shared" ca="1" si="185"/>
        <v>11.157789989999999</v>
      </c>
      <c r="P853" s="56" t="str">
        <f t="shared" si="190"/>
        <v>J=</v>
      </c>
      <c r="Q853" s="43">
        <f t="shared" si="191"/>
        <v>43619</v>
      </c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/>
      <c r="BY853" s="52"/>
      <c r="BZ853" s="52"/>
      <c r="CA853" s="52"/>
      <c r="CB853" s="52"/>
      <c r="CC853" s="52"/>
      <c r="CD853" s="52"/>
      <c r="CE853" s="52"/>
      <c r="CF853" s="52"/>
      <c r="CG853" s="52"/>
      <c r="CH853" s="52"/>
      <c r="CI853" s="52"/>
      <c r="CJ853" s="52"/>
      <c r="CK853" s="52"/>
      <c r="CL853" s="52"/>
      <c r="CM853" s="52"/>
      <c r="CN853" s="52"/>
      <c r="CO853" s="52"/>
      <c r="CP853" s="52"/>
      <c r="CQ853" s="52"/>
      <c r="CR853" s="52"/>
      <c r="CS853" s="52"/>
      <c r="CT853" s="52"/>
      <c r="CU853" s="52"/>
      <c r="CV853" s="52"/>
      <c r="CW853" s="52"/>
      <c r="CX853" s="52"/>
      <c r="CY853" s="52"/>
      <c r="CZ853" s="52"/>
      <c r="DA853" s="52"/>
      <c r="DB853" s="52"/>
      <c r="DC853" s="52"/>
      <c r="DD853" s="52"/>
      <c r="DE853" s="52"/>
      <c r="DF853" s="52"/>
      <c r="DG853" s="52"/>
      <c r="DH853" s="52"/>
      <c r="DI853" s="52"/>
      <c r="DJ853" s="52"/>
      <c r="DK853" s="52"/>
      <c r="DL853" s="52"/>
      <c r="DM853" s="52"/>
      <c r="DN853" s="52"/>
      <c r="DO853" s="52"/>
      <c r="DP853" s="52"/>
      <c r="DQ853" s="52"/>
      <c r="DR853" s="52"/>
      <c r="DS853" s="52"/>
      <c r="DT853" s="52"/>
      <c r="DU853" s="52"/>
      <c r="DV853" s="52"/>
      <c r="DW853" s="52"/>
      <c r="DX853" s="52"/>
      <c r="DY853" s="52"/>
      <c r="DZ853" s="52"/>
      <c r="EA853" s="52"/>
      <c r="EB853" s="52"/>
      <c r="EC853" s="52"/>
      <c r="ED853" s="52"/>
      <c r="EE853" s="52"/>
      <c r="EF853" s="52"/>
      <c r="EG853" s="52"/>
      <c r="EH853" s="52"/>
      <c r="EI853" s="52"/>
      <c r="EJ853" s="52"/>
      <c r="EK853" s="52"/>
      <c r="EL853" s="52"/>
      <c r="EM853" s="52"/>
      <c r="EN853" s="52"/>
      <c r="EO853" s="52"/>
      <c r="EP853" s="52"/>
      <c r="EQ853" s="52"/>
      <c r="ER853" s="52"/>
      <c r="ES853" s="52"/>
      <c r="ET853" s="52"/>
      <c r="EU853" s="52"/>
      <c r="EV853" s="52"/>
      <c r="EW853" s="52"/>
      <c r="EX853" s="52"/>
      <c r="EY853" s="52"/>
      <c r="EZ853" s="52"/>
      <c r="FA853" s="52"/>
      <c r="FB853" s="52"/>
      <c r="FC853" s="52"/>
      <c r="FD853" s="52"/>
      <c r="FE853" s="52"/>
      <c r="FF853" s="52"/>
      <c r="FG853" s="52"/>
      <c r="FH853" s="52"/>
      <c r="FI853" s="52"/>
      <c r="FJ853" s="52"/>
      <c r="FK853" s="52"/>
      <c r="FL853" s="52"/>
      <c r="FM853" s="52"/>
      <c r="FN853" s="52"/>
      <c r="FO853" s="52"/>
      <c r="FP853" s="52"/>
      <c r="FQ853" s="52"/>
      <c r="FR853" s="52"/>
      <c r="FS853" s="52"/>
      <c r="FT853" s="52"/>
    </row>
    <row r="854" spans="1:176" x14ac:dyDescent="0.15">
      <c r="A854" s="104">
        <f t="shared" si="186"/>
        <v>43563</v>
      </c>
      <c r="B854" s="35">
        <f t="shared" ca="1" si="192"/>
        <v>511.15778999000003</v>
      </c>
      <c r="C854" s="35">
        <f t="shared" si="187"/>
        <v>500</v>
      </c>
      <c r="D854" s="36">
        <f ca="1">IF(A854&lt;$B$1,VLOOKUP(A854,[1]DI!$A$4:$B$15000,2,FALSE),0)</f>
        <v>6.4000000000000001E-2</v>
      </c>
      <c r="E854" s="35">
        <f t="shared" ca="1" si="181"/>
        <v>2.4620000000000002E-4</v>
      </c>
      <c r="F854" s="54">
        <f t="shared" si="188"/>
        <v>1.0425</v>
      </c>
      <c r="G854" s="38">
        <f t="shared" ca="1" si="182"/>
        <v>1.0002566635000001</v>
      </c>
      <c r="H854" s="35">
        <f ca="1">TRUNC(PRODUCT(G$10:G853),15)</f>
        <v>1.2054043148651701</v>
      </c>
      <c r="I854" s="35">
        <f t="shared" ca="1" si="189"/>
        <v>1.17909219115615</v>
      </c>
      <c r="J854" s="35">
        <f t="shared" ca="1" si="183"/>
        <v>1.0223155799999999</v>
      </c>
      <c r="K854" s="35">
        <f t="shared" ca="1" si="184"/>
        <v>11.157789989999999</v>
      </c>
      <c r="L854" s="55">
        <f>IF(VLOOKUP(A854,$U$12:$AD$125,8)=VLOOKUP(A853,$U$12:$AD$125,8),0,VLOOKUP(A854,U$12:$AD$125,8))</f>
        <v>0</v>
      </c>
      <c r="M854" s="40">
        <f>IF(L854&gt;0,VLOOKUP(L854,T$12:$AC$125,7),0)</f>
        <v>0</v>
      </c>
      <c r="N854" s="41">
        <f t="shared" si="193"/>
        <v>0</v>
      </c>
      <c r="O854" s="41">
        <f t="shared" ca="1" si="185"/>
        <v>11.157789989999999</v>
      </c>
      <c r="P854" s="56" t="str">
        <f t="shared" si="190"/>
        <v>J=</v>
      </c>
      <c r="Q854" s="43">
        <f t="shared" si="191"/>
        <v>43619</v>
      </c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/>
      <c r="BY854" s="52"/>
      <c r="BZ854" s="52"/>
      <c r="CA854" s="52"/>
      <c r="CB854" s="52"/>
      <c r="CC854" s="52"/>
      <c r="CD854" s="52"/>
      <c r="CE854" s="52"/>
      <c r="CF854" s="52"/>
      <c r="CG854" s="52"/>
      <c r="CH854" s="52"/>
      <c r="CI854" s="52"/>
      <c r="CJ854" s="52"/>
      <c r="CK854" s="52"/>
      <c r="CL854" s="52"/>
      <c r="CM854" s="52"/>
      <c r="CN854" s="52"/>
      <c r="CO854" s="52"/>
      <c r="CP854" s="52"/>
      <c r="CQ854" s="52"/>
      <c r="CR854" s="52"/>
      <c r="CS854" s="52"/>
      <c r="CT854" s="52"/>
      <c r="CU854" s="52"/>
      <c r="CV854" s="52"/>
      <c r="CW854" s="52"/>
      <c r="CX854" s="52"/>
      <c r="CY854" s="52"/>
      <c r="CZ854" s="52"/>
      <c r="DA854" s="52"/>
      <c r="DB854" s="52"/>
      <c r="DC854" s="52"/>
      <c r="DD854" s="52"/>
      <c r="DE854" s="52"/>
      <c r="DF854" s="52"/>
      <c r="DG854" s="52"/>
      <c r="DH854" s="52"/>
      <c r="DI854" s="52"/>
      <c r="DJ854" s="52"/>
      <c r="DK854" s="52"/>
      <c r="DL854" s="52"/>
      <c r="DM854" s="52"/>
      <c r="DN854" s="52"/>
      <c r="DO854" s="52"/>
      <c r="DP854" s="52"/>
      <c r="DQ854" s="52"/>
      <c r="DR854" s="52"/>
      <c r="DS854" s="52"/>
      <c r="DT854" s="52"/>
      <c r="DU854" s="52"/>
      <c r="DV854" s="52"/>
      <c r="DW854" s="52"/>
      <c r="DX854" s="52"/>
      <c r="DY854" s="52"/>
      <c r="DZ854" s="52"/>
      <c r="EA854" s="52"/>
      <c r="EB854" s="52"/>
      <c r="EC854" s="52"/>
      <c r="ED854" s="52"/>
      <c r="EE854" s="52"/>
      <c r="EF854" s="52"/>
      <c r="EG854" s="52"/>
      <c r="EH854" s="52"/>
      <c r="EI854" s="52"/>
      <c r="EJ854" s="52"/>
      <c r="EK854" s="52"/>
      <c r="EL854" s="52"/>
      <c r="EM854" s="52"/>
      <c r="EN854" s="52"/>
      <c r="EO854" s="52"/>
      <c r="EP854" s="52"/>
      <c r="EQ854" s="52"/>
      <c r="ER854" s="52"/>
      <c r="ES854" s="52"/>
      <c r="ET854" s="52"/>
      <c r="EU854" s="52"/>
      <c r="EV854" s="52"/>
      <c r="EW854" s="52"/>
      <c r="EX854" s="52"/>
      <c r="EY854" s="52"/>
      <c r="EZ854" s="52"/>
      <c r="FA854" s="52"/>
      <c r="FB854" s="52"/>
      <c r="FC854" s="52"/>
      <c r="FD854" s="52"/>
      <c r="FE854" s="52"/>
      <c r="FF854" s="52"/>
      <c r="FG854" s="52"/>
      <c r="FH854" s="52"/>
      <c r="FI854" s="52"/>
      <c r="FJ854" s="52"/>
      <c r="FK854" s="52"/>
      <c r="FL854" s="52"/>
      <c r="FM854" s="52"/>
      <c r="FN854" s="52"/>
      <c r="FO854" s="52"/>
      <c r="FP854" s="52"/>
      <c r="FQ854" s="52"/>
      <c r="FR854" s="52"/>
      <c r="FS854" s="52"/>
      <c r="FT854" s="52"/>
    </row>
    <row r="855" spans="1:176" x14ac:dyDescent="0.15">
      <c r="A855" s="104">
        <f t="shared" si="186"/>
        <v>43564</v>
      </c>
      <c r="B855" s="35">
        <f t="shared" ca="1" si="192"/>
        <v>511.28898500000003</v>
      </c>
      <c r="C855" s="35">
        <f t="shared" si="187"/>
        <v>500</v>
      </c>
      <c r="D855" s="36">
        <f ca="1">IF(A855&lt;$B$1,VLOOKUP(A855,[1]DI!$A$4:$B$15000,2,FALSE),0)</f>
        <v>6.4000000000000001E-2</v>
      </c>
      <c r="E855" s="35">
        <f t="shared" ca="1" si="181"/>
        <v>2.4620000000000002E-4</v>
      </c>
      <c r="F855" s="54">
        <f t="shared" si="188"/>
        <v>1.0425</v>
      </c>
      <c r="G855" s="38">
        <f t="shared" ca="1" si="182"/>
        <v>1.0002566635000001</v>
      </c>
      <c r="H855" s="35">
        <f ca="1">TRUNC(PRODUCT(G$10:G854),15)</f>
        <v>1.2057136981555401</v>
      </c>
      <c r="I855" s="35">
        <f t="shared" ca="1" si="189"/>
        <v>1.17909219115615</v>
      </c>
      <c r="J855" s="35">
        <f t="shared" ca="1" si="183"/>
        <v>1.0225779699999999</v>
      </c>
      <c r="K855" s="35">
        <f t="shared" ca="1" si="184"/>
        <v>11.288985</v>
      </c>
      <c r="L855" s="55">
        <f>IF(VLOOKUP(A855,$U$12:$AD$125,8)=VLOOKUP(A854,$U$12:$AD$125,8),0,VLOOKUP(A855,U$12:$AD$125,8))</f>
        <v>0</v>
      </c>
      <c r="M855" s="40">
        <f>IF(L855&gt;0,VLOOKUP(L855,T$12:$AC$125,7),0)</f>
        <v>0</v>
      </c>
      <c r="N855" s="41">
        <f t="shared" si="193"/>
        <v>0</v>
      </c>
      <c r="O855" s="41">
        <f t="shared" ca="1" si="185"/>
        <v>11.288985</v>
      </c>
      <c r="P855" s="56" t="str">
        <f t="shared" si="190"/>
        <v>J=</v>
      </c>
      <c r="Q855" s="43">
        <f t="shared" si="191"/>
        <v>43619</v>
      </c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  <c r="BY855" s="52"/>
      <c r="BZ855" s="52"/>
      <c r="CA855" s="52"/>
      <c r="CB855" s="52"/>
      <c r="CC855" s="52"/>
      <c r="CD855" s="52"/>
      <c r="CE855" s="52"/>
      <c r="CF855" s="52"/>
      <c r="CG855" s="52"/>
      <c r="CH855" s="52"/>
      <c r="CI855" s="52"/>
      <c r="CJ855" s="52"/>
      <c r="CK855" s="52"/>
      <c r="CL855" s="52"/>
      <c r="CM855" s="52"/>
      <c r="CN855" s="52"/>
      <c r="CO855" s="52"/>
      <c r="CP855" s="52"/>
      <c r="CQ855" s="52"/>
      <c r="CR855" s="52"/>
      <c r="CS855" s="52"/>
      <c r="CT855" s="52"/>
      <c r="CU855" s="52"/>
      <c r="CV855" s="52"/>
      <c r="CW855" s="52"/>
      <c r="CX855" s="52"/>
      <c r="CY855" s="52"/>
      <c r="CZ855" s="52"/>
      <c r="DA855" s="52"/>
      <c r="DB855" s="52"/>
      <c r="DC855" s="52"/>
      <c r="DD855" s="52"/>
      <c r="DE855" s="52"/>
      <c r="DF855" s="52"/>
      <c r="DG855" s="52"/>
      <c r="DH855" s="52"/>
      <c r="DI855" s="52"/>
      <c r="DJ855" s="52"/>
      <c r="DK855" s="52"/>
      <c r="DL855" s="52"/>
      <c r="DM855" s="52"/>
      <c r="DN855" s="52"/>
      <c r="DO855" s="52"/>
      <c r="DP855" s="52"/>
      <c r="DQ855" s="52"/>
      <c r="DR855" s="52"/>
      <c r="DS855" s="52"/>
      <c r="DT855" s="52"/>
      <c r="DU855" s="52"/>
      <c r="DV855" s="52"/>
      <c r="DW855" s="52"/>
      <c r="DX855" s="52"/>
      <c r="DY855" s="52"/>
      <c r="DZ855" s="52"/>
      <c r="EA855" s="52"/>
      <c r="EB855" s="52"/>
      <c r="EC855" s="52"/>
      <c r="ED855" s="52"/>
      <c r="EE855" s="52"/>
      <c r="EF855" s="52"/>
      <c r="EG855" s="52"/>
      <c r="EH855" s="52"/>
      <c r="EI855" s="52"/>
      <c r="EJ855" s="52"/>
      <c r="EK855" s="52"/>
      <c r="EL855" s="52"/>
      <c r="EM855" s="52"/>
      <c r="EN855" s="52"/>
      <c r="EO855" s="52"/>
      <c r="EP855" s="52"/>
      <c r="EQ855" s="52"/>
      <c r="ER855" s="52"/>
      <c r="ES855" s="52"/>
      <c r="ET855" s="52"/>
      <c r="EU855" s="52"/>
      <c r="EV855" s="52"/>
      <c r="EW855" s="52"/>
      <c r="EX855" s="52"/>
      <c r="EY855" s="52"/>
      <c r="EZ855" s="52"/>
      <c r="FA855" s="52"/>
      <c r="FB855" s="52"/>
      <c r="FC855" s="52"/>
      <c r="FD855" s="52"/>
      <c r="FE855" s="52"/>
      <c r="FF855" s="52"/>
      <c r="FG855" s="52"/>
      <c r="FH855" s="52"/>
      <c r="FI855" s="52"/>
      <c r="FJ855" s="52"/>
      <c r="FK855" s="52"/>
      <c r="FL855" s="52"/>
      <c r="FM855" s="52"/>
      <c r="FN855" s="52"/>
      <c r="FO855" s="52"/>
      <c r="FP855" s="52"/>
      <c r="FQ855" s="52"/>
      <c r="FR855" s="52"/>
      <c r="FS855" s="52"/>
      <c r="FT855" s="52"/>
    </row>
    <row r="856" spans="1:176" x14ac:dyDescent="0.15">
      <c r="A856" s="104">
        <f t="shared" si="186"/>
        <v>43565</v>
      </c>
      <c r="B856" s="35">
        <f t="shared" ca="1" si="192"/>
        <v>511.42021499999998</v>
      </c>
      <c r="C856" s="35">
        <f t="shared" si="187"/>
        <v>500</v>
      </c>
      <c r="D856" s="36">
        <f ca="1">IF(A856&lt;$B$1,VLOOKUP(A856,[1]DI!$A$4:$B$15000,2,FALSE),0)</f>
        <v>6.4000000000000001E-2</v>
      </c>
      <c r="E856" s="35">
        <f t="shared" ca="1" si="181"/>
        <v>2.4620000000000002E-4</v>
      </c>
      <c r="F856" s="54">
        <f t="shared" si="188"/>
        <v>1.0425</v>
      </c>
      <c r="G856" s="38">
        <f t="shared" ca="1" si="182"/>
        <v>1.0002566635000001</v>
      </c>
      <c r="H856" s="35">
        <f ca="1">TRUNC(PRODUCT(G$10:G855),15)</f>
        <v>1.2060231608533101</v>
      </c>
      <c r="I856" s="35">
        <f t="shared" ca="1" si="189"/>
        <v>1.17909219115615</v>
      </c>
      <c r="J856" s="35">
        <f t="shared" ca="1" si="183"/>
        <v>1.02284043</v>
      </c>
      <c r="K856" s="35">
        <f t="shared" ca="1" si="184"/>
        <v>11.420215000000001</v>
      </c>
      <c r="L856" s="55">
        <f>IF(VLOOKUP(A856,$U$12:$AD$125,8)=VLOOKUP(A855,$U$12:$AD$125,8),0,VLOOKUP(A856,U$12:$AD$125,8))</f>
        <v>0</v>
      </c>
      <c r="M856" s="40">
        <f>IF(L856&gt;0,VLOOKUP(L856,T$12:$AC$125,7),0)</f>
        <v>0</v>
      </c>
      <c r="N856" s="41">
        <f t="shared" si="193"/>
        <v>0</v>
      </c>
      <c r="O856" s="41">
        <f t="shared" ca="1" si="185"/>
        <v>11.420215000000001</v>
      </c>
      <c r="P856" s="56" t="str">
        <f t="shared" si="190"/>
        <v>J=</v>
      </c>
      <c r="Q856" s="43">
        <f t="shared" si="191"/>
        <v>43619</v>
      </c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  <c r="BY856" s="52"/>
      <c r="BZ856" s="52"/>
      <c r="CA856" s="52"/>
      <c r="CB856" s="52"/>
      <c r="CC856" s="52"/>
      <c r="CD856" s="52"/>
      <c r="CE856" s="52"/>
      <c r="CF856" s="52"/>
      <c r="CG856" s="52"/>
      <c r="CH856" s="52"/>
      <c r="CI856" s="52"/>
      <c r="CJ856" s="52"/>
      <c r="CK856" s="52"/>
      <c r="CL856" s="52"/>
      <c r="CM856" s="52"/>
      <c r="CN856" s="52"/>
      <c r="CO856" s="52"/>
      <c r="CP856" s="52"/>
      <c r="CQ856" s="52"/>
      <c r="CR856" s="52"/>
      <c r="CS856" s="52"/>
      <c r="CT856" s="52"/>
      <c r="CU856" s="52"/>
      <c r="CV856" s="52"/>
      <c r="CW856" s="52"/>
      <c r="CX856" s="52"/>
      <c r="CY856" s="52"/>
      <c r="CZ856" s="52"/>
      <c r="DA856" s="52"/>
      <c r="DB856" s="52"/>
      <c r="DC856" s="52"/>
      <c r="DD856" s="52"/>
      <c r="DE856" s="52"/>
      <c r="DF856" s="52"/>
      <c r="DG856" s="52"/>
      <c r="DH856" s="52"/>
      <c r="DI856" s="52"/>
      <c r="DJ856" s="52"/>
      <c r="DK856" s="52"/>
      <c r="DL856" s="52"/>
      <c r="DM856" s="52"/>
      <c r="DN856" s="52"/>
      <c r="DO856" s="52"/>
      <c r="DP856" s="52"/>
      <c r="DQ856" s="52"/>
      <c r="DR856" s="52"/>
      <c r="DS856" s="52"/>
      <c r="DT856" s="52"/>
      <c r="DU856" s="52"/>
      <c r="DV856" s="52"/>
      <c r="DW856" s="52"/>
      <c r="DX856" s="52"/>
      <c r="DY856" s="52"/>
      <c r="DZ856" s="52"/>
      <c r="EA856" s="52"/>
      <c r="EB856" s="52"/>
      <c r="EC856" s="52"/>
      <c r="ED856" s="52"/>
      <c r="EE856" s="52"/>
      <c r="EF856" s="52"/>
      <c r="EG856" s="52"/>
      <c r="EH856" s="52"/>
      <c r="EI856" s="52"/>
      <c r="EJ856" s="52"/>
      <c r="EK856" s="52"/>
      <c r="EL856" s="52"/>
      <c r="EM856" s="52"/>
      <c r="EN856" s="52"/>
      <c r="EO856" s="52"/>
      <c r="EP856" s="52"/>
      <c r="EQ856" s="52"/>
      <c r="ER856" s="52"/>
      <c r="ES856" s="52"/>
      <c r="ET856" s="52"/>
      <c r="EU856" s="52"/>
      <c r="EV856" s="52"/>
      <c r="EW856" s="52"/>
      <c r="EX856" s="52"/>
      <c r="EY856" s="52"/>
      <c r="EZ856" s="52"/>
      <c r="FA856" s="52"/>
      <c r="FB856" s="52"/>
      <c r="FC856" s="52"/>
      <c r="FD856" s="52"/>
      <c r="FE856" s="52"/>
      <c r="FF856" s="52"/>
      <c r="FG856" s="52"/>
      <c r="FH856" s="52"/>
      <c r="FI856" s="52"/>
      <c r="FJ856" s="52"/>
      <c r="FK856" s="52"/>
      <c r="FL856" s="52"/>
      <c r="FM856" s="52"/>
      <c r="FN856" s="52"/>
      <c r="FO856" s="52"/>
      <c r="FP856" s="52"/>
      <c r="FQ856" s="52"/>
      <c r="FR856" s="52"/>
      <c r="FS856" s="52"/>
      <c r="FT856" s="52"/>
    </row>
    <row r="857" spans="1:176" x14ac:dyDescent="0.15">
      <c r="A857" s="104">
        <f t="shared" si="186"/>
        <v>43566</v>
      </c>
      <c r="B857" s="35">
        <f t="shared" ca="1" si="192"/>
        <v>511.55147499999998</v>
      </c>
      <c r="C857" s="35">
        <f t="shared" si="187"/>
        <v>500</v>
      </c>
      <c r="D857" s="36">
        <f ca="1">IF(A857&lt;$B$1,VLOOKUP(A857,[1]DI!$A$4:$B$15000,2,FALSE),0)</f>
        <v>6.4000000000000001E-2</v>
      </c>
      <c r="E857" s="35">
        <f t="shared" ca="1" si="181"/>
        <v>2.4620000000000002E-4</v>
      </c>
      <c r="F857" s="54">
        <f t="shared" si="188"/>
        <v>1.0425</v>
      </c>
      <c r="G857" s="38">
        <f t="shared" ca="1" si="182"/>
        <v>1.0002566635000001</v>
      </c>
      <c r="H857" s="35">
        <f ca="1">TRUNC(PRODUCT(G$10:G856),15)</f>
        <v>1.20633270297885</v>
      </c>
      <c r="I857" s="35">
        <f t="shared" ca="1" si="189"/>
        <v>1.17909219115615</v>
      </c>
      <c r="J857" s="35">
        <f t="shared" ca="1" si="183"/>
        <v>1.02310295</v>
      </c>
      <c r="K857" s="35">
        <f t="shared" ca="1" si="184"/>
        <v>11.551475</v>
      </c>
      <c r="L857" s="55">
        <f>IF(VLOOKUP(A857,$U$12:$AD$125,8)=VLOOKUP(A856,$U$12:$AD$125,8),0,VLOOKUP(A857,U$12:$AD$125,8))</f>
        <v>0</v>
      </c>
      <c r="M857" s="40">
        <f>IF(L857&gt;0,VLOOKUP(L857,T$12:$AC$125,7),0)</f>
        <v>0</v>
      </c>
      <c r="N857" s="41">
        <f t="shared" si="193"/>
        <v>0</v>
      </c>
      <c r="O857" s="41">
        <f t="shared" ca="1" si="185"/>
        <v>11.551475</v>
      </c>
      <c r="P857" s="56" t="str">
        <f t="shared" si="190"/>
        <v>J=</v>
      </c>
      <c r="Q857" s="43">
        <f t="shared" si="191"/>
        <v>43619</v>
      </c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  <c r="BY857" s="52"/>
      <c r="BZ857" s="52"/>
      <c r="CA857" s="52"/>
      <c r="CB857" s="52"/>
      <c r="CC857" s="52"/>
      <c r="CD857" s="52"/>
      <c r="CE857" s="52"/>
      <c r="CF857" s="52"/>
      <c r="CG857" s="52"/>
      <c r="CH857" s="52"/>
      <c r="CI857" s="52"/>
      <c r="CJ857" s="52"/>
      <c r="CK857" s="52"/>
      <c r="CL857" s="52"/>
      <c r="CM857" s="52"/>
      <c r="CN857" s="52"/>
      <c r="CO857" s="52"/>
      <c r="CP857" s="52"/>
      <c r="CQ857" s="52"/>
      <c r="CR857" s="52"/>
      <c r="CS857" s="52"/>
      <c r="CT857" s="52"/>
      <c r="CU857" s="52"/>
      <c r="CV857" s="52"/>
      <c r="CW857" s="52"/>
      <c r="CX857" s="52"/>
      <c r="CY857" s="52"/>
      <c r="CZ857" s="52"/>
      <c r="DA857" s="52"/>
      <c r="DB857" s="52"/>
      <c r="DC857" s="52"/>
      <c r="DD857" s="52"/>
      <c r="DE857" s="52"/>
      <c r="DF857" s="52"/>
      <c r="DG857" s="52"/>
      <c r="DH857" s="52"/>
      <c r="DI857" s="52"/>
      <c r="DJ857" s="52"/>
      <c r="DK857" s="52"/>
      <c r="DL857" s="52"/>
      <c r="DM857" s="52"/>
      <c r="DN857" s="52"/>
      <c r="DO857" s="52"/>
      <c r="DP857" s="52"/>
      <c r="DQ857" s="52"/>
      <c r="DR857" s="52"/>
      <c r="DS857" s="52"/>
      <c r="DT857" s="52"/>
      <c r="DU857" s="52"/>
      <c r="DV857" s="52"/>
      <c r="DW857" s="52"/>
      <c r="DX857" s="52"/>
      <c r="DY857" s="52"/>
      <c r="DZ857" s="52"/>
      <c r="EA857" s="52"/>
      <c r="EB857" s="52"/>
      <c r="EC857" s="52"/>
      <c r="ED857" s="52"/>
      <c r="EE857" s="52"/>
      <c r="EF857" s="52"/>
      <c r="EG857" s="52"/>
      <c r="EH857" s="52"/>
      <c r="EI857" s="52"/>
      <c r="EJ857" s="52"/>
      <c r="EK857" s="52"/>
      <c r="EL857" s="52"/>
      <c r="EM857" s="52"/>
      <c r="EN857" s="52"/>
      <c r="EO857" s="52"/>
      <c r="EP857" s="52"/>
      <c r="EQ857" s="52"/>
      <c r="ER857" s="52"/>
      <c r="ES857" s="52"/>
      <c r="ET857" s="52"/>
      <c r="EU857" s="52"/>
      <c r="EV857" s="52"/>
      <c r="EW857" s="52"/>
      <c r="EX857" s="52"/>
      <c r="EY857" s="52"/>
      <c r="EZ857" s="52"/>
      <c r="FA857" s="52"/>
      <c r="FB857" s="52"/>
      <c r="FC857" s="52"/>
      <c r="FD857" s="52"/>
      <c r="FE857" s="52"/>
      <c r="FF857" s="52"/>
      <c r="FG857" s="52"/>
      <c r="FH857" s="52"/>
      <c r="FI857" s="52"/>
      <c r="FJ857" s="52"/>
      <c r="FK857" s="52"/>
      <c r="FL857" s="52"/>
      <c r="FM857" s="52"/>
      <c r="FN857" s="52"/>
      <c r="FO857" s="52"/>
      <c r="FP857" s="52"/>
      <c r="FQ857" s="52"/>
      <c r="FR857" s="52"/>
      <c r="FS857" s="52"/>
      <c r="FT857" s="52"/>
    </row>
    <row r="858" spans="1:176" x14ac:dyDescent="0.15">
      <c r="A858" s="104">
        <f t="shared" si="186"/>
        <v>43567</v>
      </c>
      <c r="B858" s="35">
        <f t="shared" ca="1" si="192"/>
        <v>511.68277499999999</v>
      </c>
      <c r="C858" s="35">
        <f t="shared" si="187"/>
        <v>500</v>
      </c>
      <c r="D858" s="36">
        <f ca="1">IF(A858&lt;$B$1,VLOOKUP(A858,[1]DI!$A$4:$B$15000,2,FALSE),0)</f>
        <v>6.4000000000000001E-2</v>
      </c>
      <c r="E858" s="35">
        <f t="shared" ca="1" si="181"/>
        <v>2.4620000000000002E-4</v>
      </c>
      <c r="F858" s="54">
        <f t="shared" si="188"/>
        <v>1.0425</v>
      </c>
      <c r="G858" s="38">
        <f t="shared" ca="1" si="182"/>
        <v>1.0002566635000001</v>
      </c>
      <c r="H858" s="35">
        <f ca="1">TRUNC(PRODUCT(G$10:G857),15)</f>
        <v>1.2066423245525599</v>
      </c>
      <c r="I858" s="35">
        <f t="shared" ca="1" si="189"/>
        <v>1.17909219115615</v>
      </c>
      <c r="J858" s="35">
        <f t="shared" ca="1" si="183"/>
        <v>1.0233655500000001</v>
      </c>
      <c r="K858" s="35">
        <f t="shared" ca="1" si="184"/>
        <v>11.682774999999999</v>
      </c>
      <c r="L858" s="55">
        <f>IF(VLOOKUP(A858,$U$12:$AD$125,8)=VLOOKUP(A857,$U$12:$AD$125,8),0,VLOOKUP(A858,U$12:$AD$125,8))</f>
        <v>0</v>
      </c>
      <c r="M858" s="40">
        <f>IF(L858&gt;0,VLOOKUP(L858,T$12:$AC$125,7),0)</f>
        <v>0</v>
      </c>
      <c r="N858" s="41">
        <f t="shared" si="193"/>
        <v>0</v>
      </c>
      <c r="O858" s="41">
        <f t="shared" ca="1" si="185"/>
        <v>11.682774999999999</v>
      </c>
      <c r="P858" s="56" t="str">
        <f t="shared" si="190"/>
        <v>J=</v>
      </c>
      <c r="Q858" s="43">
        <f t="shared" si="191"/>
        <v>43619</v>
      </c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/>
      <c r="BY858" s="52"/>
      <c r="BZ858" s="52"/>
      <c r="CA858" s="52"/>
      <c r="CB858" s="52"/>
      <c r="CC858" s="52"/>
      <c r="CD858" s="52"/>
      <c r="CE858" s="52"/>
      <c r="CF858" s="52"/>
      <c r="CG858" s="52"/>
      <c r="CH858" s="52"/>
      <c r="CI858" s="52"/>
      <c r="CJ858" s="52"/>
      <c r="CK858" s="52"/>
      <c r="CL858" s="52"/>
      <c r="CM858" s="52"/>
      <c r="CN858" s="52"/>
      <c r="CO858" s="52"/>
      <c r="CP858" s="52"/>
      <c r="CQ858" s="52"/>
      <c r="CR858" s="52"/>
      <c r="CS858" s="52"/>
      <c r="CT858" s="52"/>
      <c r="CU858" s="52"/>
      <c r="CV858" s="52"/>
      <c r="CW858" s="52"/>
      <c r="CX858" s="52"/>
      <c r="CY858" s="52"/>
      <c r="CZ858" s="52"/>
      <c r="DA858" s="52"/>
      <c r="DB858" s="52"/>
      <c r="DC858" s="52"/>
      <c r="DD858" s="52"/>
      <c r="DE858" s="52"/>
      <c r="DF858" s="52"/>
      <c r="DG858" s="52"/>
      <c r="DH858" s="52"/>
      <c r="DI858" s="52"/>
      <c r="DJ858" s="52"/>
      <c r="DK858" s="52"/>
      <c r="DL858" s="52"/>
      <c r="DM858" s="52"/>
      <c r="DN858" s="52"/>
      <c r="DO858" s="52"/>
      <c r="DP858" s="52"/>
      <c r="DQ858" s="52"/>
      <c r="DR858" s="52"/>
      <c r="DS858" s="52"/>
      <c r="DT858" s="52"/>
      <c r="DU858" s="52"/>
      <c r="DV858" s="52"/>
      <c r="DW858" s="52"/>
      <c r="DX858" s="52"/>
      <c r="DY858" s="52"/>
      <c r="DZ858" s="52"/>
      <c r="EA858" s="52"/>
      <c r="EB858" s="52"/>
      <c r="EC858" s="52"/>
      <c r="ED858" s="52"/>
      <c r="EE858" s="52"/>
      <c r="EF858" s="52"/>
      <c r="EG858" s="52"/>
      <c r="EH858" s="52"/>
      <c r="EI858" s="52"/>
      <c r="EJ858" s="52"/>
      <c r="EK858" s="52"/>
      <c r="EL858" s="52"/>
      <c r="EM858" s="52"/>
      <c r="EN858" s="52"/>
      <c r="EO858" s="52"/>
      <c r="EP858" s="52"/>
      <c r="EQ858" s="52"/>
      <c r="ER858" s="52"/>
      <c r="ES858" s="52"/>
      <c r="ET858" s="52"/>
      <c r="EU858" s="52"/>
      <c r="EV858" s="52"/>
      <c r="EW858" s="52"/>
      <c r="EX858" s="52"/>
      <c r="EY858" s="52"/>
      <c r="EZ858" s="52"/>
      <c r="FA858" s="52"/>
      <c r="FB858" s="52"/>
      <c r="FC858" s="52"/>
      <c r="FD858" s="52"/>
      <c r="FE858" s="52"/>
      <c r="FF858" s="52"/>
      <c r="FG858" s="52"/>
      <c r="FH858" s="52"/>
      <c r="FI858" s="52"/>
      <c r="FJ858" s="52"/>
      <c r="FK858" s="52"/>
      <c r="FL858" s="52"/>
      <c r="FM858" s="52"/>
      <c r="FN858" s="52"/>
      <c r="FO858" s="52"/>
      <c r="FP858" s="52"/>
      <c r="FQ858" s="52"/>
      <c r="FR858" s="52"/>
      <c r="FS858" s="52"/>
      <c r="FT858" s="52"/>
    </row>
    <row r="859" spans="1:176" x14ac:dyDescent="0.15">
      <c r="A859" s="104">
        <f t="shared" si="186"/>
        <v>43568</v>
      </c>
      <c r="B859" s="35">
        <f t="shared" ca="1" si="192"/>
        <v>511.81410499999998</v>
      </c>
      <c r="C859" s="35">
        <f t="shared" si="187"/>
        <v>500</v>
      </c>
      <c r="D859" s="36">
        <f ca="1">IF(A859&lt;$B$1,VLOOKUP(A859,[1]DI!$A$4:$B$15000,2,FALSE),0)</f>
        <v>0</v>
      </c>
      <c r="E859" s="35">
        <f t="shared" ca="1" si="181"/>
        <v>0</v>
      </c>
      <c r="F859" s="54">
        <f t="shared" si="188"/>
        <v>1.0425</v>
      </c>
      <c r="G859" s="38">
        <f t="shared" ca="1" si="182"/>
        <v>1</v>
      </c>
      <c r="H859" s="35">
        <f ca="1">TRUNC(PRODUCT(G$10:G858),15)</f>
        <v>1.2069520255948301</v>
      </c>
      <c r="I859" s="35">
        <f t="shared" ca="1" si="189"/>
        <v>1.17909219115615</v>
      </c>
      <c r="J859" s="35">
        <f t="shared" ca="1" si="183"/>
        <v>1.02362821</v>
      </c>
      <c r="K859" s="35">
        <f t="shared" ca="1" si="184"/>
        <v>11.814105</v>
      </c>
      <c r="L859" s="55">
        <f>IF(VLOOKUP(A859,$U$12:$AD$125,8)=VLOOKUP(A858,$U$12:$AD$125,8),0,VLOOKUP(A859,U$12:$AD$125,8))</f>
        <v>0</v>
      </c>
      <c r="M859" s="40">
        <f>IF(L859&gt;0,VLOOKUP(L859,T$12:$AC$125,7),0)</f>
        <v>0</v>
      </c>
      <c r="N859" s="41">
        <f t="shared" si="193"/>
        <v>0</v>
      </c>
      <c r="O859" s="41">
        <f t="shared" ca="1" si="185"/>
        <v>11.814105</v>
      </c>
      <c r="P859" s="56" t="str">
        <f t="shared" si="190"/>
        <v>J=</v>
      </c>
      <c r="Q859" s="43">
        <f t="shared" si="191"/>
        <v>43619</v>
      </c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/>
      <c r="BY859" s="52"/>
      <c r="BZ859" s="52"/>
      <c r="CA859" s="52"/>
      <c r="CB859" s="52"/>
      <c r="CC859" s="52"/>
      <c r="CD859" s="52"/>
      <c r="CE859" s="52"/>
      <c r="CF859" s="52"/>
      <c r="CG859" s="52"/>
      <c r="CH859" s="52"/>
      <c r="CI859" s="52"/>
      <c r="CJ859" s="52"/>
      <c r="CK859" s="52"/>
      <c r="CL859" s="52"/>
      <c r="CM859" s="52"/>
      <c r="CN859" s="52"/>
      <c r="CO859" s="52"/>
      <c r="CP859" s="52"/>
      <c r="CQ859" s="52"/>
      <c r="CR859" s="52"/>
      <c r="CS859" s="52"/>
      <c r="CT859" s="52"/>
      <c r="CU859" s="52"/>
      <c r="CV859" s="52"/>
      <c r="CW859" s="52"/>
      <c r="CX859" s="52"/>
      <c r="CY859" s="52"/>
      <c r="CZ859" s="52"/>
      <c r="DA859" s="52"/>
      <c r="DB859" s="52"/>
      <c r="DC859" s="52"/>
      <c r="DD859" s="52"/>
      <c r="DE859" s="52"/>
      <c r="DF859" s="52"/>
      <c r="DG859" s="52"/>
      <c r="DH859" s="52"/>
      <c r="DI859" s="52"/>
      <c r="DJ859" s="52"/>
      <c r="DK859" s="52"/>
      <c r="DL859" s="52"/>
      <c r="DM859" s="52"/>
      <c r="DN859" s="52"/>
      <c r="DO859" s="52"/>
      <c r="DP859" s="52"/>
      <c r="DQ859" s="52"/>
      <c r="DR859" s="52"/>
      <c r="DS859" s="52"/>
      <c r="DT859" s="52"/>
      <c r="DU859" s="52"/>
      <c r="DV859" s="52"/>
      <c r="DW859" s="52"/>
      <c r="DX859" s="52"/>
      <c r="DY859" s="52"/>
      <c r="DZ859" s="52"/>
      <c r="EA859" s="52"/>
      <c r="EB859" s="52"/>
      <c r="EC859" s="52"/>
      <c r="ED859" s="52"/>
      <c r="EE859" s="52"/>
      <c r="EF859" s="52"/>
      <c r="EG859" s="52"/>
      <c r="EH859" s="52"/>
      <c r="EI859" s="52"/>
      <c r="EJ859" s="52"/>
      <c r="EK859" s="52"/>
      <c r="EL859" s="52"/>
      <c r="EM859" s="52"/>
      <c r="EN859" s="52"/>
      <c r="EO859" s="52"/>
      <c r="EP859" s="52"/>
      <c r="EQ859" s="52"/>
      <c r="ER859" s="52"/>
      <c r="ES859" s="52"/>
      <c r="ET859" s="52"/>
      <c r="EU859" s="52"/>
      <c r="EV859" s="52"/>
      <c r="EW859" s="52"/>
      <c r="EX859" s="52"/>
      <c r="EY859" s="52"/>
      <c r="EZ859" s="52"/>
      <c r="FA859" s="52"/>
      <c r="FB859" s="52"/>
      <c r="FC859" s="52"/>
      <c r="FD859" s="52"/>
      <c r="FE859" s="52"/>
      <c r="FF859" s="52"/>
      <c r="FG859" s="52"/>
      <c r="FH859" s="52"/>
      <c r="FI859" s="52"/>
      <c r="FJ859" s="52"/>
      <c r="FK859" s="52"/>
      <c r="FL859" s="52"/>
      <c r="FM859" s="52"/>
      <c r="FN859" s="52"/>
      <c r="FO859" s="52"/>
      <c r="FP859" s="52"/>
      <c r="FQ859" s="52"/>
      <c r="FR859" s="52"/>
      <c r="FS859" s="52"/>
      <c r="FT859" s="52"/>
    </row>
    <row r="860" spans="1:176" x14ac:dyDescent="0.15">
      <c r="A860" s="104">
        <f t="shared" si="186"/>
        <v>43569</v>
      </c>
      <c r="B860" s="35">
        <f t="shared" ca="1" si="192"/>
        <v>511.81410499999998</v>
      </c>
      <c r="C860" s="35">
        <f t="shared" si="187"/>
        <v>500</v>
      </c>
      <c r="D860" s="36">
        <f ca="1">IF(A860&lt;$B$1,VLOOKUP(A860,[1]DI!$A$4:$B$15000,2,FALSE),0)</f>
        <v>0</v>
      </c>
      <c r="E860" s="35">
        <f t="shared" ca="1" si="181"/>
        <v>0</v>
      </c>
      <c r="F860" s="54">
        <f t="shared" si="188"/>
        <v>1.0425</v>
      </c>
      <c r="G860" s="38">
        <f t="shared" ca="1" si="182"/>
        <v>1</v>
      </c>
      <c r="H860" s="35">
        <f ca="1">TRUNC(PRODUCT(G$10:G859),15)</f>
        <v>1.2069520255948301</v>
      </c>
      <c r="I860" s="35">
        <f t="shared" ca="1" si="189"/>
        <v>1.17909219115615</v>
      </c>
      <c r="J860" s="35">
        <f t="shared" ca="1" si="183"/>
        <v>1.02362821</v>
      </c>
      <c r="K860" s="35">
        <f t="shared" ca="1" si="184"/>
        <v>11.814105</v>
      </c>
      <c r="L860" s="55">
        <f>IF(VLOOKUP(A860,$U$12:$AD$125,8)=VLOOKUP(A859,$U$12:$AD$125,8),0,VLOOKUP(A860,U$12:$AD$125,8))</f>
        <v>0</v>
      </c>
      <c r="M860" s="40">
        <f>IF(L860&gt;0,VLOOKUP(L860,T$12:$AC$125,7),0)</f>
        <v>0</v>
      </c>
      <c r="N860" s="41">
        <f t="shared" si="193"/>
        <v>0</v>
      </c>
      <c r="O860" s="41">
        <f t="shared" ca="1" si="185"/>
        <v>11.814105</v>
      </c>
      <c r="P860" s="56" t="str">
        <f t="shared" si="190"/>
        <v>J=</v>
      </c>
      <c r="Q860" s="43">
        <f t="shared" si="191"/>
        <v>43619</v>
      </c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/>
      <c r="BY860" s="52"/>
      <c r="BZ860" s="52"/>
      <c r="CA860" s="52"/>
      <c r="CB860" s="52"/>
      <c r="CC860" s="52"/>
      <c r="CD860" s="52"/>
      <c r="CE860" s="52"/>
      <c r="CF860" s="52"/>
      <c r="CG860" s="52"/>
      <c r="CH860" s="52"/>
      <c r="CI860" s="52"/>
      <c r="CJ860" s="52"/>
      <c r="CK860" s="52"/>
      <c r="CL860" s="52"/>
      <c r="CM860" s="52"/>
      <c r="CN860" s="52"/>
      <c r="CO860" s="52"/>
      <c r="CP860" s="52"/>
      <c r="CQ860" s="52"/>
      <c r="CR860" s="52"/>
      <c r="CS860" s="52"/>
      <c r="CT860" s="52"/>
      <c r="CU860" s="52"/>
      <c r="CV860" s="52"/>
      <c r="CW860" s="52"/>
      <c r="CX860" s="52"/>
      <c r="CY860" s="52"/>
      <c r="CZ860" s="52"/>
      <c r="DA860" s="52"/>
      <c r="DB860" s="52"/>
      <c r="DC860" s="52"/>
      <c r="DD860" s="52"/>
      <c r="DE860" s="52"/>
      <c r="DF860" s="52"/>
      <c r="DG860" s="52"/>
      <c r="DH860" s="52"/>
      <c r="DI860" s="52"/>
      <c r="DJ860" s="52"/>
      <c r="DK860" s="52"/>
      <c r="DL860" s="52"/>
      <c r="DM860" s="52"/>
      <c r="DN860" s="52"/>
      <c r="DO860" s="52"/>
      <c r="DP860" s="52"/>
      <c r="DQ860" s="52"/>
      <c r="DR860" s="52"/>
      <c r="DS860" s="52"/>
      <c r="DT860" s="52"/>
      <c r="DU860" s="52"/>
      <c r="DV860" s="52"/>
      <c r="DW860" s="52"/>
      <c r="DX860" s="52"/>
      <c r="DY860" s="52"/>
      <c r="DZ860" s="52"/>
      <c r="EA860" s="52"/>
      <c r="EB860" s="52"/>
      <c r="EC860" s="52"/>
      <c r="ED860" s="52"/>
      <c r="EE860" s="52"/>
      <c r="EF860" s="52"/>
      <c r="EG860" s="52"/>
      <c r="EH860" s="52"/>
      <c r="EI860" s="52"/>
      <c r="EJ860" s="52"/>
      <c r="EK860" s="52"/>
      <c r="EL860" s="52"/>
      <c r="EM860" s="52"/>
      <c r="EN860" s="52"/>
      <c r="EO860" s="52"/>
      <c r="EP860" s="52"/>
      <c r="EQ860" s="52"/>
      <c r="ER860" s="52"/>
      <c r="ES860" s="52"/>
      <c r="ET860" s="52"/>
      <c r="EU860" s="52"/>
      <c r="EV860" s="52"/>
      <c r="EW860" s="52"/>
      <c r="EX860" s="52"/>
      <c r="EY860" s="52"/>
      <c r="EZ860" s="52"/>
      <c r="FA860" s="52"/>
      <c r="FB860" s="52"/>
      <c r="FC860" s="52"/>
      <c r="FD860" s="52"/>
      <c r="FE860" s="52"/>
      <c r="FF860" s="52"/>
      <c r="FG860" s="52"/>
      <c r="FH860" s="52"/>
      <c r="FI860" s="52"/>
      <c r="FJ860" s="52"/>
      <c r="FK860" s="52"/>
      <c r="FL860" s="52"/>
      <c r="FM860" s="52"/>
      <c r="FN860" s="52"/>
      <c r="FO860" s="52"/>
      <c r="FP860" s="52"/>
      <c r="FQ860" s="52"/>
      <c r="FR860" s="52"/>
      <c r="FS860" s="52"/>
      <c r="FT860" s="52"/>
    </row>
    <row r="861" spans="1:176" x14ac:dyDescent="0.15">
      <c r="A861" s="104">
        <f t="shared" si="186"/>
        <v>43570</v>
      </c>
      <c r="B861" s="35">
        <f t="shared" ca="1" si="192"/>
        <v>511.81410499999998</v>
      </c>
      <c r="C861" s="35">
        <f t="shared" si="187"/>
        <v>500</v>
      </c>
      <c r="D861" s="36">
        <f ca="1">IF(A861&lt;$B$1,VLOOKUP(A861,[1]DI!$A$4:$B$15000,2,FALSE),0)</f>
        <v>6.4000000000000001E-2</v>
      </c>
      <c r="E861" s="35">
        <f t="shared" ca="1" si="181"/>
        <v>2.4620000000000002E-4</v>
      </c>
      <c r="F861" s="54">
        <f t="shared" si="188"/>
        <v>1.0425</v>
      </c>
      <c r="G861" s="38">
        <f t="shared" ca="1" si="182"/>
        <v>1.0002566635000001</v>
      </c>
      <c r="H861" s="35">
        <f ca="1">TRUNC(PRODUCT(G$10:G860),15)</f>
        <v>1.2069520255948301</v>
      </c>
      <c r="I861" s="35">
        <f t="shared" ca="1" si="189"/>
        <v>1.17909219115615</v>
      </c>
      <c r="J861" s="35">
        <f t="shared" ca="1" si="183"/>
        <v>1.02362821</v>
      </c>
      <c r="K861" s="35">
        <f t="shared" ca="1" si="184"/>
        <v>11.814105</v>
      </c>
      <c r="L861" s="55">
        <f>IF(VLOOKUP(A861,$U$12:$AD$125,8)=VLOOKUP(A860,$U$12:$AD$125,8),0,VLOOKUP(A861,U$12:$AD$125,8))</f>
        <v>0</v>
      </c>
      <c r="M861" s="40">
        <f>IF(L861&gt;0,VLOOKUP(L861,T$12:$AC$125,7),0)</f>
        <v>0</v>
      </c>
      <c r="N861" s="41">
        <f t="shared" si="193"/>
        <v>0</v>
      </c>
      <c r="O861" s="41">
        <f t="shared" ca="1" si="185"/>
        <v>11.814105</v>
      </c>
      <c r="P861" s="56" t="str">
        <f t="shared" si="190"/>
        <v>J=</v>
      </c>
      <c r="Q861" s="43">
        <f t="shared" si="191"/>
        <v>43619</v>
      </c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/>
      <c r="BY861" s="52"/>
      <c r="BZ861" s="52"/>
      <c r="CA861" s="52"/>
      <c r="CB861" s="52"/>
      <c r="CC861" s="52"/>
      <c r="CD861" s="52"/>
      <c r="CE861" s="52"/>
      <c r="CF861" s="52"/>
      <c r="CG861" s="52"/>
      <c r="CH861" s="52"/>
      <c r="CI861" s="52"/>
      <c r="CJ861" s="52"/>
      <c r="CK861" s="52"/>
      <c r="CL861" s="52"/>
      <c r="CM861" s="52"/>
      <c r="CN861" s="52"/>
      <c r="CO861" s="52"/>
      <c r="CP861" s="52"/>
      <c r="CQ861" s="52"/>
      <c r="CR861" s="52"/>
      <c r="CS861" s="52"/>
      <c r="CT861" s="52"/>
      <c r="CU861" s="52"/>
      <c r="CV861" s="52"/>
      <c r="CW861" s="52"/>
      <c r="CX861" s="52"/>
      <c r="CY861" s="52"/>
      <c r="CZ861" s="52"/>
      <c r="DA861" s="52"/>
      <c r="DB861" s="52"/>
      <c r="DC861" s="52"/>
      <c r="DD861" s="52"/>
      <c r="DE861" s="52"/>
      <c r="DF861" s="52"/>
      <c r="DG861" s="52"/>
      <c r="DH861" s="52"/>
      <c r="DI861" s="52"/>
      <c r="DJ861" s="52"/>
      <c r="DK861" s="52"/>
      <c r="DL861" s="52"/>
      <c r="DM861" s="52"/>
      <c r="DN861" s="52"/>
      <c r="DO861" s="52"/>
      <c r="DP861" s="52"/>
      <c r="DQ861" s="52"/>
      <c r="DR861" s="52"/>
      <c r="DS861" s="52"/>
      <c r="DT861" s="52"/>
      <c r="DU861" s="52"/>
      <c r="DV861" s="52"/>
      <c r="DW861" s="52"/>
      <c r="DX861" s="52"/>
      <c r="DY861" s="52"/>
      <c r="DZ861" s="52"/>
      <c r="EA861" s="52"/>
      <c r="EB861" s="52"/>
      <c r="EC861" s="52"/>
      <c r="ED861" s="52"/>
      <c r="EE861" s="52"/>
      <c r="EF861" s="52"/>
      <c r="EG861" s="52"/>
      <c r="EH861" s="52"/>
      <c r="EI861" s="52"/>
      <c r="EJ861" s="52"/>
      <c r="EK861" s="52"/>
      <c r="EL861" s="52"/>
      <c r="EM861" s="52"/>
      <c r="EN861" s="52"/>
      <c r="EO861" s="52"/>
      <c r="EP861" s="52"/>
      <c r="EQ861" s="52"/>
      <c r="ER861" s="52"/>
      <c r="ES861" s="52"/>
      <c r="ET861" s="52"/>
      <c r="EU861" s="52"/>
      <c r="EV861" s="52"/>
      <c r="EW861" s="52"/>
      <c r="EX861" s="52"/>
      <c r="EY861" s="52"/>
      <c r="EZ861" s="52"/>
      <c r="FA861" s="52"/>
      <c r="FB861" s="52"/>
      <c r="FC861" s="52"/>
      <c r="FD861" s="52"/>
      <c r="FE861" s="52"/>
      <c r="FF861" s="52"/>
      <c r="FG861" s="52"/>
      <c r="FH861" s="52"/>
      <c r="FI861" s="52"/>
      <c r="FJ861" s="52"/>
      <c r="FK861" s="52"/>
      <c r="FL861" s="52"/>
      <c r="FM861" s="52"/>
      <c r="FN861" s="52"/>
      <c r="FO861" s="52"/>
      <c r="FP861" s="52"/>
      <c r="FQ861" s="52"/>
      <c r="FR861" s="52"/>
      <c r="FS861" s="52"/>
      <c r="FT861" s="52"/>
    </row>
    <row r="862" spans="1:176" x14ac:dyDescent="0.15">
      <c r="A862" s="104">
        <f t="shared" si="186"/>
        <v>43571</v>
      </c>
      <c r="B862" s="35">
        <f t="shared" ca="1" si="192"/>
        <v>511.94547</v>
      </c>
      <c r="C862" s="35">
        <f t="shared" si="187"/>
        <v>500</v>
      </c>
      <c r="D862" s="36">
        <f ca="1">IF(A862&lt;$B$1,VLOOKUP(A862,[1]DI!$A$4:$B$15000,2,FALSE),0)</f>
        <v>6.4000000000000001E-2</v>
      </c>
      <c r="E862" s="35">
        <f t="shared" ca="1" si="181"/>
        <v>2.4620000000000002E-4</v>
      </c>
      <c r="F862" s="54">
        <f t="shared" si="188"/>
        <v>1.0425</v>
      </c>
      <c r="G862" s="38">
        <f t="shared" ca="1" si="182"/>
        <v>1.0002566635000001</v>
      </c>
      <c r="H862" s="35">
        <f ca="1">TRUNC(PRODUCT(G$10:G861),15)</f>
        <v>1.2072618061260501</v>
      </c>
      <c r="I862" s="35">
        <f t="shared" ca="1" si="189"/>
        <v>1.17909219115615</v>
      </c>
      <c r="J862" s="35">
        <f t="shared" ca="1" si="183"/>
        <v>1.02389094</v>
      </c>
      <c r="K862" s="35">
        <f t="shared" ca="1" si="184"/>
        <v>11.94547</v>
      </c>
      <c r="L862" s="55">
        <f>IF(VLOOKUP(A862,$U$12:$AD$125,8)=VLOOKUP(A861,$U$12:$AD$125,8),0,VLOOKUP(A862,U$12:$AD$125,8))</f>
        <v>0</v>
      </c>
      <c r="M862" s="40">
        <f>IF(L862&gt;0,VLOOKUP(L862,T$12:$AC$125,7),0)</f>
        <v>0</v>
      </c>
      <c r="N862" s="41">
        <f t="shared" si="193"/>
        <v>0</v>
      </c>
      <c r="O862" s="41">
        <f t="shared" ca="1" si="185"/>
        <v>11.94547</v>
      </c>
      <c r="P862" s="56" t="str">
        <f t="shared" si="190"/>
        <v>J=</v>
      </c>
      <c r="Q862" s="43">
        <f t="shared" si="191"/>
        <v>43619</v>
      </c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/>
      <c r="BY862" s="52"/>
      <c r="BZ862" s="52"/>
      <c r="CA862" s="52"/>
      <c r="CB862" s="52"/>
      <c r="CC862" s="52"/>
      <c r="CD862" s="52"/>
      <c r="CE862" s="52"/>
      <c r="CF862" s="52"/>
      <c r="CG862" s="52"/>
      <c r="CH862" s="52"/>
      <c r="CI862" s="52"/>
      <c r="CJ862" s="52"/>
      <c r="CK862" s="52"/>
      <c r="CL862" s="52"/>
      <c r="CM862" s="52"/>
      <c r="CN862" s="52"/>
      <c r="CO862" s="52"/>
      <c r="CP862" s="52"/>
      <c r="CQ862" s="52"/>
      <c r="CR862" s="52"/>
      <c r="CS862" s="52"/>
      <c r="CT862" s="52"/>
      <c r="CU862" s="52"/>
      <c r="CV862" s="52"/>
      <c r="CW862" s="52"/>
      <c r="CX862" s="52"/>
      <c r="CY862" s="52"/>
      <c r="CZ862" s="52"/>
      <c r="DA862" s="52"/>
      <c r="DB862" s="52"/>
      <c r="DC862" s="52"/>
      <c r="DD862" s="52"/>
      <c r="DE862" s="52"/>
      <c r="DF862" s="52"/>
      <c r="DG862" s="52"/>
      <c r="DH862" s="52"/>
      <c r="DI862" s="52"/>
      <c r="DJ862" s="52"/>
      <c r="DK862" s="52"/>
      <c r="DL862" s="52"/>
      <c r="DM862" s="52"/>
      <c r="DN862" s="52"/>
      <c r="DO862" s="52"/>
      <c r="DP862" s="52"/>
      <c r="DQ862" s="52"/>
      <c r="DR862" s="52"/>
      <c r="DS862" s="52"/>
      <c r="DT862" s="52"/>
      <c r="DU862" s="52"/>
      <c r="DV862" s="52"/>
      <c r="DW862" s="52"/>
      <c r="DX862" s="52"/>
      <c r="DY862" s="52"/>
      <c r="DZ862" s="52"/>
      <c r="EA862" s="52"/>
      <c r="EB862" s="52"/>
      <c r="EC862" s="52"/>
      <c r="ED862" s="52"/>
      <c r="EE862" s="52"/>
      <c r="EF862" s="52"/>
      <c r="EG862" s="52"/>
      <c r="EH862" s="52"/>
      <c r="EI862" s="52"/>
      <c r="EJ862" s="52"/>
      <c r="EK862" s="52"/>
      <c r="EL862" s="52"/>
      <c r="EM862" s="52"/>
      <c r="EN862" s="52"/>
      <c r="EO862" s="52"/>
      <c r="EP862" s="52"/>
      <c r="EQ862" s="52"/>
      <c r="ER862" s="52"/>
      <c r="ES862" s="52"/>
      <c r="ET862" s="52"/>
      <c r="EU862" s="52"/>
      <c r="EV862" s="52"/>
      <c r="EW862" s="52"/>
      <c r="EX862" s="52"/>
      <c r="EY862" s="52"/>
      <c r="EZ862" s="52"/>
      <c r="FA862" s="52"/>
      <c r="FB862" s="52"/>
      <c r="FC862" s="52"/>
      <c r="FD862" s="52"/>
      <c r="FE862" s="52"/>
      <c r="FF862" s="52"/>
      <c r="FG862" s="52"/>
      <c r="FH862" s="52"/>
      <c r="FI862" s="52"/>
      <c r="FJ862" s="52"/>
      <c r="FK862" s="52"/>
      <c r="FL862" s="52"/>
      <c r="FM862" s="52"/>
      <c r="FN862" s="52"/>
      <c r="FO862" s="52"/>
      <c r="FP862" s="52"/>
      <c r="FQ862" s="52"/>
      <c r="FR862" s="52"/>
      <c r="FS862" s="52"/>
      <c r="FT862" s="52"/>
    </row>
    <row r="863" spans="1:176" x14ac:dyDescent="0.15">
      <c r="A863" s="104">
        <f t="shared" si="186"/>
        <v>43572</v>
      </c>
      <c r="B863" s="35">
        <f t="shared" ca="1" si="192"/>
        <v>512.076865</v>
      </c>
      <c r="C863" s="35">
        <f t="shared" si="187"/>
        <v>500</v>
      </c>
      <c r="D863" s="36">
        <f ca="1">IF(A863&lt;$B$1,VLOOKUP(A863,[1]DI!$A$4:$B$15000,2,FALSE),0)</f>
        <v>6.4000000000000001E-2</v>
      </c>
      <c r="E863" s="35">
        <f t="shared" ca="1" si="181"/>
        <v>2.4620000000000002E-4</v>
      </c>
      <c r="F863" s="54">
        <f t="shared" si="188"/>
        <v>1.0425</v>
      </c>
      <c r="G863" s="38">
        <f t="shared" ca="1" si="182"/>
        <v>1.0002566635000001</v>
      </c>
      <c r="H863" s="35">
        <f ca="1">TRUNC(PRODUCT(G$10:G862),15)</f>
        <v>1.20757166616663</v>
      </c>
      <c r="I863" s="35">
        <f t="shared" ca="1" si="189"/>
        <v>1.17909219115615</v>
      </c>
      <c r="J863" s="35">
        <f t="shared" ca="1" si="183"/>
        <v>1.0241537300000001</v>
      </c>
      <c r="K863" s="35">
        <f t="shared" ca="1" si="184"/>
        <v>12.076865</v>
      </c>
      <c r="L863" s="55">
        <f>IF(VLOOKUP(A863,$U$12:$AD$125,8)=VLOOKUP(A862,$U$12:$AD$125,8),0,VLOOKUP(A863,U$12:$AD$125,8))</f>
        <v>0</v>
      </c>
      <c r="M863" s="40">
        <f>IF(L863&gt;0,VLOOKUP(L863,T$12:$AC$125,7),0)</f>
        <v>0</v>
      </c>
      <c r="N863" s="41">
        <f t="shared" si="193"/>
        <v>0</v>
      </c>
      <c r="O863" s="41">
        <f t="shared" ca="1" si="185"/>
        <v>12.076865</v>
      </c>
      <c r="P863" s="56" t="str">
        <f t="shared" si="190"/>
        <v>J=</v>
      </c>
      <c r="Q863" s="43">
        <f t="shared" si="191"/>
        <v>43619</v>
      </c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/>
      <c r="BY863" s="52"/>
      <c r="BZ863" s="52"/>
      <c r="CA863" s="52"/>
      <c r="CB863" s="52"/>
      <c r="CC863" s="52"/>
      <c r="CD863" s="52"/>
      <c r="CE863" s="52"/>
      <c r="CF863" s="52"/>
      <c r="CG863" s="52"/>
      <c r="CH863" s="52"/>
      <c r="CI863" s="52"/>
      <c r="CJ863" s="52"/>
      <c r="CK863" s="52"/>
      <c r="CL863" s="52"/>
      <c r="CM863" s="52"/>
      <c r="CN863" s="52"/>
      <c r="CO863" s="52"/>
      <c r="CP863" s="52"/>
      <c r="CQ863" s="52"/>
      <c r="CR863" s="52"/>
      <c r="CS863" s="52"/>
      <c r="CT863" s="52"/>
      <c r="CU863" s="52"/>
      <c r="CV863" s="52"/>
      <c r="CW863" s="52"/>
      <c r="CX863" s="52"/>
      <c r="CY863" s="52"/>
      <c r="CZ863" s="52"/>
      <c r="DA863" s="52"/>
      <c r="DB863" s="52"/>
      <c r="DC863" s="52"/>
      <c r="DD863" s="52"/>
      <c r="DE863" s="52"/>
      <c r="DF863" s="52"/>
      <c r="DG863" s="52"/>
      <c r="DH863" s="52"/>
      <c r="DI863" s="52"/>
      <c r="DJ863" s="52"/>
      <c r="DK863" s="52"/>
      <c r="DL863" s="52"/>
      <c r="DM863" s="52"/>
      <c r="DN863" s="52"/>
      <c r="DO863" s="52"/>
      <c r="DP863" s="52"/>
      <c r="DQ863" s="52"/>
      <c r="DR863" s="52"/>
      <c r="DS863" s="52"/>
      <c r="DT863" s="52"/>
      <c r="DU863" s="52"/>
      <c r="DV863" s="52"/>
      <c r="DW863" s="52"/>
      <c r="DX863" s="52"/>
      <c r="DY863" s="52"/>
      <c r="DZ863" s="52"/>
      <c r="EA863" s="52"/>
      <c r="EB863" s="52"/>
      <c r="EC863" s="52"/>
      <c r="ED863" s="52"/>
      <c r="EE863" s="52"/>
      <c r="EF863" s="52"/>
      <c r="EG863" s="52"/>
      <c r="EH863" s="52"/>
      <c r="EI863" s="52"/>
      <c r="EJ863" s="52"/>
      <c r="EK863" s="52"/>
      <c r="EL863" s="52"/>
      <c r="EM863" s="52"/>
      <c r="EN863" s="52"/>
      <c r="EO863" s="52"/>
      <c r="EP863" s="52"/>
      <c r="EQ863" s="52"/>
      <c r="ER863" s="52"/>
      <c r="ES863" s="52"/>
      <c r="ET863" s="52"/>
      <c r="EU863" s="52"/>
      <c r="EV863" s="52"/>
      <c r="EW863" s="52"/>
      <c r="EX863" s="52"/>
      <c r="EY863" s="52"/>
      <c r="EZ863" s="52"/>
      <c r="FA863" s="52"/>
      <c r="FB863" s="52"/>
      <c r="FC863" s="52"/>
      <c r="FD863" s="52"/>
      <c r="FE863" s="52"/>
      <c r="FF863" s="52"/>
      <c r="FG863" s="52"/>
      <c r="FH863" s="52"/>
      <c r="FI863" s="52"/>
      <c r="FJ863" s="52"/>
      <c r="FK863" s="52"/>
      <c r="FL863" s="52"/>
      <c r="FM863" s="52"/>
      <c r="FN863" s="52"/>
      <c r="FO863" s="52"/>
      <c r="FP863" s="52"/>
      <c r="FQ863" s="52"/>
      <c r="FR863" s="52"/>
      <c r="FS863" s="52"/>
      <c r="FT863" s="52"/>
    </row>
    <row r="864" spans="1:176" x14ac:dyDescent="0.15">
      <c r="A864" s="104">
        <f t="shared" si="186"/>
        <v>43573</v>
      </c>
      <c r="B864" s="35">
        <f t="shared" ca="1" si="192"/>
        <v>512.20829500000002</v>
      </c>
      <c r="C864" s="35">
        <f t="shared" si="187"/>
        <v>500</v>
      </c>
      <c r="D864" s="36">
        <f ca="1">IF(A864&lt;$B$1,VLOOKUP(A864,[1]DI!$A$4:$B$15000,2,FALSE),0)</f>
        <v>6.4000000000000001E-2</v>
      </c>
      <c r="E864" s="35">
        <f t="shared" ca="1" si="181"/>
        <v>2.4620000000000002E-4</v>
      </c>
      <c r="F864" s="54">
        <f t="shared" si="188"/>
        <v>1.0425</v>
      </c>
      <c r="G864" s="38">
        <f t="shared" ca="1" si="182"/>
        <v>1.0002566635000001</v>
      </c>
      <c r="H864" s="35">
        <f ca="1">TRUNC(PRODUCT(G$10:G863),15)</f>
        <v>1.2078816057369699</v>
      </c>
      <c r="I864" s="35">
        <f t="shared" ca="1" si="189"/>
        <v>1.17909219115615</v>
      </c>
      <c r="J864" s="35">
        <f t="shared" ca="1" si="183"/>
        <v>1.02441659</v>
      </c>
      <c r="K864" s="35">
        <f t="shared" ca="1" si="184"/>
        <v>12.208295</v>
      </c>
      <c r="L864" s="55">
        <f>IF(VLOOKUP(A864,$U$12:$AD$125,8)=VLOOKUP(A863,$U$12:$AD$125,8),0,VLOOKUP(A864,U$12:$AD$125,8))</f>
        <v>0</v>
      </c>
      <c r="M864" s="40">
        <f>IF(L864&gt;0,VLOOKUP(L864,T$12:$AC$125,7),0)</f>
        <v>0</v>
      </c>
      <c r="N864" s="41">
        <f t="shared" si="193"/>
        <v>0</v>
      </c>
      <c r="O864" s="41">
        <f t="shared" ca="1" si="185"/>
        <v>12.208295</v>
      </c>
      <c r="P864" s="56" t="str">
        <f t="shared" si="190"/>
        <v>J=</v>
      </c>
      <c r="Q864" s="43">
        <f t="shared" si="191"/>
        <v>43619</v>
      </c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/>
      <c r="BY864" s="52"/>
      <c r="BZ864" s="52"/>
      <c r="CA864" s="52"/>
      <c r="CB864" s="52"/>
      <c r="CC864" s="52"/>
      <c r="CD864" s="52"/>
      <c r="CE864" s="52"/>
      <c r="CF864" s="52"/>
      <c r="CG864" s="52"/>
      <c r="CH864" s="52"/>
      <c r="CI864" s="52"/>
      <c r="CJ864" s="52"/>
      <c r="CK864" s="52"/>
      <c r="CL864" s="52"/>
      <c r="CM864" s="52"/>
      <c r="CN864" s="52"/>
      <c r="CO864" s="52"/>
      <c r="CP864" s="52"/>
      <c r="CQ864" s="52"/>
      <c r="CR864" s="52"/>
      <c r="CS864" s="52"/>
      <c r="CT864" s="52"/>
      <c r="CU864" s="52"/>
      <c r="CV864" s="52"/>
      <c r="CW864" s="52"/>
      <c r="CX864" s="52"/>
      <c r="CY864" s="52"/>
      <c r="CZ864" s="52"/>
      <c r="DA864" s="52"/>
      <c r="DB864" s="52"/>
      <c r="DC864" s="52"/>
      <c r="DD864" s="52"/>
      <c r="DE864" s="52"/>
      <c r="DF864" s="52"/>
      <c r="DG864" s="52"/>
      <c r="DH864" s="52"/>
      <c r="DI864" s="52"/>
      <c r="DJ864" s="52"/>
      <c r="DK864" s="52"/>
      <c r="DL864" s="52"/>
      <c r="DM864" s="52"/>
      <c r="DN864" s="52"/>
      <c r="DO864" s="52"/>
      <c r="DP864" s="52"/>
      <c r="DQ864" s="52"/>
      <c r="DR864" s="52"/>
      <c r="DS864" s="52"/>
      <c r="DT864" s="52"/>
      <c r="DU864" s="52"/>
      <c r="DV864" s="52"/>
      <c r="DW864" s="52"/>
      <c r="DX864" s="52"/>
      <c r="DY864" s="52"/>
      <c r="DZ864" s="52"/>
      <c r="EA864" s="52"/>
      <c r="EB864" s="52"/>
      <c r="EC864" s="52"/>
      <c r="ED864" s="52"/>
      <c r="EE864" s="52"/>
      <c r="EF864" s="52"/>
      <c r="EG864" s="52"/>
      <c r="EH864" s="52"/>
      <c r="EI864" s="52"/>
      <c r="EJ864" s="52"/>
      <c r="EK864" s="52"/>
      <c r="EL864" s="52"/>
      <c r="EM864" s="52"/>
      <c r="EN864" s="52"/>
      <c r="EO864" s="52"/>
      <c r="EP864" s="52"/>
      <c r="EQ864" s="52"/>
      <c r="ER864" s="52"/>
      <c r="ES864" s="52"/>
      <c r="ET864" s="52"/>
      <c r="EU864" s="52"/>
      <c r="EV864" s="52"/>
      <c r="EW864" s="52"/>
      <c r="EX864" s="52"/>
      <c r="EY864" s="52"/>
      <c r="EZ864" s="52"/>
      <c r="FA864" s="52"/>
      <c r="FB864" s="52"/>
      <c r="FC864" s="52"/>
      <c r="FD864" s="52"/>
      <c r="FE864" s="52"/>
      <c r="FF864" s="52"/>
      <c r="FG864" s="52"/>
      <c r="FH864" s="52"/>
      <c r="FI864" s="52"/>
      <c r="FJ864" s="52"/>
      <c r="FK864" s="52"/>
      <c r="FL864" s="52"/>
      <c r="FM864" s="52"/>
      <c r="FN864" s="52"/>
      <c r="FO864" s="52"/>
      <c r="FP864" s="52"/>
      <c r="FQ864" s="52"/>
      <c r="FR864" s="52"/>
      <c r="FS864" s="52"/>
      <c r="FT864" s="52"/>
    </row>
    <row r="865" spans="1:176" x14ac:dyDescent="0.15">
      <c r="A865" s="104">
        <f t="shared" si="186"/>
        <v>43574</v>
      </c>
      <c r="B865" s="35">
        <f t="shared" ca="1" si="192"/>
        <v>512.33975999999996</v>
      </c>
      <c r="C865" s="35">
        <f t="shared" si="187"/>
        <v>500</v>
      </c>
      <c r="D865" s="36">
        <f ca="1">IF(A865&lt;$B$1,VLOOKUP(A865,[1]DI!$A$4:$B$15000,2,FALSE),0)</f>
        <v>0</v>
      </c>
      <c r="E865" s="35">
        <f t="shared" ca="1" si="181"/>
        <v>0</v>
      </c>
      <c r="F865" s="54">
        <f t="shared" si="188"/>
        <v>1.0425</v>
      </c>
      <c r="G865" s="38">
        <f t="shared" ca="1" si="182"/>
        <v>1</v>
      </c>
      <c r="H865" s="35">
        <f ca="1">TRUNC(PRODUCT(G$10:G864),15)</f>
        <v>1.20819162485748</v>
      </c>
      <c r="I865" s="35">
        <f t="shared" ca="1" si="189"/>
        <v>1.17909219115615</v>
      </c>
      <c r="J865" s="35">
        <f t="shared" ca="1" si="183"/>
        <v>1.0246795200000001</v>
      </c>
      <c r="K865" s="35">
        <f t="shared" ca="1" si="184"/>
        <v>12.33976</v>
      </c>
      <c r="L865" s="55">
        <f>IF(VLOOKUP(A865,$U$12:$AD$125,8)=VLOOKUP(A864,$U$12:$AD$125,8),0,VLOOKUP(A865,U$12:$AD$125,8))</f>
        <v>0</v>
      </c>
      <c r="M865" s="40">
        <f>IF(L865&gt;0,VLOOKUP(L865,T$12:$AC$125,7),0)</f>
        <v>0</v>
      </c>
      <c r="N865" s="41">
        <f t="shared" si="193"/>
        <v>0</v>
      </c>
      <c r="O865" s="41">
        <f t="shared" ca="1" si="185"/>
        <v>12.33976</v>
      </c>
      <c r="P865" s="56" t="str">
        <f t="shared" si="190"/>
        <v>J=</v>
      </c>
      <c r="Q865" s="43">
        <f t="shared" si="191"/>
        <v>43619</v>
      </c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/>
      <c r="BY865" s="52"/>
      <c r="BZ865" s="52"/>
      <c r="CA865" s="52"/>
      <c r="CB865" s="52"/>
      <c r="CC865" s="52"/>
      <c r="CD865" s="52"/>
      <c r="CE865" s="52"/>
      <c r="CF865" s="52"/>
      <c r="CG865" s="52"/>
      <c r="CH865" s="52"/>
      <c r="CI865" s="52"/>
      <c r="CJ865" s="52"/>
      <c r="CK865" s="52"/>
      <c r="CL865" s="52"/>
      <c r="CM865" s="52"/>
      <c r="CN865" s="52"/>
      <c r="CO865" s="52"/>
      <c r="CP865" s="52"/>
      <c r="CQ865" s="52"/>
      <c r="CR865" s="52"/>
      <c r="CS865" s="52"/>
      <c r="CT865" s="52"/>
      <c r="CU865" s="52"/>
      <c r="CV865" s="52"/>
      <c r="CW865" s="52"/>
      <c r="CX865" s="52"/>
      <c r="CY865" s="52"/>
      <c r="CZ865" s="52"/>
      <c r="DA865" s="52"/>
      <c r="DB865" s="52"/>
      <c r="DC865" s="52"/>
      <c r="DD865" s="52"/>
      <c r="DE865" s="52"/>
      <c r="DF865" s="52"/>
      <c r="DG865" s="52"/>
      <c r="DH865" s="52"/>
      <c r="DI865" s="52"/>
      <c r="DJ865" s="52"/>
      <c r="DK865" s="52"/>
      <c r="DL865" s="52"/>
      <c r="DM865" s="52"/>
      <c r="DN865" s="52"/>
      <c r="DO865" s="52"/>
      <c r="DP865" s="52"/>
      <c r="DQ865" s="52"/>
      <c r="DR865" s="52"/>
      <c r="DS865" s="52"/>
      <c r="DT865" s="52"/>
      <c r="DU865" s="52"/>
      <c r="DV865" s="52"/>
      <c r="DW865" s="52"/>
      <c r="DX865" s="52"/>
      <c r="DY865" s="52"/>
      <c r="DZ865" s="52"/>
      <c r="EA865" s="52"/>
      <c r="EB865" s="52"/>
      <c r="EC865" s="52"/>
      <c r="ED865" s="52"/>
      <c r="EE865" s="52"/>
      <c r="EF865" s="52"/>
      <c r="EG865" s="52"/>
      <c r="EH865" s="52"/>
      <c r="EI865" s="52"/>
      <c r="EJ865" s="52"/>
      <c r="EK865" s="52"/>
      <c r="EL865" s="52"/>
      <c r="EM865" s="52"/>
      <c r="EN865" s="52"/>
      <c r="EO865" s="52"/>
      <c r="EP865" s="52"/>
      <c r="EQ865" s="52"/>
      <c r="ER865" s="52"/>
      <c r="ES865" s="52"/>
      <c r="ET865" s="52"/>
      <c r="EU865" s="52"/>
      <c r="EV865" s="52"/>
      <c r="EW865" s="52"/>
      <c r="EX865" s="52"/>
      <c r="EY865" s="52"/>
      <c r="EZ865" s="52"/>
      <c r="FA865" s="52"/>
      <c r="FB865" s="52"/>
      <c r="FC865" s="52"/>
      <c r="FD865" s="52"/>
      <c r="FE865" s="52"/>
      <c r="FF865" s="52"/>
      <c r="FG865" s="52"/>
      <c r="FH865" s="52"/>
      <c r="FI865" s="52"/>
      <c r="FJ865" s="52"/>
      <c r="FK865" s="52"/>
      <c r="FL865" s="52"/>
      <c r="FM865" s="52"/>
      <c r="FN865" s="52"/>
      <c r="FO865" s="52"/>
      <c r="FP865" s="52"/>
      <c r="FQ865" s="52"/>
      <c r="FR865" s="52"/>
      <c r="FS865" s="52"/>
      <c r="FT865" s="52"/>
    </row>
    <row r="866" spans="1:176" x14ac:dyDescent="0.15">
      <c r="A866" s="104">
        <f t="shared" si="186"/>
        <v>43575</v>
      </c>
      <c r="B866" s="35">
        <f t="shared" ca="1" si="192"/>
        <v>512.33975999999996</v>
      </c>
      <c r="C866" s="35">
        <f t="shared" si="187"/>
        <v>500</v>
      </c>
      <c r="D866" s="36">
        <f ca="1">IF(A866&lt;$B$1,VLOOKUP(A866,[1]DI!$A$4:$B$15000,2,FALSE),0)</f>
        <v>0</v>
      </c>
      <c r="E866" s="35">
        <f t="shared" ca="1" si="181"/>
        <v>0</v>
      </c>
      <c r="F866" s="54">
        <f t="shared" si="188"/>
        <v>1.0425</v>
      </c>
      <c r="G866" s="38">
        <f t="shared" ca="1" si="182"/>
        <v>1</v>
      </c>
      <c r="H866" s="35">
        <f ca="1">TRUNC(PRODUCT(G$10:G865),15)</f>
        <v>1.20819162485748</v>
      </c>
      <c r="I866" s="35">
        <f t="shared" ca="1" si="189"/>
        <v>1.17909219115615</v>
      </c>
      <c r="J866" s="35">
        <f t="shared" ca="1" si="183"/>
        <v>1.0246795200000001</v>
      </c>
      <c r="K866" s="35">
        <f t="shared" ca="1" si="184"/>
        <v>12.33976</v>
      </c>
      <c r="L866" s="55">
        <f>IF(VLOOKUP(A866,$U$12:$AD$125,8)=VLOOKUP(A865,$U$12:$AD$125,8),0,VLOOKUP(A866,U$12:$AD$125,8))</f>
        <v>0</v>
      </c>
      <c r="M866" s="40">
        <f>IF(L866&gt;0,VLOOKUP(L866,T$12:$AC$125,7),0)</f>
        <v>0</v>
      </c>
      <c r="N866" s="41">
        <f t="shared" si="193"/>
        <v>0</v>
      </c>
      <c r="O866" s="41">
        <f t="shared" ca="1" si="185"/>
        <v>12.33976</v>
      </c>
      <c r="P866" s="56" t="str">
        <f t="shared" si="190"/>
        <v>J=</v>
      </c>
      <c r="Q866" s="43">
        <f t="shared" si="191"/>
        <v>43619</v>
      </c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/>
      <c r="BY866" s="52"/>
      <c r="BZ866" s="52"/>
      <c r="CA866" s="52"/>
      <c r="CB866" s="52"/>
      <c r="CC866" s="52"/>
      <c r="CD866" s="52"/>
      <c r="CE866" s="52"/>
      <c r="CF866" s="52"/>
      <c r="CG866" s="52"/>
      <c r="CH866" s="52"/>
      <c r="CI866" s="52"/>
      <c r="CJ866" s="52"/>
      <c r="CK866" s="52"/>
      <c r="CL866" s="52"/>
      <c r="CM866" s="52"/>
      <c r="CN866" s="52"/>
      <c r="CO866" s="52"/>
      <c r="CP866" s="52"/>
      <c r="CQ866" s="52"/>
      <c r="CR866" s="52"/>
      <c r="CS866" s="52"/>
      <c r="CT866" s="52"/>
      <c r="CU866" s="52"/>
      <c r="CV866" s="52"/>
      <c r="CW866" s="52"/>
      <c r="CX866" s="52"/>
      <c r="CY866" s="52"/>
      <c r="CZ866" s="52"/>
      <c r="DA866" s="52"/>
      <c r="DB866" s="52"/>
      <c r="DC866" s="52"/>
      <c r="DD866" s="52"/>
      <c r="DE866" s="52"/>
      <c r="DF866" s="52"/>
      <c r="DG866" s="52"/>
      <c r="DH866" s="52"/>
      <c r="DI866" s="52"/>
      <c r="DJ866" s="52"/>
      <c r="DK866" s="52"/>
      <c r="DL866" s="52"/>
      <c r="DM866" s="52"/>
      <c r="DN866" s="52"/>
      <c r="DO866" s="52"/>
      <c r="DP866" s="52"/>
      <c r="DQ866" s="52"/>
      <c r="DR866" s="52"/>
      <c r="DS866" s="52"/>
      <c r="DT866" s="52"/>
      <c r="DU866" s="52"/>
      <c r="DV866" s="52"/>
      <c r="DW866" s="52"/>
      <c r="DX866" s="52"/>
      <c r="DY866" s="52"/>
      <c r="DZ866" s="52"/>
      <c r="EA866" s="52"/>
      <c r="EB866" s="52"/>
      <c r="EC866" s="52"/>
      <c r="ED866" s="52"/>
      <c r="EE866" s="52"/>
      <c r="EF866" s="52"/>
      <c r="EG866" s="52"/>
      <c r="EH866" s="52"/>
      <c r="EI866" s="52"/>
      <c r="EJ866" s="52"/>
      <c r="EK866" s="52"/>
      <c r="EL866" s="52"/>
      <c r="EM866" s="52"/>
      <c r="EN866" s="52"/>
      <c r="EO866" s="52"/>
      <c r="EP866" s="52"/>
      <c r="EQ866" s="52"/>
      <c r="ER866" s="52"/>
      <c r="ES866" s="52"/>
      <c r="ET866" s="52"/>
      <c r="EU866" s="52"/>
      <c r="EV866" s="52"/>
      <c r="EW866" s="52"/>
      <c r="EX866" s="52"/>
      <c r="EY866" s="52"/>
      <c r="EZ866" s="52"/>
      <c r="FA866" s="52"/>
      <c r="FB866" s="52"/>
      <c r="FC866" s="52"/>
      <c r="FD866" s="52"/>
      <c r="FE866" s="52"/>
      <c r="FF866" s="52"/>
      <c r="FG866" s="52"/>
      <c r="FH866" s="52"/>
      <c r="FI866" s="52"/>
      <c r="FJ866" s="52"/>
      <c r="FK866" s="52"/>
      <c r="FL866" s="52"/>
      <c r="FM866" s="52"/>
      <c r="FN866" s="52"/>
      <c r="FO866" s="52"/>
      <c r="FP866" s="52"/>
      <c r="FQ866" s="52"/>
      <c r="FR866" s="52"/>
      <c r="FS866" s="52"/>
      <c r="FT866" s="52"/>
    </row>
    <row r="867" spans="1:176" x14ac:dyDescent="0.15">
      <c r="A867" s="104">
        <f t="shared" si="186"/>
        <v>43576</v>
      </c>
      <c r="B867" s="35">
        <f t="shared" ca="1" si="192"/>
        <v>512.33975999999996</v>
      </c>
      <c r="C867" s="35">
        <f t="shared" si="187"/>
        <v>500</v>
      </c>
      <c r="D867" s="36">
        <f ca="1">IF(A867&lt;$B$1,VLOOKUP(A867,[1]DI!$A$4:$B$15000,2,FALSE),0)</f>
        <v>0</v>
      </c>
      <c r="E867" s="35">
        <f t="shared" ca="1" si="181"/>
        <v>0</v>
      </c>
      <c r="F867" s="54">
        <f t="shared" si="188"/>
        <v>1.0425</v>
      </c>
      <c r="G867" s="38">
        <f t="shared" ca="1" si="182"/>
        <v>1</v>
      </c>
      <c r="H867" s="35">
        <f ca="1">TRUNC(PRODUCT(G$10:G866),15)</f>
        <v>1.20819162485748</v>
      </c>
      <c r="I867" s="35">
        <f t="shared" ca="1" si="189"/>
        <v>1.17909219115615</v>
      </c>
      <c r="J867" s="35">
        <f t="shared" ca="1" si="183"/>
        <v>1.0246795200000001</v>
      </c>
      <c r="K867" s="35">
        <f t="shared" ca="1" si="184"/>
        <v>12.33976</v>
      </c>
      <c r="L867" s="55">
        <f>IF(VLOOKUP(A867,$U$12:$AD$125,8)=VLOOKUP(A866,$U$12:$AD$125,8),0,VLOOKUP(A867,U$12:$AD$125,8))</f>
        <v>0</v>
      </c>
      <c r="M867" s="40">
        <f>IF(L867&gt;0,VLOOKUP(L867,T$12:$AC$125,7),0)</f>
        <v>0</v>
      </c>
      <c r="N867" s="41">
        <f t="shared" si="193"/>
        <v>0</v>
      </c>
      <c r="O867" s="41">
        <f t="shared" ca="1" si="185"/>
        <v>12.33976</v>
      </c>
      <c r="P867" s="56" t="str">
        <f t="shared" si="190"/>
        <v>J=</v>
      </c>
      <c r="Q867" s="43">
        <f t="shared" si="191"/>
        <v>43619</v>
      </c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/>
      <c r="BY867" s="52"/>
      <c r="BZ867" s="52"/>
      <c r="CA867" s="52"/>
      <c r="CB867" s="52"/>
      <c r="CC867" s="52"/>
      <c r="CD867" s="52"/>
      <c r="CE867" s="52"/>
      <c r="CF867" s="52"/>
      <c r="CG867" s="52"/>
      <c r="CH867" s="52"/>
      <c r="CI867" s="52"/>
      <c r="CJ867" s="52"/>
      <c r="CK867" s="52"/>
      <c r="CL867" s="52"/>
      <c r="CM867" s="52"/>
      <c r="CN867" s="52"/>
      <c r="CO867" s="52"/>
      <c r="CP867" s="52"/>
      <c r="CQ867" s="52"/>
      <c r="CR867" s="52"/>
      <c r="CS867" s="52"/>
      <c r="CT867" s="52"/>
      <c r="CU867" s="52"/>
      <c r="CV867" s="52"/>
      <c r="CW867" s="52"/>
      <c r="CX867" s="52"/>
      <c r="CY867" s="52"/>
      <c r="CZ867" s="52"/>
      <c r="DA867" s="52"/>
      <c r="DB867" s="52"/>
      <c r="DC867" s="52"/>
      <c r="DD867" s="52"/>
      <c r="DE867" s="52"/>
      <c r="DF867" s="52"/>
      <c r="DG867" s="52"/>
      <c r="DH867" s="52"/>
      <c r="DI867" s="52"/>
      <c r="DJ867" s="52"/>
      <c r="DK867" s="52"/>
      <c r="DL867" s="52"/>
      <c r="DM867" s="52"/>
      <c r="DN867" s="52"/>
      <c r="DO867" s="52"/>
      <c r="DP867" s="52"/>
      <c r="DQ867" s="52"/>
      <c r="DR867" s="52"/>
      <c r="DS867" s="52"/>
      <c r="DT867" s="52"/>
      <c r="DU867" s="52"/>
      <c r="DV867" s="52"/>
      <c r="DW867" s="52"/>
      <c r="DX867" s="52"/>
      <c r="DY867" s="52"/>
      <c r="DZ867" s="52"/>
      <c r="EA867" s="52"/>
      <c r="EB867" s="52"/>
      <c r="EC867" s="52"/>
      <c r="ED867" s="52"/>
      <c r="EE867" s="52"/>
      <c r="EF867" s="52"/>
      <c r="EG867" s="52"/>
      <c r="EH867" s="52"/>
      <c r="EI867" s="52"/>
      <c r="EJ867" s="52"/>
      <c r="EK867" s="52"/>
      <c r="EL867" s="52"/>
      <c r="EM867" s="52"/>
      <c r="EN867" s="52"/>
      <c r="EO867" s="52"/>
      <c r="EP867" s="52"/>
      <c r="EQ867" s="52"/>
      <c r="ER867" s="52"/>
      <c r="ES867" s="52"/>
      <c r="ET867" s="52"/>
      <c r="EU867" s="52"/>
      <c r="EV867" s="52"/>
      <c r="EW867" s="52"/>
      <c r="EX867" s="52"/>
      <c r="EY867" s="52"/>
      <c r="EZ867" s="52"/>
      <c r="FA867" s="52"/>
      <c r="FB867" s="52"/>
      <c r="FC867" s="52"/>
      <c r="FD867" s="52"/>
      <c r="FE867" s="52"/>
      <c r="FF867" s="52"/>
      <c r="FG867" s="52"/>
      <c r="FH867" s="52"/>
      <c r="FI867" s="52"/>
      <c r="FJ867" s="52"/>
      <c r="FK867" s="52"/>
      <c r="FL867" s="52"/>
      <c r="FM867" s="52"/>
      <c r="FN867" s="52"/>
      <c r="FO867" s="52"/>
      <c r="FP867" s="52"/>
      <c r="FQ867" s="52"/>
      <c r="FR867" s="52"/>
      <c r="FS867" s="52"/>
      <c r="FT867" s="52"/>
    </row>
    <row r="868" spans="1:176" x14ac:dyDescent="0.15">
      <c r="A868" s="104">
        <f t="shared" si="186"/>
        <v>43577</v>
      </c>
      <c r="B868" s="35">
        <f t="shared" ca="1" si="192"/>
        <v>512.33975999999996</v>
      </c>
      <c r="C868" s="35">
        <f t="shared" si="187"/>
        <v>500</v>
      </c>
      <c r="D868" s="36">
        <f ca="1">IF(A868&lt;$B$1,VLOOKUP(A868,[1]DI!$A$4:$B$15000,2,FALSE),0)</f>
        <v>6.4000000000000001E-2</v>
      </c>
      <c r="E868" s="35">
        <f t="shared" ca="1" si="181"/>
        <v>2.4620000000000002E-4</v>
      </c>
      <c r="F868" s="54">
        <f t="shared" si="188"/>
        <v>1.0425</v>
      </c>
      <c r="G868" s="38">
        <f t="shared" ca="1" si="182"/>
        <v>1.0002566635000001</v>
      </c>
      <c r="H868" s="35">
        <f ca="1">TRUNC(PRODUCT(G$10:G867),15)</f>
        <v>1.20819162485748</v>
      </c>
      <c r="I868" s="35">
        <f t="shared" ca="1" si="189"/>
        <v>1.17909219115615</v>
      </c>
      <c r="J868" s="35">
        <f t="shared" ca="1" si="183"/>
        <v>1.0246795200000001</v>
      </c>
      <c r="K868" s="35">
        <f t="shared" ca="1" si="184"/>
        <v>12.33976</v>
      </c>
      <c r="L868" s="55">
        <f>IF(VLOOKUP(A868,$U$12:$AD$125,8)=VLOOKUP(A867,$U$12:$AD$125,8),0,VLOOKUP(A868,U$12:$AD$125,8))</f>
        <v>0</v>
      </c>
      <c r="M868" s="40">
        <f>IF(L868&gt;0,VLOOKUP(L868,T$12:$AC$125,7),0)</f>
        <v>0</v>
      </c>
      <c r="N868" s="41">
        <f t="shared" si="193"/>
        <v>0</v>
      </c>
      <c r="O868" s="41">
        <f t="shared" ca="1" si="185"/>
        <v>12.33976</v>
      </c>
      <c r="P868" s="56" t="str">
        <f t="shared" si="190"/>
        <v>J=</v>
      </c>
      <c r="Q868" s="43">
        <f t="shared" si="191"/>
        <v>43619</v>
      </c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/>
      <c r="BY868" s="52"/>
      <c r="BZ868" s="52"/>
      <c r="CA868" s="52"/>
      <c r="CB868" s="52"/>
      <c r="CC868" s="52"/>
      <c r="CD868" s="52"/>
      <c r="CE868" s="52"/>
      <c r="CF868" s="52"/>
      <c r="CG868" s="52"/>
      <c r="CH868" s="52"/>
      <c r="CI868" s="52"/>
      <c r="CJ868" s="52"/>
      <c r="CK868" s="52"/>
      <c r="CL868" s="52"/>
      <c r="CM868" s="52"/>
      <c r="CN868" s="52"/>
      <c r="CO868" s="52"/>
      <c r="CP868" s="52"/>
      <c r="CQ868" s="52"/>
      <c r="CR868" s="52"/>
      <c r="CS868" s="52"/>
      <c r="CT868" s="52"/>
      <c r="CU868" s="52"/>
      <c r="CV868" s="52"/>
      <c r="CW868" s="52"/>
      <c r="CX868" s="52"/>
      <c r="CY868" s="52"/>
      <c r="CZ868" s="52"/>
      <c r="DA868" s="52"/>
      <c r="DB868" s="52"/>
      <c r="DC868" s="52"/>
      <c r="DD868" s="52"/>
      <c r="DE868" s="52"/>
      <c r="DF868" s="52"/>
      <c r="DG868" s="52"/>
      <c r="DH868" s="52"/>
      <c r="DI868" s="52"/>
      <c r="DJ868" s="52"/>
      <c r="DK868" s="52"/>
      <c r="DL868" s="52"/>
      <c r="DM868" s="52"/>
      <c r="DN868" s="52"/>
      <c r="DO868" s="52"/>
      <c r="DP868" s="52"/>
      <c r="DQ868" s="52"/>
      <c r="DR868" s="52"/>
      <c r="DS868" s="52"/>
      <c r="DT868" s="52"/>
      <c r="DU868" s="52"/>
      <c r="DV868" s="52"/>
      <c r="DW868" s="52"/>
      <c r="DX868" s="52"/>
      <c r="DY868" s="52"/>
      <c r="DZ868" s="52"/>
      <c r="EA868" s="52"/>
      <c r="EB868" s="52"/>
      <c r="EC868" s="52"/>
      <c r="ED868" s="52"/>
      <c r="EE868" s="52"/>
      <c r="EF868" s="52"/>
      <c r="EG868" s="52"/>
      <c r="EH868" s="52"/>
      <c r="EI868" s="52"/>
      <c r="EJ868" s="52"/>
      <c r="EK868" s="52"/>
      <c r="EL868" s="52"/>
      <c r="EM868" s="52"/>
      <c r="EN868" s="52"/>
      <c r="EO868" s="52"/>
      <c r="EP868" s="52"/>
      <c r="EQ868" s="52"/>
      <c r="ER868" s="52"/>
      <c r="ES868" s="52"/>
      <c r="ET868" s="52"/>
      <c r="EU868" s="52"/>
      <c r="EV868" s="52"/>
      <c r="EW868" s="52"/>
      <c r="EX868" s="52"/>
      <c r="EY868" s="52"/>
      <c r="EZ868" s="52"/>
      <c r="FA868" s="52"/>
      <c r="FB868" s="52"/>
      <c r="FC868" s="52"/>
      <c r="FD868" s="52"/>
      <c r="FE868" s="52"/>
      <c r="FF868" s="52"/>
      <c r="FG868" s="52"/>
      <c r="FH868" s="52"/>
      <c r="FI868" s="52"/>
      <c r="FJ868" s="52"/>
      <c r="FK868" s="52"/>
      <c r="FL868" s="52"/>
      <c r="FM868" s="52"/>
      <c r="FN868" s="52"/>
      <c r="FO868" s="52"/>
      <c r="FP868" s="52"/>
      <c r="FQ868" s="52"/>
      <c r="FR868" s="52"/>
      <c r="FS868" s="52"/>
      <c r="FT868" s="52"/>
    </row>
    <row r="869" spans="1:176" x14ac:dyDescent="0.15">
      <c r="A869" s="104">
        <f t="shared" si="186"/>
        <v>43578</v>
      </c>
      <c r="B869" s="35">
        <f t="shared" ca="1" si="192"/>
        <v>512.47126000000003</v>
      </c>
      <c r="C869" s="35">
        <f t="shared" si="187"/>
        <v>500</v>
      </c>
      <c r="D869" s="36">
        <f ca="1">IF(A869&lt;$B$1,VLOOKUP(A869,[1]DI!$A$4:$B$15000,2,FALSE),0)</f>
        <v>6.4000000000000001E-2</v>
      </c>
      <c r="E869" s="35">
        <f t="shared" ca="1" si="181"/>
        <v>2.4620000000000002E-4</v>
      </c>
      <c r="F869" s="54">
        <f t="shared" si="188"/>
        <v>1.0425</v>
      </c>
      <c r="G869" s="38">
        <f t="shared" ca="1" si="182"/>
        <v>1.0002566635000001</v>
      </c>
      <c r="H869" s="35">
        <f ca="1">TRUNC(PRODUCT(G$10:G868),15)</f>
        <v>1.20850172354859</v>
      </c>
      <c r="I869" s="35">
        <f t="shared" ca="1" si="189"/>
        <v>1.17909219115615</v>
      </c>
      <c r="J869" s="35">
        <f t="shared" ca="1" si="183"/>
        <v>1.02494252</v>
      </c>
      <c r="K869" s="35">
        <f t="shared" ca="1" si="184"/>
        <v>12.471259999999999</v>
      </c>
      <c r="L869" s="55">
        <f>IF(VLOOKUP(A869,$U$12:$AD$125,8)=VLOOKUP(A868,$U$12:$AD$125,8),0,VLOOKUP(A869,U$12:$AD$125,8))</f>
        <v>0</v>
      </c>
      <c r="M869" s="40">
        <f>IF(L869&gt;0,VLOOKUP(L869,T$12:$AC$125,7),0)</f>
        <v>0</v>
      </c>
      <c r="N869" s="41">
        <f t="shared" si="193"/>
        <v>0</v>
      </c>
      <c r="O869" s="41">
        <f t="shared" ca="1" si="185"/>
        <v>12.471259999999999</v>
      </c>
      <c r="P869" s="56" t="str">
        <f t="shared" si="190"/>
        <v>J=</v>
      </c>
      <c r="Q869" s="43">
        <f t="shared" si="191"/>
        <v>43619</v>
      </c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/>
      <c r="BY869" s="52"/>
      <c r="BZ869" s="52"/>
      <c r="CA869" s="52"/>
      <c r="CB869" s="52"/>
      <c r="CC869" s="52"/>
      <c r="CD869" s="52"/>
      <c r="CE869" s="52"/>
      <c r="CF869" s="52"/>
      <c r="CG869" s="52"/>
      <c r="CH869" s="52"/>
      <c r="CI869" s="52"/>
      <c r="CJ869" s="52"/>
      <c r="CK869" s="52"/>
      <c r="CL869" s="52"/>
      <c r="CM869" s="52"/>
      <c r="CN869" s="52"/>
      <c r="CO869" s="52"/>
      <c r="CP869" s="52"/>
      <c r="CQ869" s="52"/>
      <c r="CR869" s="52"/>
      <c r="CS869" s="52"/>
      <c r="CT869" s="52"/>
      <c r="CU869" s="52"/>
      <c r="CV869" s="52"/>
      <c r="CW869" s="52"/>
      <c r="CX869" s="52"/>
      <c r="CY869" s="52"/>
      <c r="CZ869" s="52"/>
      <c r="DA869" s="52"/>
      <c r="DB869" s="52"/>
      <c r="DC869" s="52"/>
      <c r="DD869" s="52"/>
      <c r="DE869" s="52"/>
      <c r="DF869" s="52"/>
      <c r="DG869" s="52"/>
      <c r="DH869" s="52"/>
      <c r="DI869" s="52"/>
      <c r="DJ869" s="52"/>
      <c r="DK869" s="52"/>
      <c r="DL869" s="52"/>
      <c r="DM869" s="52"/>
      <c r="DN869" s="52"/>
      <c r="DO869" s="52"/>
      <c r="DP869" s="52"/>
      <c r="DQ869" s="52"/>
      <c r="DR869" s="52"/>
      <c r="DS869" s="52"/>
      <c r="DT869" s="52"/>
      <c r="DU869" s="52"/>
      <c r="DV869" s="52"/>
      <c r="DW869" s="52"/>
      <c r="DX869" s="52"/>
      <c r="DY869" s="52"/>
      <c r="DZ869" s="52"/>
      <c r="EA869" s="52"/>
      <c r="EB869" s="52"/>
      <c r="EC869" s="52"/>
      <c r="ED869" s="52"/>
      <c r="EE869" s="52"/>
      <c r="EF869" s="52"/>
      <c r="EG869" s="52"/>
      <c r="EH869" s="52"/>
      <c r="EI869" s="52"/>
      <c r="EJ869" s="52"/>
      <c r="EK869" s="52"/>
      <c r="EL869" s="52"/>
      <c r="EM869" s="52"/>
      <c r="EN869" s="52"/>
      <c r="EO869" s="52"/>
      <c r="EP869" s="52"/>
      <c r="EQ869" s="52"/>
      <c r="ER869" s="52"/>
      <c r="ES869" s="52"/>
      <c r="ET869" s="52"/>
      <c r="EU869" s="52"/>
      <c r="EV869" s="52"/>
      <c r="EW869" s="52"/>
      <c r="EX869" s="52"/>
      <c r="EY869" s="52"/>
      <c r="EZ869" s="52"/>
      <c r="FA869" s="52"/>
      <c r="FB869" s="52"/>
      <c r="FC869" s="52"/>
      <c r="FD869" s="52"/>
      <c r="FE869" s="52"/>
      <c r="FF869" s="52"/>
      <c r="FG869" s="52"/>
      <c r="FH869" s="52"/>
      <c r="FI869" s="52"/>
      <c r="FJ869" s="52"/>
      <c r="FK869" s="52"/>
      <c r="FL869" s="52"/>
      <c r="FM869" s="52"/>
      <c r="FN869" s="52"/>
      <c r="FO869" s="52"/>
      <c r="FP869" s="52"/>
      <c r="FQ869" s="52"/>
      <c r="FR869" s="52"/>
      <c r="FS869" s="52"/>
      <c r="FT869" s="52"/>
    </row>
    <row r="870" spans="1:176" x14ac:dyDescent="0.15">
      <c r="A870" s="104">
        <f t="shared" si="186"/>
        <v>43579</v>
      </c>
      <c r="B870" s="35">
        <f t="shared" ca="1" si="192"/>
        <v>512.60279500000001</v>
      </c>
      <c r="C870" s="35">
        <f t="shared" si="187"/>
        <v>500</v>
      </c>
      <c r="D870" s="36">
        <f ca="1">IF(A870&lt;$B$1,VLOOKUP(A870,[1]DI!$A$4:$B$15000,2,FALSE),0)</f>
        <v>6.4000000000000001E-2</v>
      </c>
      <c r="E870" s="35">
        <f t="shared" ca="1" si="181"/>
        <v>2.4620000000000002E-4</v>
      </c>
      <c r="F870" s="54">
        <f t="shared" si="188"/>
        <v>1.0425</v>
      </c>
      <c r="G870" s="38">
        <f t="shared" ca="1" si="182"/>
        <v>1.0002566635000001</v>
      </c>
      <c r="H870" s="35">
        <f ca="1">TRUNC(PRODUCT(G$10:G869),15)</f>
        <v>1.20881190183071</v>
      </c>
      <c r="I870" s="35">
        <f t="shared" ca="1" si="189"/>
        <v>1.17909219115615</v>
      </c>
      <c r="J870" s="35">
        <f t="shared" ca="1" si="183"/>
        <v>1.0252055900000001</v>
      </c>
      <c r="K870" s="35">
        <f t="shared" ca="1" si="184"/>
        <v>12.602795</v>
      </c>
      <c r="L870" s="55">
        <f>IF(VLOOKUP(A870,$U$12:$AD$125,8)=VLOOKUP(A869,$U$12:$AD$125,8),0,VLOOKUP(A870,U$12:$AD$125,8))</f>
        <v>0</v>
      </c>
      <c r="M870" s="40">
        <f>IF(L870&gt;0,VLOOKUP(L870,T$12:$AC$125,7),0)</f>
        <v>0</v>
      </c>
      <c r="N870" s="41">
        <f t="shared" si="193"/>
        <v>0</v>
      </c>
      <c r="O870" s="41">
        <f t="shared" ca="1" si="185"/>
        <v>12.602795</v>
      </c>
      <c r="P870" s="56" t="str">
        <f t="shared" si="190"/>
        <v>J=</v>
      </c>
      <c r="Q870" s="43">
        <f t="shared" si="191"/>
        <v>43619</v>
      </c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/>
      <c r="BY870" s="52"/>
      <c r="BZ870" s="52"/>
      <c r="CA870" s="52"/>
      <c r="CB870" s="52"/>
      <c r="CC870" s="52"/>
      <c r="CD870" s="52"/>
      <c r="CE870" s="52"/>
      <c r="CF870" s="52"/>
      <c r="CG870" s="52"/>
      <c r="CH870" s="52"/>
      <c r="CI870" s="52"/>
      <c r="CJ870" s="52"/>
      <c r="CK870" s="52"/>
      <c r="CL870" s="52"/>
      <c r="CM870" s="52"/>
      <c r="CN870" s="52"/>
      <c r="CO870" s="52"/>
      <c r="CP870" s="52"/>
      <c r="CQ870" s="52"/>
      <c r="CR870" s="52"/>
      <c r="CS870" s="52"/>
      <c r="CT870" s="52"/>
      <c r="CU870" s="52"/>
      <c r="CV870" s="52"/>
      <c r="CW870" s="52"/>
      <c r="CX870" s="52"/>
      <c r="CY870" s="52"/>
      <c r="CZ870" s="52"/>
      <c r="DA870" s="52"/>
      <c r="DB870" s="52"/>
      <c r="DC870" s="52"/>
      <c r="DD870" s="52"/>
      <c r="DE870" s="52"/>
      <c r="DF870" s="52"/>
      <c r="DG870" s="52"/>
      <c r="DH870" s="52"/>
      <c r="DI870" s="52"/>
      <c r="DJ870" s="52"/>
      <c r="DK870" s="52"/>
      <c r="DL870" s="52"/>
      <c r="DM870" s="52"/>
      <c r="DN870" s="52"/>
      <c r="DO870" s="52"/>
      <c r="DP870" s="52"/>
      <c r="DQ870" s="52"/>
      <c r="DR870" s="52"/>
      <c r="DS870" s="52"/>
      <c r="DT870" s="52"/>
      <c r="DU870" s="52"/>
      <c r="DV870" s="52"/>
      <c r="DW870" s="52"/>
      <c r="DX870" s="52"/>
      <c r="DY870" s="52"/>
      <c r="DZ870" s="52"/>
      <c r="EA870" s="52"/>
      <c r="EB870" s="52"/>
      <c r="EC870" s="52"/>
      <c r="ED870" s="52"/>
      <c r="EE870" s="52"/>
      <c r="EF870" s="52"/>
      <c r="EG870" s="52"/>
      <c r="EH870" s="52"/>
      <c r="EI870" s="52"/>
      <c r="EJ870" s="52"/>
      <c r="EK870" s="52"/>
      <c r="EL870" s="52"/>
      <c r="EM870" s="52"/>
      <c r="EN870" s="52"/>
      <c r="EO870" s="52"/>
      <c r="EP870" s="52"/>
      <c r="EQ870" s="52"/>
      <c r="ER870" s="52"/>
      <c r="ES870" s="52"/>
      <c r="ET870" s="52"/>
      <c r="EU870" s="52"/>
      <c r="EV870" s="52"/>
      <c r="EW870" s="52"/>
      <c r="EX870" s="52"/>
      <c r="EY870" s="52"/>
      <c r="EZ870" s="52"/>
      <c r="FA870" s="52"/>
      <c r="FB870" s="52"/>
      <c r="FC870" s="52"/>
      <c r="FD870" s="52"/>
      <c r="FE870" s="52"/>
      <c r="FF870" s="52"/>
      <c r="FG870" s="52"/>
      <c r="FH870" s="52"/>
      <c r="FI870" s="52"/>
      <c r="FJ870" s="52"/>
      <c r="FK870" s="52"/>
      <c r="FL870" s="52"/>
      <c r="FM870" s="52"/>
      <c r="FN870" s="52"/>
      <c r="FO870" s="52"/>
      <c r="FP870" s="52"/>
      <c r="FQ870" s="52"/>
      <c r="FR870" s="52"/>
      <c r="FS870" s="52"/>
      <c r="FT870" s="52"/>
    </row>
    <row r="871" spans="1:176" x14ac:dyDescent="0.15">
      <c r="A871" s="104">
        <f t="shared" si="186"/>
        <v>43580</v>
      </c>
      <c r="B871" s="35">
        <f t="shared" ca="1" si="192"/>
        <v>512.73435999000003</v>
      </c>
      <c r="C871" s="35">
        <f t="shared" si="187"/>
        <v>500</v>
      </c>
      <c r="D871" s="36">
        <f ca="1">IF(A871&lt;$B$1,VLOOKUP(A871,[1]DI!$A$4:$B$15000,2,FALSE),0)</f>
        <v>6.4000000000000001E-2</v>
      </c>
      <c r="E871" s="35">
        <f t="shared" ca="1" si="181"/>
        <v>2.4620000000000002E-4</v>
      </c>
      <c r="F871" s="54">
        <f t="shared" si="188"/>
        <v>1.0425</v>
      </c>
      <c r="G871" s="38">
        <f t="shared" ca="1" si="182"/>
        <v>1.0002566635000001</v>
      </c>
      <c r="H871" s="35">
        <f ca="1">TRUNC(PRODUCT(G$10:G870),15)</f>
        <v>1.2091221597242801</v>
      </c>
      <c r="I871" s="35">
        <f t="shared" ca="1" si="189"/>
        <v>1.17909219115615</v>
      </c>
      <c r="J871" s="35">
        <f t="shared" ca="1" si="183"/>
        <v>1.0254687199999999</v>
      </c>
      <c r="K871" s="35">
        <f t="shared" ca="1" si="184"/>
        <v>12.73435999</v>
      </c>
      <c r="L871" s="55">
        <f>IF(VLOOKUP(A871,$U$12:$AD$125,8)=VLOOKUP(A870,$U$12:$AD$125,8),0,VLOOKUP(A871,U$12:$AD$125,8))</f>
        <v>0</v>
      </c>
      <c r="M871" s="40">
        <f>IF(L871&gt;0,VLOOKUP(L871,T$12:$AC$125,7),0)</f>
        <v>0</v>
      </c>
      <c r="N871" s="41">
        <f t="shared" si="193"/>
        <v>0</v>
      </c>
      <c r="O871" s="41">
        <f t="shared" ca="1" si="185"/>
        <v>12.73435999</v>
      </c>
      <c r="P871" s="56" t="str">
        <f t="shared" si="190"/>
        <v>J=</v>
      </c>
      <c r="Q871" s="43">
        <f t="shared" si="191"/>
        <v>43619</v>
      </c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/>
      <c r="BY871" s="52"/>
      <c r="BZ871" s="52"/>
      <c r="CA871" s="52"/>
      <c r="CB871" s="52"/>
      <c r="CC871" s="52"/>
      <c r="CD871" s="52"/>
      <c r="CE871" s="52"/>
      <c r="CF871" s="52"/>
      <c r="CG871" s="52"/>
      <c r="CH871" s="52"/>
      <c r="CI871" s="52"/>
      <c r="CJ871" s="52"/>
      <c r="CK871" s="52"/>
      <c r="CL871" s="52"/>
      <c r="CM871" s="52"/>
      <c r="CN871" s="52"/>
      <c r="CO871" s="52"/>
      <c r="CP871" s="52"/>
      <c r="CQ871" s="52"/>
      <c r="CR871" s="52"/>
      <c r="CS871" s="52"/>
      <c r="CT871" s="52"/>
      <c r="CU871" s="52"/>
      <c r="CV871" s="52"/>
      <c r="CW871" s="52"/>
      <c r="CX871" s="52"/>
      <c r="CY871" s="52"/>
      <c r="CZ871" s="52"/>
      <c r="DA871" s="52"/>
      <c r="DB871" s="52"/>
      <c r="DC871" s="52"/>
      <c r="DD871" s="52"/>
      <c r="DE871" s="52"/>
      <c r="DF871" s="52"/>
      <c r="DG871" s="52"/>
      <c r="DH871" s="52"/>
      <c r="DI871" s="52"/>
      <c r="DJ871" s="52"/>
      <c r="DK871" s="52"/>
      <c r="DL871" s="52"/>
      <c r="DM871" s="52"/>
      <c r="DN871" s="52"/>
      <c r="DO871" s="52"/>
      <c r="DP871" s="52"/>
      <c r="DQ871" s="52"/>
      <c r="DR871" s="52"/>
      <c r="DS871" s="52"/>
      <c r="DT871" s="52"/>
      <c r="DU871" s="52"/>
      <c r="DV871" s="52"/>
      <c r="DW871" s="52"/>
      <c r="DX871" s="52"/>
      <c r="DY871" s="52"/>
      <c r="DZ871" s="52"/>
      <c r="EA871" s="52"/>
      <c r="EB871" s="52"/>
      <c r="EC871" s="52"/>
      <c r="ED871" s="52"/>
      <c r="EE871" s="52"/>
      <c r="EF871" s="52"/>
      <c r="EG871" s="52"/>
      <c r="EH871" s="52"/>
      <c r="EI871" s="52"/>
      <c r="EJ871" s="52"/>
      <c r="EK871" s="52"/>
      <c r="EL871" s="52"/>
      <c r="EM871" s="52"/>
      <c r="EN871" s="52"/>
      <c r="EO871" s="52"/>
      <c r="EP871" s="52"/>
      <c r="EQ871" s="52"/>
      <c r="ER871" s="52"/>
      <c r="ES871" s="52"/>
      <c r="ET871" s="52"/>
      <c r="EU871" s="52"/>
      <c r="EV871" s="52"/>
      <c r="EW871" s="52"/>
      <c r="EX871" s="52"/>
      <c r="EY871" s="52"/>
      <c r="EZ871" s="52"/>
      <c r="FA871" s="52"/>
      <c r="FB871" s="52"/>
      <c r="FC871" s="52"/>
      <c r="FD871" s="52"/>
      <c r="FE871" s="52"/>
      <c r="FF871" s="52"/>
      <c r="FG871" s="52"/>
      <c r="FH871" s="52"/>
      <c r="FI871" s="52"/>
      <c r="FJ871" s="52"/>
      <c r="FK871" s="52"/>
      <c r="FL871" s="52"/>
      <c r="FM871" s="52"/>
      <c r="FN871" s="52"/>
      <c r="FO871" s="52"/>
      <c r="FP871" s="52"/>
      <c r="FQ871" s="52"/>
      <c r="FR871" s="52"/>
      <c r="FS871" s="52"/>
      <c r="FT871" s="52"/>
    </row>
    <row r="872" spans="1:176" x14ac:dyDescent="0.15">
      <c r="A872" s="104">
        <f t="shared" si="186"/>
        <v>43581</v>
      </c>
      <c r="B872" s="35">
        <f t="shared" ca="1" si="192"/>
        <v>512.86595999999997</v>
      </c>
      <c r="C872" s="35">
        <f t="shared" si="187"/>
        <v>500</v>
      </c>
      <c r="D872" s="36">
        <f ca="1">IF(A872&lt;$B$1,VLOOKUP(A872,[1]DI!$A$4:$B$15000,2,FALSE),0)</f>
        <v>6.4000000000000001E-2</v>
      </c>
      <c r="E872" s="35">
        <f t="shared" ca="1" si="181"/>
        <v>2.4620000000000002E-4</v>
      </c>
      <c r="F872" s="54">
        <f t="shared" si="188"/>
        <v>1.0425</v>
      </c>
      <c r="G872" s="38">
        <f t="shared" ca="1" si="182"/>
        <v>1.0002566635000001</v>
      </c>
      <c r="H872" s="35">
        <f ca="1">TRUNC(PRODUCT(G$10:G871),15)</f>
        <v>1.2094324972497199</v>
      </c>
      <c r="I872" s="35">
        <f t="shared" ca="1" si="189"/>
        <v>1.17909219115615</v>
      </c>
      <c r="J872" s="35">
        <f t="shared" ca="1" si="183"/>
        <v>1.0257319199999999</v>
      </c>
      <c r="K872" s="35">
        <f t="shared" ca="1" si="184"/>
        <v>12.865959999999999</v>
      </c>
      <c r="L872" s="55">
        <f>IF(VLOOKUP(A872,$U$12:$AD$125,8)=VLOOKUP(A871,$U$12:$AD$125,8),0,VLOOKUP(A872,U$12:$AD$125,8))</f>
        <v>0</v>
      </c>
      <c r="M872" s="40">
        <f>IF(L872&gt;0,VLOOKUP(L872,T$12:$AC$125,7),0)</f>
        <v>0</v>
      </c>
      <c r="N872" s="41">
        <f t="shared" si="193"/>
        <v>0</v>
      </c>
      <c r="O872" s="41">
        <f t="shared" ca="1" si="185"/>
        <v>12.865959999999999</v>
      </c>
      <c r="P872" s="56" t="str">
        <f t="shared" si="190"/>
        <v>J=</v>
      </c>
      <c r="Q872" s="43">
        <f t="shared" si="191"/>
        <v>43619</v>
      </c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/>
      <c r="BY872" s="52"/>
      <c r="BZ872" s="52"/>
      <c r="CA872" s="52"/>
      <c r="CB872" s="52"/>
      <c r="CC872" s="52"/>
      <c r="CD872" s="52"/>
      <c r="CE872" s="52"/>
      <c r="CF872" s="52"/>
      <c r="CG872" s="52"/>
      <c r="CH872" s="52"/>
      <c r="CI872" s="52"/>
      <c r="CJ872" s="52"/>
      <c r="CK872" s="52"/>
      <c r="CL872" s="52"/>
      <c r="CM872" s="52"/>
      <c r="CN872" s="52"/>
      <c r="CO872" s="52"/>
      <c r="CP872" s="52"/>
      <c r="CQ872" s="52"/>
      <c r="CR872" s="52"/>
      <c r="CS872" s="52"/>
      <c r="CT872" s="52"/>
      <c r="CU872" s="52"/>
      <c r="CV872" s="52"/>
      <c r="CW872" s="52"/>
      <c r="CX872" s="52"/>
      <c r="CY872" s="52"/>
      <c r="CZ872" s="52"/>
      <c r="DA872" s="52"/>
      <c r="DB872" s="52"/>
      <c r="DC872" s="52"/>
      <c r="DD872" s="52"/>
      <c r="DE872" s="52"/>
      <c r="DF872" s="52"/>
      <c r="DG872" s="52"/>
      <c r="DH872" s="52"/>
      <c r="DI872" s="52"/>
      <c r="DJ872" s="52"/>
      <c r="DK872" s="52"/>
      <c r="DL872" s="52"/>
      <c r="DM872" s="52"/>
      <c r="DN872" s="52"/>
      <c r="DO872" s="52"/>
      <c r="DP872" s="52"/>
      <c r="DQ872" s="52"/>
      <c r="DR872" s="52"/>
      <c r="DS872" s="52"/>
      <c r="DT872" s="52"/>
      <c r="DU872" s="52"/>
      <c r="DV872" s="52"/>
      <c r="DW872" s="52"/>
      <c r="DX872" s="52"/>
      <c r="DY872" s="52"/>
      <c r="DZ872" s="52"/>
      <c r="EA872" s="52"/>
      <c r="EB872" s="52"/>
      <c r="EC872" s="52"/>
      <c r="ED872" s="52"/>
      <c r="EE872" s="52"/>
      <c r="EF872" s="52"/>
      <c r="EG872" s="52"/>
      <c r="EH872" s="52"/>
      <c r="EI872" s="52"/>
      <c r="EJ872" s="52"/>
      <c r="EK872" s="52"/>
      <c r="EL872" s="52"/>
      <c r="EM872" s="52"/>
      <c r="EN872" s="52"/>
      <c r="EO872" s="52"/>
      <c r="EP872" s="52"/>
      <c r="EQ872" s="52"/>
      <c r="ER872" s="52"/>
      <c r="ES872" s="52"/>
      <c r="ET872" s="52"/>
      <c r="EU872" s="52"/>
      <c r="EV872" s="52"/>
      <c r="EW872" s="52"/>
      <c r="EX872" s="52"/>
      <c r="EY872" s="52"/>
      <c r="EZ872" s="52"/>
      <c r="FA872" s="52"/>
      <c r="FB872" s="52"/>
      <c r="FC872" s="52"/>
      <c r="FD872" s="52"/>
      <c r="FE872" s="52"/>
      <c r="FF872" s="52"/>
      <c r="FG872" s="52"/>
      <c r="FH872" s="52"/>
      <c r="FI872" s="52"/>
      <c r="FJ872" s="52"/>
      <c r="FK872" s="52"/>
      <c r="FL872" s="52"/>
      <c r="FM872" s="52"/>
      <c r="FN872" s="52"/>
      <c r="FO872" s="52"/>
      <c r="FP872" s="52"/>
      <c r="FQ872" s="52"/>
      <c r="FR872" s="52"/>
      <c r="FS872" s="52"/>
      <c r="FT872" s="52"/>
    </row>
    <row r="873" spans="1:176" x14ac:dyDescent="0.15">
      <c r="A873" s="104">
        <f t="shared" si="186"/>
        <v>43582</v>
      </c>
      <c r="B873" s="35">
        <f t="shared" ca="1" si="192"/>
        <v>512.99759500000005</v>
      </c>
      <c r="C873" s="35">
        <f t="shared" si="187"/>
        <v>500</v>
      </c>
      <c r="D873" s="36">
        <f ca="1">IF(A873&lt;$B$1,VLOOKUP(A873,[1]DI!$A$4:$B$15000,2,FALSE),0)</f>
        <v>0</v>
      </c>
      <c r="E873" s="35">
        <f t="shared" ca="1" si="181"/>
        <v>0</v>
      </c>
      <c r="F873" s="54">
        <f t="shared" si="188"/>
        <v>1.0425</v>
      </c>
      <c r="G873" s="38">
        <f t="shared" ca="1" si="182"/>
        <v>1</v>
      </c>
      <c r="H873" s="35">
        <f ca="1">TRUNC(PRODUCT(G$10:G872),15)</f>
        <v>1.2097429144274801</v>
      </c>
      <c r="I873" s="35">
        <f t="shared" ca="1" si="189"/>
        <v>1.17909219115615</v>
      </c>
      <c r="J873" s="35">
        <f t="shared" ca="1" si="183"/>
        <v>1.0259951899999999</v>
      </c>
      <c r="K873" s="35">
        <f t="shared" ca="1" si="184"/>
        <v>12.997595</v>
      </c>
      <c r="L873" s="55">
        <f>IF(VLOOKUP(A873,$U$12:$AD$125,8)=VLOOKUP(A872,$U$12:$AD$125,8),0,VLOOKUP(A873,U$12:$AD$125,8))</f>
        <v>0</v>
      </c>
      <c r="M873" s="40">
        <f>IF(L873&gt;0,VLOOKUP(L873,T$12:$AC$125,7),0)</f>
        <v>0</v>
      </c>
      <c r="N873" s="41">
        <f t="shared" si="193"/>
        <v>0</v>
      </c>
      <c r="O873" s="41">
        <f t="shared" ca="1" si="185"/>
        <v>12.997595</v>
      </c>
      <c r="P873" s="56" t="str">
        <f t="shared" si="190"/>
        <v>J=</v>
      </c>
      <c r="Q873" s="43">
        <f t="shared" si="191"/>
        <v>43619</v>
      </c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  <c r="BY873" s="52"/>
      <c r="BZ873" s="52"/>
      <c r="CA873" s="52"/>
      <c r="CB873" s="52"/>
      <c r="CC873" s="52"/>
      <c r="CD873" s="52"/>
      <c r="CE873" s="52"/>
      <c r="CF873" s="52"/>
      <c r="CG873" s="52"/>
      <c r="CH873" s="52"/>
      <c r="CI873" s="52"/>
      <c r="CJ873" s="52"/>
      <c r="CK873" s="52"/>
      <c r="CL873" s="52"/>
      <c r="CM873" s="52"/>
      <c r="CN873" s="52"/>
      <c r="CO873" s="52"/>
      <c r="CP873" s="52"/>
      <c r="CQ873" s="52"/>
      <c r="CR873" s="52"/>
      <c r="CS873" s="52"/>
      <c r="CT873" s="52"/>
      <c r="CU873" s="52"/>
      <c r="CV873" s="52"/>
      <c r="CW873" s="52"/>
      <c r="CX873" s="52"/>
      <c r="CY873" s="52"/>
      <c r="CZ873" s="52"/>
      <c r="DA873" s="52"/>
      <c r="DB873" s="52"/>
      <c r="DC873" s="52"/>
      <c r="DD873" s="52"/>
      <c r="DE873" s="52"/>
      <c r="DF873" s="52"/>
      <c r="DG873" s="52"/>
      <c r="DH873" s="52"/>
      <c r="DI873" s="52"/>
      <c r="DJ873" s="52"/>
      <c r="DK873" s="52"/>
      <c r="DL873" s="52"/>
      <c r="DM873" s="52"/>
      <c r="DN873" s="52"/>
      <c r="DO873" s="52"/>
      <c r="DP873" s="52"/>
      <c r="DQ873" s="52"/>
      <c r="DR873" s="52"/>
      <c r="DS873" s="52"/>
      <c r="DT873" s="52"/>
      <c r="DU873" s="52"/>
      <c r="DV873" s="52"/>
      <c r="DW873" s="52"/>
      <c r="DX873" s="52"/>
      <c r="DY873" s="52"/>
      <c r="DZ873" s="52"/>
      <c r="EA873" s="52"/>
      <c r="EB873" s="52"/>
      <c r="EC873" s="52"/>
      <c r="ED873" s="52"/>
      <c r="EE873" s="52"/>
      <c r="EF873" s="52"/>
      <c r="EG873" s="52"/>
      <c r="EH873" s="52"/>
      <c r="EI873" s="52"/>
      <c r="EJ873" s="52"/>
      <c r="EK873" s="52"/>
      <c r="EL873" s="52"/>
      <c r="EM873" s="52"/>
      <c r="EN873" s="52"/>
      <c r="EO873" s="52"/>
      <c r="EP873" s="52"/>
      <c r="EQ873" s="52"/>
      <c r="ER873" s="52"/>
      <c r="ES873" s="52"/>
      <c r="ET873" s="52"/>
      <c r="EU873" s="52"/>
      <c r="EV873" s="52"/>
      <c r="EW873" s="52"/>
      <c r="EX873" s="52"/>
      <c r="EY873" s="52"/>
      <c r="EZ873" s="52"/>
      <c r="FA873" s="52"/>
      <c r="FB873" s="52"/>
      <c r="FC873" s="52"/>
      <c r="FD873" s="52"/>
      <c r="FE873" s="52"/>
      <c r="FF873" s="52"/>
      <c r="FG873" s="52"/>
      <c r="FH873" s="52"/>
      <c r="FI873" s="52"/>
      <c r="FJ873" s="52"/>
      <c r="FK873" s="52"/>
      <c r="FL873" s="52"/>
      <c r="FM873" s="52"/>
      <c r="FN873" s="52"/>
      <c r="FO873" s="52"/>
      <c r="FP873" s="52"/>
      <c r="FQ873" s="52"/>
      <c r="FR873" s="52"/>
      <c r="FS873" s="52"/>
      <c r="FT873" s="52"/>
    </row>
    <row r="874" spans="1:176" x14ac:dyDescent="0.15">
      <c r="A874" s="104">
        <f t="shared" si="186"/>
        <v>43583</v>
      </c>
      <c r="B874" s="35">
        <f t="shared" ca="1" si="192"/>
        <v>512.99759500000005</v>
      </c>
      <c r="C874" s="35">
        <f t="shared" si="187"/>
        <v>500</v>
      </c>
      <c r="D874" s="36">
        <f ca="1">IF(A874&lt;$B$1,VLOOKUP(A874,[1]DI!$A$4:$B$15000,2,FALSE),0)</f>
        <v>0</v>
      </c>
      <c r="E874" s="35">
        <f t="shared" ca="1" si="181"/>
        <v>0</v>
      </c>
      <c r="F874" s="54">
        <f t="shared" si="188"/>
        <v>1.0425</v>
      </c>
      <c r="G874" s="38">
        <f t="shared" ca="1" si="182"/>
        <v>1</v>
      </c>
      <c r="H874" s="35">
        <f ca="1">TRUNC(PRODUCT(G$10:G873),15)</f>
        <v>1.2097429144274801</v>
      </c>
      <c r="I874" s="35">
        <f t="shared" ca="1" si="189"/>
        <v>1.17909219115615</v>
      </c>
      <c r="J874" s="35">
        <f t="shared" ca="1" si="183"/>
        <v>1.0259951899999999</v>
      </c>
      <c r="K874" s="35">
        <f t="shared" ca="1" si="184"/>
        <v>12.997595</v>
      </c>
      <c r="L874" s="55">
        <f>IF(VLOOKUP(A874,$U$12:$AD$125,8)=VLOOKUP(A873,$U$12:$AD$125,8),0,VLOOKUP(A874,U$12:$AD$125,8))</f>
        <v>0</v>
      </c>
      <c r="M874" s="40">
        <f>IF(L874&gt;0,VLOOKUP(L874,T$12:$AC$125,7),0)</f>
        <v>0</v>
      </c>
      <c r="N874" s="41">
        <f t="shared" si="193"/>
        <v>0</v>
      </c>
      <c r="O874" s="41">
        <f t="shared" ca="1" si="185"/>
        <v>12.997595</v>
      </c>
      <c r="P874" s="56" t="str">
        <f t="shared" si="190"/>
        <v>J=</v>
      </c>
      <c r="Q874" s="43">
        <f t="shared" si="191"/>
        <v>43619</v>
      </c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  <c r="BY874" s="52"/>
      <c r="BZ874" s="52"/>
      <c r="CA874" s="52"/>
      <c r="CB874" s="52"/>
      <c r="CC874" s="52"/>
      <c r="CD874" s="52"/>
      <c r="CE874" s="52"/>
      <c r="CF874" s="52"/>
      <c r="CG874" s="52"/>
      <c r="CH874" s="52"/>
      <c r="CI874" s="52"/>
      <c r="CJ874" s="52"/>
      <c r="CK874" s="52"/>
      <c r="CL874" s="52"/>
      <c r="CM874" s="52"/>
      <c r="CN874" s="52"/>
      <c r="CO874" s="52"/>
      <c r="CP874" s="52"/>
      <c r="CQ874" s="52"/>
      <c r="CR874" s="52"/>
      <c r="CS874" s="52"/>
      <c r="CT874" s="52"/>
      <c r="CU874" s="52"/>
      <c r="CV874" s="52"/>
      <c r="CW874" s="52"/>
      <c r="CX874" s="52"/>
      <c r="CY874" s="52"/>
      <c r="CZ874" s="52"/>
      <c r="DA874" s="52"/>
      <c r="DB874" s="52"/>
      <c r="DC874" s="52"/>
      <c r="DD874" s="52"/>
      <c r="DE874" s="52"/>
      <c r="DF874" s="52"/>
      <c r="DG874" s="52"/>
      <c r="DH874" s="52"/>
      <c r="DI874" s="52"/>
      <c r="DJ874" s="52"/>
      <c r="DK874" s="52"/>
      <c r="DL874" s="52"/>
      <c r="DM874" s="52"/>
      <c r="DN874" s="52"/>
      <c r="DO874" s="52"/>
      <c r="DP874" s="52"/>
      <c r="DQ874" s="52"/>
      <c r="DR874" s="52"/>
      <c r="DS874" s="52"/>
      <c r="DT874" s="52"/>
      <c r="DU874" s="52"/>
      <c r="DV874" s="52"/>
      <c r="DW874" s="52"/>
      <c r="DX874" s="52"/>
      <c r="DY874" s="52"/>
      <c r="DZ874" s="52"/>
      <c r="EA874" s="52"/>
      <c r="EB874" s="52"/>
      <c r="EC874" s="52"/>
      <c r="ED874" s="52"/>
      <c r="EE874" s="52"/>
      <c r="EF874" s="52"/>
      <c r="EG874" s="52"/>
      <c r="EH874" s="52"/>
      <c r="EI874" s="52"/>
      <c r="EJ874" s="52"/>
      <c r="EK874" s="52"/>
      <c r="EL874" s="52"/>
      <c r="EM874" s="52"/>
      <c r="EN874" s="52"/>
      <c r="EO874" s="52"/>
      <c r="EP874" s="52"/>
      <c r="EQ874" s="52"/>
      <c r="ER874" s="52"/>
      <c r="ES874" s="52"/>
      <c r="ET874" s="52"/>
      <c r="EU874" s="52"/>
      <c r="EV874" s="52"/>
      <c r="EW874" s="52"/>
      <c r="EX874" s="52"/>
      <c r="EY874" s="52"/>
      <c r="EZ874" s="52"/>
      <c r="FA874" s="52"/>
      <c r="FB874" s="52"/>
      <c r="FC874" s="52"/>
      <c r="FD874" s="52"/>
      <c r="FE874" s="52"/>
      <c r="FF874" s="52"/>
      <c r="FG874" s="52"/>
      <c r="FH874" s="52"/>
      <c r="FI874" s="52"/>
      <c r="FJ874" s="52"/>
      <c r="FK874" s="52"/>
      <c r="FL874" s="52"/>
      <c r="FM874" s="52"/>
      <c r="FN874" s="52"/>
      <c r="FO874" s="52"/>
      <c r="FP874" s="52"/>
      <c r="FQ874" s="52"/>
      <c r="FR874" s="52"/>
      <c r="FS874" s="52"/>
      <c r="FT874" s="52"/>
    </row>
    <row r="875" spans="1:176" x14ac:dyDescent="0.15">
      <c r="A875" s="104">
        <f t="shared" si="186"/>
        <v>43584</v>
      </c>
      <c r="B875" s="35">
        <f t="shared" ca="1" si="192"/>
        <v>512.99759500000005</v>
      </c>
      <c r="C875" s="35">
        <f t="shared" si="187"/>
        <v>500</v>
      </c>
      <c r="D875" s="36">
        <f ca="1">IF(A875&lt;$B$1,VLOOKUP(A875,[1]DI!$A$4:$B$15000,2,FALSE),0)</f>
        <v>6.4000000000000001E-2</v>
      </c>
      <c r="E875" s="35">
        <f t="shared" ca="1" si="181"/>
        <v>2.4620000000000002E-4</v>
      </c>
      <c r="F875" s="54">
        <f t="shared" si="188"/>
        <v>1.0425</v>
      </c>
      <c r="G875" s="38">
        <f t="shared" ca="1" si="182"/>
        <v>1.0002566635000001</v>
      </c>
      <c r="H875" s="35">
        <f ca="1">TRUNC(PRODUCT(G$10:G874),15)</f>
        <v>1.2097429144274801</v>
      </c>
      <c r="I875" s="35">
        <f t="shared" ca="1" si="189"/>
        <v>1.17909219115615</v>
      </c>
      <c r="J875" s="35">
        <f t="shared" ca="1" si="183"/>
        <v>1.0259951899999999</v>
      </c>
      <c r="K875" s="35">
        <f t="shared" ca="1" si="184"/>
        <v>12.997595</v>
      </c>
      <c r="L875" s="55">
        <f>IF(VLOOKUP(A875,$U$12:$AD$125,8)=VLOOKUP(A874,$U$12:$AD$125,8),0,VLOOKUP(A875,U$12:$AD$125,8))</f>
        <v>0</v>
      </c>
      <c r="M875" s="40">
        <f>IF(L875&gt;0,VLOOKUP(L875,T$12:$AC$125,7),0)</f>
        <v>0</v>
      </c>
      <c r="N875" s="41">
        <f t="shared" si="193"/>
        <v>0</v>
      </c>
      <c r="O875" s="41">
        <f t="shared" ca="1" si="185"/>
        <v>12.997595</v>
      </c>
      <c r="P875" s="56" t="str">
        <f t="shared" si="190"/>
        <v>J=</v>
      </c>
      <c r="Q875" s="43">
        <f t="shared" si="191"/>
        <v>43619</v>
      </c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  <c r="BY875" s="52"/>
      <c r="BZ875" s="52"/>
      <c r="CA875" s="52"/>
      <c r="CB875" s="52"/>
      <c r="CC875" s="52"/>
      <c r="CD875" s="52"/>
      <c r="CE875" s="52"/>
      <c r="CF875" s="52"/>
      <c r="CG875" s="52"/>
      <c r="CH875" s="52"/>
      <c r="CI875" s="52"/>
      <c r="CJ875" s="52"/>
      <c r="CK875" s="52"/>
      <c r="CL875" s="52"/>
      <c r="CM875" s="52"/>
      <c r="CN875" s="52"/>
      <c r="CO875" s="52"/>
      <c r="CP875" s="52"/>
      <c r="CQ875" s="52"/>
      <c r="CR875" s="52"/>
      <c r="CS875" s="52"/>
      <c r="CT875" s="52"/>
      <c r="CU875" s="52"/>
      <c r="CV875" s="52"/>
      <c r="CW875" s="52"/>
      <c r="CX875" s="52"/>
      <c r="CY875" s="52"/>
      <c r="CZ875" s="52"/>
      <c r="DA875" s="52"/>
      <c r="DB875" s="52"/>
      <c r="DC875" s="52"/>
      <c r="DD875" s="52"/>
      <c r="DE875" s="52"/>
      <c r="DF875" s="52"/>
      <c r="DG875" s="52"/>
      <c r="DH875" s="52"/>
      <c r="DI875" s="52"/>
      <c r="DJ875" s="52"/>
      <c r="DK875" s="52"/>
      <c r="DL875" s="52"/>
      <c r="DM875" s="52"/>
      <c r="DN875" s="52"/>
      <c r="DO875" s="52"/>
      <c r="DP875" s="52"/>
      <c r="DQ875" s="52"/>
      <c r="DR875" s="52"/>
      <c r="DS875" s="52"/>
      <c r="DT875" s="52"/>
      <c r="DU875" s="52"/>
      <c r="DV875" s="52"/>
      <c r="DW875" s="52"/>
      <c r="DX875" s="52"/>
      <c r="DY875" s="52"/>
      <c r="DZ875" s="52"/>
      <c r="EA875" s="52"/>
      <c r="EB875" s="52"/>
      <c r="EC875" s="52"/>
      <c r="ED875" s="52"/>
      <c r="EE875" s="52"/>
      <c r="EF875" s="52"/>
      <c r="EG875" s="52"/>
      <c r="EH875" s="52"/>
      <c r="EI875" s="52"/>
      <c r="EJ875" s="52"/>
      <c r="EK875" s="52"/>
      <c r="EL875" s="52"/>
      <c r="EM875" s="52"/>
      <c r="EN875" s="52"/>
      <c r="EO875" s="52"/>
      <c r="EP875" s="52"/>
      <c r="EQ875" s="52"/>
      <c r="ER875" s="52"/>
      <c r="ES875" s="52"/>
      <c r="ET875" s="52"/>
      <c r="EU875" s="52"/>
      <c r="EV875" s="52"/>
      <c r="EW875" s="52"/>
      <c r="EX875" s="52"/>
      <c r="EY875" s="52"/>
      <c r="EZ875" s="52"/>
      <c r="FA875" s="52"/>
      <c r="FB875" s="52"/>
      <c r="FC875" s="52"/>
      <c r="FD875" s="52"/>
      <c r="FE875" s="52"/>
      <c r="FF875" s="52"/>
      <c r="FG875" s="52"/>
      <c r="FH875" s="52"/>
      <c r="FI875" s="52"/>
      <c r="FJ875" s="52"/>
      <c r="FK875" s="52"/>
      <c r="FL875" s="52"/>
      <c r="FM875" s="52"/>
      <c r="FN875" s="52"/>
      <c r="FO875" s="52"/>
      <c r="FP875" s="52"/>
      <c r="FQ875" s="52"/>
      <c r="FR875" s="52"/>
      <c r="FS875" s="52"/>
      <c r="FT875" s="52"/>
    </row>
    <row r="876" spans="1:176" x14ac:dyDescent="0.15">
      <c r="A876" s="104">
        <f t="shared" si="186"/>
        <v>43585</v>
      </c>
      <c r="B876" s="35">
        <f t="shared" ca="1" si="192"/>
        <v>513.12926000000004</v>
      </c>
      <c r="C876" s="35">
        <f t="shared" si="187"/>
        <v>500</v>
      </c>
      <c r="D876" s="36">
        <f ca="1">IF(A876&lt;$B$1,VLOOKUP(A876,[1]DI!$A$4:$B$15000,2,FALSE),0)</f>
        <v>6.4000000000000001E-2</v>
      </c>
      <c r="E876" s="35">
        <f t="shared" ca="1" si="181"/>
        <v>2.4620000000000002E-4</v>
      </c>
      <c r="F876" s="54">
        <f t="shared" si="188"/>
        <v>1.0425</v>
      </c>
      <c r="G876" s="38">
        <f t="shared" ca="1" si="182"/>
        <v>1.0002566635000001</v>
      </c>
      <c r="H876" s="35">
        <f ca="1">TRUNC(PRODUCT(G$10:G875),15)</f>
        <v>1.2100534112779999</v>
      </c>
      <c r="I876" s="35">
        <f t="shared" ca="1" si="189"/>
        <v>1.17909219115615</v>
      </c>
      <c r="J876" s="35">
        <f t="shared" ca="1" si="183"/>
        <v>1.0262585200000001</v>
      </c>
      <c r="K876" s="35">
        <f t="shared" ca="1" si="184"/>
        <v>13.12926</v>
      </c>
      <c r="L876" s="55">
        <f>IF(VLOOKUP(A876,$U$12:$AD$125,8)=VLOOKUP(A875,$U$12:$AD$125,8),0,VLOOKUP(A876,U$12:$AD$125,8))</f>
        <v>0</v>
      </c>
      <c r="M876" s="40">
        <f>IF(L876&gt;0,VLOOKUP(L876,T$12:$AC$125,7),0)</f>
        <v>0</v>
      </c>
      <c r="N876" s="41">
        <f t="shared" si="193"/>
        <v>0</v>
      </c>
      <c r="O876" s="41">
        <f t="shared" ca="1" si="185"/>
        <v>13.12926</v>
      </c>
      <c r="P876" s="56" t="str">
        <f t="shared" si="190"/>
        <v>J=</v>
      </c>
      <c r="Q876" s="43">
        <f t="shared" si="191"/>
        <v>43619</v>
      </c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  <c r="BY876" s="52"/>
      <c r="BZ876" s="52"/>
      <c r="CA876" s="52"/>
      <c r="CB876" s="52"/>
      <c r="CC876" s="52"/>
      <c r="CD876" s="52"/>
      <c r="CE876" s="52"/>
      <c r="CF876" s="52"/>
      <c r="CG876" s="52"/>
      <c r="CH876" s="52"/>
      <c r="CI876" s="52"/>
      <c r="CJ876" s="52"/>
      <c r="CK876" s="52"/>
      <c r="CL876" s="52"/>
      <c r="CM876" s="52"/>
      <c r="CN876" s="52"/>
      <c r="CO876" s="52"/>
      <c r="CP876" s="52"/>
      <c r="CQ876" s="52"/>
      <c r="CR876" s="52"/>
      <c r="CS876" s="52"/>
      <c r="CT876" s="52"/>
      <c r="CU876" s="52"/>
      <c r="CV876" s="52"/>
      <c r="CW876" s="52"/>
      <c r="CX876" s="52"/>
      <c r="CY876" s="52"/>
      <c r="CZ876" s="52"/>
      <c r="DA876" s="52"/>
      <c r="DB876" s="52"/>
      <c r="DC876" s="52"/>
      <c r="DD876" s="52"/>
      <c r="DE876" s="52"/>
      <c r="DF876" s="52"/>
      <c r="DG876" s="52"/>
      <c r="DH876" s="52"/>
      <c r="DI876" s="52"/>
      <c r="DJ876" s="52"/>
      <c r="DK876" s="52"/>
      <c r="DL876" s="52"/>
      <c r="DM876" s="52"/>
      <c r="DN876" s="52"/>
      <c r="DO876" s="52"/>
      <c r="DP876" s="52"/>
      <c r="DQ876" s="52"/>
      <c r="DR876" s="52"/>
      <c r="DS876" s="52"/>
      <c r="DT876" s="52"/>
      <c r="DU876" s="52"/>
      <c r="DV876" s="52"/>
      <c r="DW876" s="52"/>
      <c r="DX876" s="52"/>
      <c r="DY876" s="52"/>
      <c r="DZ876" s="52"/>
      <c r="EA876" s="52"/>
      <c r="EB876" s="52"/>
      <c r="EC876" s="52"/>
      <c r="ED876" s="52"/>
      <c r="EE876" s="52"/>
      <c r="EF876" s="52"/>
      <c r="EG876" s="52"/>
      <c r="EH876" s="52"/>
      <c r="EI876" s="52"/>
      <c r="EJ876" s="52"/>
      <c r="EK876" s="52"/>
      <c r="EL876" s="52"/>
      <c r="EM876" s="52"/>
      <c r="EN876" s="52"/>
      <c r="EO876" s="52"/>
      <c r="EP876" s="52"/>
      <c r="EQ876" s="52"/>
      <c r="ER876" s="52"/>
      <c r="ES876" s="52"/>
      <c r="ET876" s="52"/>
      <c r="EU876" s="52"/>
      <c r="EV876" s="52"/>
      <c r="EW876" s="52"/>
      <c r="EX876" s="52"/>
      <c r="EY876" s="52"/>
      <c r="EZ876" s="52"/>
      <c r="FA876" s="52"/>
      <c r="FB876" s="52"/>
      <c r="FC876" s="52"/>
      <c r="FD876" s="52"/>
      <c r="FE876" s="52"/>
      <c r="FF876" s="52"/>
      <c r="FG876" s="52"/>
      <c r="FH876" s="52"/>
      <c r="FI876" s="52"/>
      <c r="FJ876" s="52"/>
      <c r="FK876" s="52"/>
      <c r="FL876" s="52"/>
      <c r="FM876" s="52"/>
      <c r="FN876" s="52"/>
      <c r="FO876" s="52"/>
      <c r="FP876" s="52"/>
      <c r="FQ876" s="52"/>
      <c r="FR876" s="52"/>
      <c r="FS876" s="52"/>
      <c r="FT876" s="52"/>
    </row>
    <row r="877" spans="1:176" x14ac:dyDescent="0.15">
      <c r="A877" s="104">
        <f t="shared" si="186"/>
        <v>43586</v>
      </c>
      <c r="B877" s="35">
        <f t="shared" ca="1" si="192"/>
        <v>513.26096500000006</v>
      </c>
      <c r="C877" s="35">
        <f t="shared" si="187"/>
        <v>500</v>
      </c>
      <c r="D877" s="36">
        <f ca="1">IF(A877&lt;$B$1,VLOOKUP(A877,[1]DI!$A$4:$B$15000,2,FALSE),0)</f>
        <v>0</v>
      </c>
      <c r="E877" s="35">
        <f t="shared" ca="1" si="181"/>
        <v>0</v>
      </c>
      <c r="F877" s="54">
        <f t="shared" si="188"/>
        <v>1.0425</v>
      </c>
      <c r="G877" s="38">
        <f t="shared" ca="1" si="182"/>
        <v>1</v>
      </c>
      <c r="H877" s="35">
        <f ca="1">TRUNC(PRODUCT(G$10:G876),15)</f>
        <v>1.2103639878217201</v>
      </c>
      <c r="I877" s="35">
        <f t="shared" ca="1" si="189"/>
        <v>1.17909219115615</v>
      </c>
      <c r="J877" s="35">
        <f t="shared" ca="1" si="183"/>
        <v>1.0265219299999999</v>
      </c>
      <c r="K877" s="35">
        <f t="shared" ca="1" si="184"/>
        <v>13.260965000000001</v>
      </c>
      <c r="L877" s="55">
        <f>IF(VLOOKUP(A877,$U$12:$AD$125,8)=VLOOKUP(A876,$U$12:$AD$125,8),0,VLOOKUP(A877,U$12:$AD$125,8))</f>
        <v>0</v>
      </c>
      <c r="M877" s="40">
        <f>IF(L877&gt;0,VLOOKUP(L877,T$12:$AC$125,7),0)</f>
        <v>0</v>
      </c>
      <c r="N877" s="41">
        <f t="shared" si="193"/>
        <v>0</v>
      </c>
      <c r="O877" s="41">
        <f t="shared" ca="1" si="185"/>
        <v>13.260965000000001</v>
      </c>
      <c r="P877" s="56" t="str">
        <f t="shared" si="190"/>
        <v>J=</v>
      </c>
      <c r="Q877" s="43">
        <f t="shared" si="191"/>
        <v>43619</v>
      </c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  <c r="BY877" s="52"/>
      <c r="BZ877" s="52"/>
      <c r="CA877" s="52"/>
      <c r="CB877" s="52"/>
      <c r="CC877" s="52"/>
      <c r="CD877" s="52"/>
      <c r="CE877" s="52"/>
      <c r="CF877" s="52"/>
      <c r="CG877" s="52"/>
      <c r="CH877" s="52"/>
      <c r="CI877" s="52"/>
      <c r="CJ877" s="52"/>
      <c r="CK877" s="52"/>
      <c r="CL877" s="52"/>
      <c r="CM877" s="52"/>
      <c r="CN877" s="52"/>
      <c r="CO877" s="52"/>
      <c r="CP877" s="52"/>
      <c r="CQ877" s="52"/>
      <c r="CR877" s="52"/>
      <c r="CS877" s="52"/>
      <c r="CT877" s="52"/>
      <c r="CU877" s="52"/>
      <c r="CV877" s="52"/>
      <c r="CW877" s="52"/>
      <c r="CX877" s="52"/>
      <c r="CY877" s="52"/>
      <c r="CZ877" s="52"/>
      <c r="DA877" s="52"/>
      <c r="DB877" s="52"/>
      <c r="DC877" s="52"/>
      <c r="DD877" s="52"/>
      <c r="DE877" s="52"/>
      <c r="DF877" s="52"/>
      <c r="DG877" s="52"/>
      <c r="DH877" s="52"/>
      <c r="DI877" s="52"/>
      <c r="DJ877" s="52"/>
      <c r="DK877" s="52"/>
      <c r="DL877" s="52"/>
      <c r="DM877" s="52"/>
      <c r="DN877" s="52"/>
      <c r="DO877" s="52"/>
      <c r="DP877" s="52"/>
      <c r="DQ877" s="52"/>
      <c r="DR877" s="52"/>
      <c r="DS877" s="52"/>
      <c r="DT877" s="52"/>
      <c r="DU877" s="52"/>
      <c r="DV877" s="52"/>
      <c r="DW877" s="52"/>
      <c r="DX877" s="52"/>
      <c r="DY877" s="52"/>
      <c r="DZ877" s="52"/>
      <c r="EA877" s="52"/>
      <c r="EB877" s="52"/>
      <c r="EC877" s="52"/>
      <c r="ED877" s="52"/>
      <c r="EE877" s="52"/>
      <c r="EF877" s="52"/>
      <c r="EG877" s="52"/>
      <c r="EH877" s="52"/>
      <c r="EI877" s="52"/>
      <c r="EJ877" s="52"/>
      <c r="EK877" s="52"/>
      <c r="EL877" s="52"/>
      <c r="EM877" s="52"/>
      <c r="EN877" s="52"/>
      <c r="EO877" s="52"/>
      <c r="EP877" s="52"/>
      <c r="EQ877" s="52"/>
      <c r="ER877" s="52"/>
      <c r="ES877" s="52"/>
      <c r="ET877" s="52"/>
      <c r="EU877" s="52"/>
      <c r="EV877" s="52"/>
      <c r="EW877" s="52"/>
      <c r="EX877" s="52"/>
      <c r="EY877" s="52"/>
      <c r="EZ877" s="52"/>
      <c r="FA877" s="52"/>
      <c r="FB877" s="52"/>
      <c r="FC877" s="52"/>
      <c r="FD877" s="52"/>
      <c r="FE877" s="52"/>
      <c r="FF877" s="52"/>
      <c r="FG877" s="52"/>
      <c r="FH877" s="52"/>
      <c r="FI877" s="52"/>
      <c r="FJ877" s="52"/>
      <c r="FK877" s="52"/>
      <c r="FL877" s="52"/>
      <c r="FM877" s="52"/>
      <c r="FN877" s="52"/>
      <c r="FO877" s="52"/>
      <c r="FP877" s="52"/>
      <c r="FQ877" s="52"/>
      <c r="FR877" s="52"/>
      <c r="FS877" s="52"/>
      <c r="FT877" s="52"/>
    </row>
    <row r="878" spans="1:176" x14ac:dyDescent="0.15">
      <c r="A878" s="104">
        <f t="shared" si="186"/>
        <v>43587</v>
      </c>
      <c r="B878" s="35">
        <f t="shared" ca="1" si="192"/>
        <v>513.26096500000006</v>
      </c>
      <c r="C878" s="35">
        <f t="shared" si="187"/>
        <v>500</v>
      </c>
      <c r="D878" s="36">
        <f ca="1">IF(A878&lt;$B$1,VLOOKUP(A878,[1]DI!$A$4:$B$15000,2,FALSE),0)</f>
        <v>6.4000000000000001E-2</v>
      </c>
      <c r="E878" s="35">
        <f t="shared" ca="1" si="181"/>
        <v>2.4620000000000002E-4</v>
      </c>
      <c r="F878" s="54">
        <f t="shared" si="188"/>
        <v>1.0425</v>
      </c>
      <c r="G878" s="38">
        <f t="shared" ca="1" si="182"/>
        <v>1.0002566635000001</v>
      </c>
      <c r="H878" s="35">
        <f ca="1">TRUNC(PRODUCT(G$10:G877),15)</f>
        <v>1.2103639878217201</v>
      </c>
      <c r="I878" s="35">
        <f t="shared" ca="1" si="189"/>
        <v>1.17909219115615</v>
      </c>
      <c r="J878" s="35">
        <f t="shared" ca="1" si="183"/>
        <v>1.0265219299999999</v>
      </c>
      <c r="K878" s="35">
        <f t="shared" ca="1" si="184"/>
        <v>13.260965000000001</v>
      </c>
      <c r="L878" s="55">
        <f>IF(VLOOKUP(A878,$U$12:$AD$125,8)=VLOOKUP(A877,$U$12:$AD$125,8),0,VLOOKUP(A878,U$12:$AD$125,8))</f>
        <v>0</v>
      </c>
      <c r="M878" s="40">
        <f>IF(L878&gt;0,VLOOKUP(L878,T$12:$AC$125,7),0)</f>
        <v>0</v>
      </c>
      <c r="N878" s="41">
        <f t="shared" si="193"/>
        <v>0</v>
      </c>
      <c r="O878" s="41">
        <f t="shared" ca="1" si="185"/>
        <v>13.260965000000001</v>
      </c>
      <c r="P878" s="56" t="str">
        <f t="shared" si="190"/>
        <v>J=</v>
      </c>
      <c r="Q878" s="43">
        <f t="shared" si="191"/>
        <v>43619</v>
      </c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  <c r="BY878" s="52"/>
      <c r="BZ878" s="52"/>
      <c r="CA878" s="52"/>
      <c r="CB878" s="52"/>
      <c r="CC878" s="52"/>
      <c r="CD878" s="52"/>
      <c r="CE878" s="52"/>
      <c r="CF878" s="52"/>
      <c r="CG878" s="52"/>
      <c r="CH878" s="52"/>
      <c r="CI878" s="52"/>
      <c r="CJ878" s="52"/>
      <c r="CK878" s="52"/>
      <c r="CL878" s="52"/>
      <c r="CM878" s="52"/>
      <c r="CN878" s="52"/>
      <c r="CO878" s="52"/>
      <c r="CP878" s="52"/>
      <c r="CQ878" s="52"/>
      <c r="CR878" s="52"/>
      <c r="CS878" s="52"/>
      <c r="CT878" s="52"/>
      <c r="CU878" s="52"/>
      <c r="CV878" s="52"/>
      <c r="CW878" s="52"/>
      <c r="CX878" s="52"/>
      <c r="CY878" s="52"/>
      <c r="CZ878" s="52"/>
      <c r="DA878" s="52"/>
      <c r="DB878" s="52"/>
      <c r="DC878" s="52"/>
      <c r="DD878" s="52"/>
      <c r="DE878" s="52"/>
      <c r="DF878" s="52"/>
      <c r="DG878" s="52"/>
      <c r="DH878" s="52"/>
      <c r="DI878" s="52"/>
      <c r="DJ878" s="52"/>
      <c r="DK878" s="52"/>
      <c r="DL878" s="52"/>
      <c r="DM878" s="52"/>
      <c r="DN878" s="52"/>
      <c r="DO878" s="52"/>
      <c r="DP878" s="52"/>
      <c r="DQ878" s="52"/>
      <c r="DR878" s="52"/>
      <c r="DS878" s="52"/>
      <c r="DT878" s="52"/>
      <c r="DU878" s="52"/>
      <c r="DV878" s="52"/>
      <c r="DW878" s="52"/>
      <c r="DX878" s="52"/>
      <c r="DY878" s="52"/>
      <c r="DZ878" s="52"/>
      <c r="EA878" s="52"/>
      <c r="EB878" s="52"/>
      <c r="EC878" s="52"/>
      <c r="ED878" s="52"/>
      <c r="EE878" s="52"/>
      <c r="EF878" s="52"/>
      <c r="EG878" s="52"/>
      <c r="EH878" s="52"/>
      <c r="EI878" s="52"/>
      <c r="EJ878" s="52"/>
      <c r="EK878" s="52"/>
      <c r="EL878" s="52"/>
      <c r="EM878" s="52"/>
      <c r="EN878" s="52"/>
      <c r="EO878" s="52"/>
      <c r="EP878" s="52"/>
      <c r="EQ878" s="52"/>
      <c r="ER878" s="52"/>
      <c r="ES878" s="52"/>
      <c r="ET878" s="52"/>
      <c r="EU878" s="52"/>
      <c r="EV878" s="52"/>
      <c r="EW878" s="52"/>
      <c r="EX878" s="52"/>
      <c r="EY878" s="52"/>
      <c r="EZ878" s="52"/>
      <c r="FA878" s="52"/>
      <c r="FB878" s="52"/>
      <c r="FC878" s="52"/>
      <c r="FD878" s="52"/>
      <c r="FE878" s="52"/>
      <c r="FF878" s="52"/>
      <c r="FG878" s="52"/>
      <c r="FH878" s="52"/>
      <c r="FI878" s="52"/>
      <c r="FJ878" s="52"/>
      <c r="FK878" s="52"/>
      <c r="FL878" s="52"/>
      <c r="FM878" s="52"/>
      <c r="FN878" s="52"/>
      <c r="FO878" s="52"/>
      <c r="FP878" s="52"/>
      <c r="FQ878" s="52"/>
      <c r="FR878" s="52"/>
      <c r="FS878" s="52"/>
      <c r="FT878" s="52"/>
    </row>
    <row r="879" spans="1:176" x14ac:dyDescent="0.15">
      <c r="A879" s="104">
        <f t="shared" si="186"/>
        <v>43588</v>
      </c>
      <c r="B879" s="35">
        <f t="shared" ca="1" si="192"/>
        <v>513.39269999999999</v>
      </c>
      <c r="C879" s="35">
        <f t="shared" si="187"/>
        <v>500</v>
      </c>
      <c r="D879" s="36">
        <f ca="1">IF(A879&lt;$B$1,VLOOKUP(A879,[1]DI!$A$4:$B$15000,2,FALSE),0)</f>
        <v>6.4000000000000001E-2</v>
      </c>
      <c r="E879" s="35">
        <f t="shared" ca="1" si="181"/>
        <v>2.4620000000000002E-4</v>
      </c>
      <c r="F879" s="54">
        <f t="shared" si="188"/>
        <v>1.0425</v>
      </c>
      <c r="G879" s="38">
        <f t="shared" ca="1" si="182"/>
        <v>1.0002566635000001</v>
      </c>
      <c r="H879" s="35">
        <f ca="1">TRUNC(PRODUCT(G$10:G878),15)</f>
        <v>1.2106746440791101</v>
      </c>
      <c r="I879" s="35">
        <f t="shared" ca="1" si="189"/>
        <v>1.17909219115615</v>
      </c>
      <c r="J879" s="35">
        <f t="shared" ca="1" si="183"/>
        <v>1.0267854000000001</v>
      </c>
      <c r="K879" s="35">
        <f t="shared" ca="1" si="184"/>
        <v>13.3927</v>
      </c>
      <c r="L879" s="55">
        <f>IF(VLOOKUP(A879,$U$12:$AD$125,8)=VLOOKUP(A878,$U$12:$AD$125,8),0,VLOOKUP(A879,U$12:$AD$125,8))</f>
        <v>0</v>
      </c>
      <c r="M879" s="40">
        <f>IF(L879&gt;0,VLOOKUP(L879,T$12:$AC$125,7),0)</f>
        <v>0</v>
      </c>
      <c r="N879" s="41">
        <f t="shared" si="193"/>
        <v>0</v>
      </c>
      <c r="O879" s="41">
        <f t="shared" ca="1" si="185"/>
        <v>13.3927</v>
      </c>
      <c r="P879" s="56" t="str">
        <f t="shared" si="190"/>
        <v>J=</v>
      </c>
      <c r="Q879" s="43">
        <f t="shared" si="191"/>
        <v>43619</v>
      </c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  <c r="BY879" s="52"/>
      <c r="BZ879" s="52"/>
      <c r="CA879" s="52"/>
      <c r="CB879" s="52"/>
      <c r="CC879" s="52"/>
      <c r="CD879" s="52"/>
      <c r="CE879" s="52"/>
      <c r="CF879" s="52"/>
      <c r="CG879" s="52"/>
      <c r="CH879" s="52"/>
      <c r="CI879" s="52"/>
      <c r="CJ879" s="52"/>
      <c r="CK879" s="52"/>
      <c r="CL879" s="52"/>
      <c r="CM879" s="52"/>
      <c r="CN879" s="52"/>
      <c r="CO879" s="52"/>
      <c r="CP879" s="52"/>
      <c r="CQ879" s="52"/>
      <c r="CR879" s="52"/>
      <c r="CS879" s="52"/>
      <c r="CT879" s="52"/>
      <c r="CU879" s="52"/>
      <c r="CV879" s="52"/>
      <c r="CW879" s="52"/>
      <c r="CX879" s="52"/>
      <c r="CY879" s="52"/>
      <c r="CZ879" s="52"/>
      <c r="DA879" s="52"/>
      <c r="DB879" s="52"/>
      <c r="DC879" s="52"/>
      <c r="DD879" s="52"/>
      <c r="DE879" s="52"/>
      <c r="DF879" s="52"/>
      <c r="DG879" s="52"/>
      <c r="DH879" s="52"/>
      <c r="DI879" s="52"/>
      <c r="DJ879" s="52"/>
      <c r="DK879" s="52"/>
      <c r="DL879" s="52"/>
      <c r="DM879" s="52"/>
      <c r="DN879" s="52"/>
      <c r="DO879" s="52"/>
      <c r="DP879" s="52"/>
      <c r="DQ879" s="52"/>
      <c r="DR879" s="52"/>
      <c r="DS879" s="52"/>
      <c r="DT879" s="52"/>
      <c r="DU879" s="52"/>
      <c r="DV879" s="52"/>
      <c r="DW879" s="52"/>
      <c r="DX879" s="52"/>
      <c r="DY879" s="52"/>
      <c r="DZ879" s="52"/>
      <c r="EA879" s="52"/>
      <c r="EB879" s="52"/>
      <c r="EC879" s="52"/>
      <c r="ED879" s="52"/>
      <c r="EE879" s="52"/>
      <c r="EF879" s="52"/>
      <c r="EG879" s="52"/>
      <c r="EH879" s="52"/>
      <c r="EI879" s="52"/>
      <c r="EJ879" s="52"/>
      <c r="EK879" s="52"/>
      <c r="EL879" s="52"/>
      <c r="EM879" s="52"/>
      <c r="EN879" s="52"/>
      <c r="EO879" s="52"/>
      <c r="EP879" s="52"/>
      <c r="EQ879" s="52"/>
      <c r="ER879" s="52"/>
      <c r="ES879" s="52"/>
      <c r="ET879" s="52"/>
      <c r="EU879" s="52"/>
      <c r="EV879" s="52"/>
      <c r="EW879" s="52"/>
      <c r="EX879" s="52"/>
      <c r="EY879" s="52"/>
      <c r="EZ879" s="52"/>
      <c r="FA879" s="52"/>
      <c r="FB879" s="52"/>
      <c r="FC879" s="52"/>
      <c r="FD879" s="52"/>
      <c r="FE879" s="52"/>
      <c r="FF879" s="52"/>
      <c r="FG879" s="52"/>
      <c r="FH879" s="52"/>
      <c r="FI879" s="52"/>
      <c r="FJ879" s="52"/>
      <c r="FK879" s="52"/>
      <c r="FL879" s="52"/>
      <c r="FM879" s="52"/>
      <c r="FN879" s="52"/>
      <c r="FO879" s="52"/>
      <c r="FP879" s="52"/>
      <c r="FQ879" s="52"/>
      <c r="FR879" s="52"/>
      <c r="FS879" s="52"/>
      <c r="FT879" s="52"/>
    </row>
    <row r="880" spans="1:176" x14ac:dyDescent="0.15">
      <c r="A880" s="104">
        <f t="shared" si="186"/>
        <v>43589</v>
      </c>
      <c r="B880" s="35">
        <f t="shared" ca="1" si="192"/>
        <v>513.52446999999995</v>
      </c>
      <c r="C880" s="35">
        <f t="shared" si="187"/>
        <v>500</v>
      </c>
      <c r="D880" s="36">
        <f ca="1">IF(A880&lt;$B$1,VLOOKUP(A880,[1]DI!$A$4:$B$15000,2,FALSE),0)</f>
        <v>0</v>
      </c>
      <c r="E880" s="35">
        <f t="shared" ca="1" si="181"/>
        <v>0</v>
      </c>
      <c r="F880" s="54">
        <f t="shared" si="188"/>
        <v>1.0425</v>
      </c>
      <c r="G880" s="38">
        <f t="shared" ca="1" si="182"/>
        <v>1</v>
      </c>
      <c r="H880" s="35">
        <f ca="1">TRUNC(PRODUCT(G$10:G879),15)</f>
        <v>1.2109853800706201</v>
      </c>
      <c r="I880" s="35">
        <f t="shared" ca="1" si="189"/>
        <v>1.17909219115615</v>
      </c>
      <c r="J880" s="35">
        <f t="shared" ca="1" si="183"/>
        <v>1.02704894</v>
      </c>
      <c r="K880" s="35">
        <f t="shared" ca="1" si="184"/>
        <v>13.524470000000001</v>
      </c>
      <c r="L880" s="55">
        <f>IF(VLOOKUP(A880,$U$12:$AD$125,8)=VLOOKUP(A879,$U$12:$AD$125,8),0,VLOOKUP(A880,U$12:$AD$125,8))</f>
        <v>0</v>
      </c>
      <c r="M880" s="40">
        <f>IF(L880&gt;0,VLOOKUP(L880,T$12:$AC$125,7),0)</f>
        <v>0</v>
      </c>
      <c r="N880" s="41">
        <f t="shared" si="193"/>
        <v>0</v>
      </c>
      <c r="O880" s="41">
        <f t="shared" ca="1" si="185"/>
        <v>13.524470000000001</v>
      </c>
      <c r="P880" s="56" t="str">
        <f t="shared" si="190"/>
        <v>J=</v>
      </c>
      <c r="Q880" s="43">
        <f t="shared" si="191"/>
        <v>43619</v>
      </c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  <c r="BY880" s="52"/>
      <c r="BZ880" s="52"/>
      <c r="CA880" s="52"/>
      <c r="CB880" s="52"/>
      <c r="CC880" s="52"/>
      <c r="CD880" s="52"/>
      <c r="CE880" s="52"/>
      <c r="CF880" s="52"/>
      <c r="CG880" s="52"/>
      <c r="CH880" s="52"/>
      <c r="CI880" s="52"/>
      <c r="CJ880" s="52"/>
      <c r="CK880" s="52"/>
      <c r="CL880" s="52"/>
      <c r="CM880" s="52"/>
      <c r="CN880" s="52"/>
      <c r="CO880" s="52"/>
      <c r="CP880" s="52"/>
      <c r="CQ880" s="52"/>
      <c r="CR880" s="52"/>
      <c r="CS880" s="52"/>
      <c r="CT880" s="52"/>
      <c r="CU880" s="52"/>
      <c r="CV880" s="52"/>
      <c r="CW880" s="52"/>
      <c r="CX880" s="52"/>
      <c r="CY880" s="52"/>
      <c r="CZ880" s="52"/>
      <c r="DA880" s="52"/>
      <c r="DB880" s="52"/>
      <c r="DC880" s="52"/>
      <c r="DD880" s="52"/>
      <c r="DE880" s="52"/>
      <c r="DF880" s="52"/>
      <c r="DG880" s="52"/>
      <c r="DH880" s="52"/>
      <c r="DI880" s="52"/>
      <c r="DJ880" s="52"/>
      <c r="DK880" s="52"/>
      <c r="DL880" s="52"/>
      <c r="DM880" s="52"/>
      <c r="DN880" s="52"/>
      <c r="DO880" s="52"/>
      <c r="DP880" s="52"/>
      <c r="DQ880" s="52"/>
      <c r="DR880" s="52"/>
      <c r="DS880" s="52"/>
      <c r="DT880" s="52"/>
      <c r="DU880" s="52"/>
      <c r="DV880" s="52"/>
      <c r="DW880" s="52"/>
      <c r="DX880" s="52"/>
      <c r="DY880" s="52"/>
      <c r="DZ880" s="52"/>
      <c r="EA880" s="52"/>
      <c r="EB880" s="52"/>
      <c r="EC880" s="52"/>
      <c r="ED880" s="52"/>
      <c r="EE880" s="52"/>
      <c r="EF880" s="52"/>
      <c r="EG880" s="52"/>
      <c r="EH880" s="52"/>
      <c r="EI880" s="52"/>
      <c r="EJ880" s="52"/>
      <c r="EK880" s="52"/>
      <c r="EL880" s="52"/>
      <c r="EM880" s="52"/>
      <c r="EN880" s="52"/>
      <c r="EO880" s="52"/>
      <c r="EP880" s="52"/>
      <c r="EQ880" s="52"/>
      <c r="ER880" s="52"/>
      <c r="ES880" s="52"/>
      <c r="ET880" s="52"/>
      <c r="EU880" s="52"/>
      <c r="EV880" s="52"/>
      <c r="EW880" s="52"/>
      <c r="EX880" s="52"/>
      <c r="EY880" s="52"/>
      <c r="EZ880" s="52"/>
      <c r="FA880" s="52"/>
      <c r="FB880" s="52"/>
      <c r="FC880" s="52"/>
      <c r="FD880" s="52"/>
      <c r="FE880" s="52"/>
      <c r="FF880" s="52"/>
      <c r="FG880" s="52"/>
      <c r="FH880" s="52"/>
      <c r="FI880" s="52"/>
      <c r="FJ880" s="52"/>
      <c r="FK880" s="52"/>
      <c r="FL880" s="52"/>
      <c r="FM880" s="52"/>
      <c r="FN880" s="52"/>
      <c r="FO880" s="52"/>
      <c r="FP880" s="52"/>
      <c r="FQ880" s="52"/>
      <c r="FR880" s="52"/>
      <c r="FS880" s="52"/>
      <c r="FT880" s="52"/>
    </row>
    <row r="881" spans="1:179" x14ac:dyDescent="0.15">
      <c r="A881" s="104">
        <f t="shared" si="186"/>
        <v>43590</v>
      </c>
      <c r="B881" s="35">
        <f t="shared" ca="1" si="192"/>
        <v>513.52446999999995</v>
      </c>
      <c r="C881" s="35">
        <f t="shared" si="187"/>
        <v>500</v>
      </c>
      <c r="D881" s="36">
        <f ca="1">IF(A881&lt;$B$1,VLOOKUP(A881,[1]DI!$A$4:$B$15000,2,FALSE),0)</f>
        <v>0</v>
      </c>
      <c r="E881" s="35">
        <f t="shared" ca="1" si="181"/>
        <v>0</v>
      </c>
      <c r="F881" s="54">
        <f t="shared" si="188"/>
        <v>1.0425</v>
      </c>
      <c r="G881" s="38">
        <f t="shared" ca="1" si="182"/>
        <v>1</v>
      </c>
      <c r="H881" s="35">
        <f ca="1">TRUNC(PRODUCT(G$10:G880),15)</f>
        <v>1.2109853800706201</v>
      </c>
      <c r="I881" s="35">
        <f t="shared" ca="1" si="189"/>
        <v>1.17909219115615</v>
      </c>
      <c r="J881" s="35">
        <f t="shared" ca="1" si="183"/>
        <v>1.02704894</v>
      </c>
      <c r="K881" s="35">
        <f t="shared" ca="1" si="184"/>
        <v>13.524470000000001</v>
      </c>
      <c r="L881" s="55">
        <f>IF(VLOOKUP(A881,$U$12:$AD$125,8)=VLOOKUP(A880,$U$12:$AD$125,8),0,VLOOKUP(A881,U$12:$AD$125,8))</f>
        <v>0</v>
      </c>
      <c r="M881" s="40">
        <f>IF(L881&gt;0,VLOOKUP(L881,T$12:$AC$125,7),0)</f>
        <v>0</v>
      </c>
      <c r="N881" s="41">
        <f t="shared" si="193"/>
        <v>0</v>
      </c>
      <c r="O881" s="41">
        <f t="shared" ca="1" si="185"/>
        <v>13.524470000000001</v>
      </c>
      <c r="P881" s="56" t="str">
        <f t="shared" si="190"/>
        <v>J=</v>
      </c>
      <c r="Q881" s="43">
        <f t="shared" si="191"/>
        <v>43619</v>
      </c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  <c r="BY881" s="52"/>
      <c r="BZ881" s="52"/>
      <c r="CA881" s="52"/>
      <c r="CB881" s="52"/>
      <c r="CC881" s="52"/>
      <c r="CD881" s="52"/>
      <c r="CE881" s="52"/>
      <c r="CF881" s="52"/>
      <c r="CG881" s="52"/>
      <c r="CH881" s="52"/>
      <c r="CI881" s="52"/>
      <c r="CJ881" s="52"/>
      <c r="CK881" s="52"/>
      <c r="CL881" s="52"/>
      <c r="CM881" s="52"/>
      <c r="CN881" s="52"/>
      <c r="CO881" s="52"/>
      <c r="CP881" s="52"/>
      <c r="CQ881" s="52"/>
      <c r="CR881" s="52"/>
      <c r="CS881" s="52"/>
      <c r="CT881" s="52"/>
      <c r="CU881" s="52"/>
      <c r="CV881" s="52"/>
      <c r="CW881" s="52"/>
      <c r="CX881" s="52"/>
      <c r="CY881" s="52"/>
      <c r="CZ881" s="52"/>
      <c r="DA881" s="52"/>
      <c r="DB881" s="52"/>
      <c r="DC881" s="52"/>
      <c r="DD881" s="52"/>
      <c r="DE881" s="52"/>
      <c r="DF881" s="52"/>
      <c r="DG881" s="52"/>
      <c r="DH881" s="52"/>
      <c r="DI881" s="52"/>
      <c r="DJ881" s="52"/>
      <c r="DK881" s="52"/>
      <c r="DL881" s="52"/>
      <c r="DM881" s="52"/>
      <c r="DN881" s="52"/>
      <c r="DO881" s="52"/>
      <c r="DP881" s="52"/>
      <c r="DQ881" s="52"/>
      <c r="DR881" s="52"/>
      <c r="DS881" s="52"/>
      <c r="DT881" s="52"/>
      <c r="DU881" s="52"/>
      <c r="DV881" s="52"/>
      <c r="DW881" s="52"/>
      <c r="DX881" s="52"/>
      <c r="DY881" s="52"/>
      <c r="DZ881" s="52"/>
      <c r="EA881" s="52"/>
      <c r="EB881" s="52"/>
      <c r="EC881" s="52"/>
      <c r="ED881" s="52"/>
      <c r="EE881" s="52"/>
      <c r="EF881" s="52"/>
      <c r="EG881" s="52"/>
      <c r="EH881" s="52"/>
      <c r="EI881" s="52"/>
      <c r="EJ881" s="52"/>
      <c r="EK881" s="52"/>
      <c r="EL881" s="52"/>
      <c r="EM881" s="52"/>
      <c r="EN881" s="52"/>
      <c r="EO881" s="52"/>
      <c r="EP881" s="52"/>
      <c r="EQ881" s="52"/>
      <c r="ER881" s="52"/>
      <c r="ES881" s="52"/>
      <c r="ET881" s="52"/>
      <c r="EU881" s="52"/>
      <c r="EV881" s="52"/>
      <c r="EW881" s="52"/>
      <c r="EX881" s="52"/>
      <c r="EY881" s="52"/>
      <c r="EZ881" s="52"/>
      <c r="FA881" s="52"/>
      <c r="FB881" s="52"/>
      <c r="FC881" s="52"/>
      <c r="FD881" s="52"/>
      <c r="FE881" s="52"/>
      <c r="FF881" s="52"/>
      <c r="FG881" s="52"/>
      <c r="FH881" s="52"/>
      <c r="FI881" s="52"/>
      <c r="FJ881" s="52"/>
      <c r="FK881" s="52"/>
      <c r="FL881" s="52"/>
      <c r="FM881" s="52"/>
      <c r="FN881" s="52"/>
      <c r="FO881" s="52"/>
      <c r="FP881" s="52"/>
      <c r="FQ881" s="52"/>
      <c r="FR881" s="52"/>
      <c r="FS881" s="52"/>
      <c r="FT881" s="52"/>
    </row>
    <row r="882" spans="1:179" x14ac:dyDescent="0.15">
      <c r="A882" s="104">
        <f t="shared" si="186"/>
        <v>43591</v>
      </c>
      <c r="B882" s="35">
        <f t="shared" ca="1" si="192"/>
        <v>513.52446999999995</v>
      </c>
      <c r="C882" s="35">
        <f t="shared" si="187"/>
        <v>500</v>
      </c>
      <c r="D882" s="36">
        <f ca="1">IF(A882&lt;$B$1,VLOOKUP(A882,[1]DI!$A$4:$B$15000,2,FALSE),0)</f>
        <v>6.4000000000000001E-2</v>
      </c>
      <c r="E882" s="35">
        <f t="shared" ca="1" si="181"/>
        <v>2.4620000000000002E-4</v>
      </c>
      <c r="F882" s="54">
        <f t="shared" si="188"/>
        <v>1.0425</v>
      </c>
      <c r="G882" s="38">
        <f t="shared" ca="1" si="182"/>
        <v>1.0002566635000001</v>
      </c>
      <c r="H882" s="35">
        <f ca="1">TRUNC(PRODUCT(G$10:G881),15)</f>
        <v>1.2109853800706201</v>
      </c>
      <c r="I882" s="35">
        <f t="shared" ca="1" si="189"/>
        <v>1.17909219115615</v>
      </c>
      <c r="J882" s="35">
        <f t="shared" ca="1" si="183"/>
        <v>1.02704894</v>
      </c>
      <c r="K882" s="35">
        <f t="shared" ca="1" si="184"/>
        <v>13.524470000000001</v>
      </c>
      <c r="L882" s="55">
        <f>IF(VLOOKUP(A882,$U$12:$AD$125,8)=VLOOKUP(A881,$U$12:$AD$125,8),0,VLOOKUP(A882,U$12:$AD$125,8))</f>
        <v>0</v>
      </c>
      <c r="M882" s="40">
        <f>IF(L882&gt;0,VLOOKUP(L882,T$12:$AC$125,7),0)</f>
        <v>0</v>
      </c>
      <c r="N882" s="41">
        <f t="shared" si="193"/>
        <v>0</v>
      </c>
      <c r="O882" s="41">
        <f t="shared" ca="1" si="185"/>
        <v>13.524470000000001</v>
      </c>
      <c r="P882" s="56" t="str">
        <f t="shared" si="190"/>
        <v>J=</v>
      </c>
      <c r="Q882" s="43">
        <f t="shared" si="191"/>
        <v>43619</v>
      </c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  <c r="BY882" s="52"/>
      <c r="BZ882" s="52"/>
      <c r="CA882" s="52"/>
      <c r="CB882" s="52"/>
      <c r="CC882" s="52"/>
      <c r="CD882" s="52"/>
      <c r="CE882" s="52"/>
      <c r="CF882" s="52"/>
      <c r="CG882" s="52"/>
      <c r="CH882" s="52"/>
      <c r="CI882" s="52"/>
      <c r="CJ882" s="52"/>
      <c r="CK882" s="52"/>
      <c r="CL882" s="52"/>
      <c r="CM882" s="52"/>
      <c r="CN882" s="52"/>
      <c r="CO882" s="52"/>
      <c r="CP882" s="52"/>
      <c r="CQ882" s="52"/>
      <c r="CR882" s="52"/>
      <c r="CS882" s="52"/>
      <c r="CT882" s="52"/>
      <c r="CU882" s="52"/>
      <c r="CV882" s="52"/>
      <c r="CW882" s="52"/>
      <c r="CX882" s="52"/>
      <c r="CY882" s="52"/>
      <c r="CZ882" s="52"/>
      <c r="DA882" s="52"/>
      <c r="DB882" s="52"/>
      <c r="DC882" s="52"/>
      <c r="DD882" s="52"/>
      <c r="DE882" s="52"/>
      <c r="DF882" s="52"/>
      <c r="DG882" s="52"/>
      <c r="DH882" s="52"/>
      <c r="DI882" s="52"/>
      <c r="DJ882" s="52"/>
      <c r="DK882" s="52"/>
      <c r="DL882" s="52"/>
      <c r="DM882" s="52"/>
      <c r="DN882" s="52"/>
      <c r="DO882" s="52"/>
      <c r="DP882" s="52"/>
      <c r="DQ882" s="52"/>
      <c r="DR882" s="52"/>
      <c r="DS882" s="52"/>
      <c r="DT882" s="52"/>
      <c r="DU882" s="52"/>
      <c r="DV882" s="52"/>
      <c r="DW882" s="52"/>
      <c r="DX882" s="52"/>
      <c r="DY882" s="52"/>
      <c r="DZ882" s="52"/>
      <c r="EA882" s="52"/>
      <c r="EB882" s="52"/>
      <c r="EC882" s="52"/>
      <c r="ED882" s="52"/>
      <c r="EE882" s="52"/>
      <c r="EF882" s="52"/>
      <c r="EG882" s="52"/>
      <c r="EH882" s="52"/>
      <c r="EI882" s="52"/>
      <c r="EJ882" s="52"/>
      <c r="EK882" s="52"/>
      <c r="EL882" s="52"/>
      <c r="EM882" s="52"/>
      <c r="EN882" s="52"/>
      <c r="EO882" s="52"/>
      <c r="EP882" s="52"/>
      <c r="EQ882" s="52"/>
      <c r="ER882" s="52"/>
      <c r="ES882" s="52"/>
      <c r="ET882" s="52"/>
      <c r="EU882" s="52"/>
      <c r="EV882" s="52"/>
      <c r="EW882" s="52"/>
      <c r="EX882" s="52"/>
      <c r="EY882" s="52"/>
      <c r="EZ882" s="52"/>
      <c r="FA882" s="52"/>
      <c r="FB882" s="52"/>
      <c r="FC882" s="52"/>
      <c r="FD882" s="52"/>
      <c r="FE882" s="52"/>
      <c r="FF882" s="52"/>
      <c r="FG882" s="52"/>
      <c r="FH882" s="52"/>
      <c r="FI882" s="52"/>
      <c r="FJ882" s="52"/>
      <c r="FK882" s="52"/>
      <c r="FL882" s="52"/>
      <c r="FM882" s="52"/>
      <c r="FN882" s="52"/>
      <c r="FO882" s="52"/>
      <c r="FP882" s="52"/>
      <c r="FQ882" s="52"/>
      <c r="FR882" s="52"/>
      <c r="FS882" s="52"/>
      <c r="FT882" s="52"/>
    </row>
    <row r="883" spans="1:179" x14ac:dyDescent="0.15">
      <c r="A883" s="104">
        <f t="shared" si="186"/>
        <v>43592</v>
      </c>
      <c r="B883" s="35">
        <f t="shared" ca="1" si="192"/>
        <v>513.65626999999995</v>
      </c>
      <c r="C883" s="35">
        <f t="shared" si="187"/>
        <v>500</v>
      </c>
      <c r="D883" s="36">
        <f ca="1">IF(A883&lt;$B$1,VLOOKUP(A883,[1]DI!$A$4:$B$15000,2,FALSE),0)</f>
        <v>6.4000000000000001E-2</v>
      </c>
      <c r="E883" s="35">
        <f t="shared" ca="1" si="181"/>
        <v>2.4620000000000002E-4</v>
      </c>
      <c r="F883" s="54">
        <f t="shared" si="188"/>
        <v>1.0425</v>
      </c>
      <c r="G883" s="38">
        <f t="shared" ca="1" si="182"/>
        <v>1.0002566635000001</v>
      </c>
      <c r="H883" s="35">
        <f ca="1">TRUNC(PRODUCT(G$10:G882),15)</f>
        <v>1.2112961958167201</v>
      </c>
      <c r="I883" s="35">
        <f t="shared" ca="1" si="189"/>
        <v>1.17909219115615</v>
      </c>
      <c r="J883" s="35">
        <f t="shared" ca="1" si="183"/>
        <v>1.0273125400000001</v>
      </c>
      <c r="K883" s="35">
        <f t="shared" ca="1" si="184"/>
        <v>13.656269999999999</v>
      </c>
      <c r="L883" s="55">
        <f>IF(VLOOKUP(A883,$U$12:$AD$125,8)=VLOOKUP(A882,$U$12:$AD$125,8),0,VLOOKUP(A883,U$12:$AD$125,8))</f>
        <v>0</v>
      </c>
      <c r="M883" s="40">
        <f>IF(L883&gt;0,VLOOKUP(L883,T$12:$AC$125,7),0)</f>
        <v>0</v>
      </c>
      <c r="N883" s="41">
        <f t="shared" si="193"/>
        <v>0</v>
      </c>
      <c r="O883" s="41">
        <f t="shared" ca="1" si="185"/>
        <v>13.656269999999999</v>
      </c>
      <c r="P883" s="56" t="str">
        <f t="shared" si="190"/>
        <v>J=</v>
      </c>
      <c r="Q883" s="43">
        <f t="shared" si="191"/>
        <v>43619</v>
      </c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  <c r="BY883" s="52"/>
      <c r="BZ883" s="52"/>
      <c r="CA883" s="52"/>
      <c r="CB883" s="52"/>
      <c r="CC883" s="52"/>
      <c r="CD883" s="52"/>
      <c r="CE883" s="52"/>
      <c r="CF883" s="52"/>
      <c r="CG883" s="52"/>
      <c r="CH883" s="52"/>
      <c r="CI883" s="52"/>
      <c r="CJ883" s="52"/>
      <c r="CK883" s="52"/>
      <c r="CL883" s="52"/>
      <c r="CM883" s="52"/>
      <c r="CN883" s="52"/>
      <c r="CO883" s="52"/>
      <c r="CP883" s="52"/>
      <c r="CQ883" s="52"/>
      <c r="CR883" s="52"/>
      <c r="CS883" s="52"/>
      <c r="CT883" s="52"/>
      <c r="CU883" s="52"/>
      <c r="CV883" s="52"/>
      <c r="CW883" s="52"/>
      <c r="CX883" s="52"/>
      <c r="CY883" s="52"/>
      <c r="CZ883" s="52"/>
      <c r="DA883" s="52"/>
      <c r="DB883" s="52"/>
      <c r="DC883" s="52"/>
      <c r="DD883" s="52"/>
      <c r="DE883" s="52"/>
      <c r="DF883" s="52"/>
      <c r="DG883" s="52"/>
      <c r="DH883" s="52"/>
      <c r="DI883" s="52"/>
      <c r="DJ883" s="52"/>
      <c r="DK883" s="52"/>
      <c r="DL883" s="52"/>
      <c r="DM883" s="52"/>
      <c r="DN883" s="52"/>
      <c r="DO883" s="52"/>
      <c r="DP883" s="52"/>
      <c r="DQ883" s="52"/>
      <c r="DR883" s="52"/>
      <c r="DS883" s="52"/>
      <c r="DT883" s="52"/>
      <c r="DU883" s="52"/>
      <c r="DV883" s="52"/>
      <c r="DW883" s="52"/>
      <c r="DX883" s="52"/>
      <c r="DY883" s="52"/>
      <c r="DZ883" s="52"/>
      <c r="EA883" s="52"/>
      <c r="EB883" s="52"/>
      <c r="EC883" s="52"/>
      <c r="ED883" s="52"/>
      <c r="EE883" s="52"/>
      <c r="EF883" s="52"/>
      <c r="EG883" s="52"/>
      <c r="EH883" s="52"/>
      <c r="EI883" s="52"/>
      <c r="EJ883" s="52"/>
      <c r="EK883" s="52"/>
      <c r="EL883" s="52"/>
      <c r="EM883" s="52"/>
      <c r="EN883" s="52"/>
      <c r="EO883" s="52"/>
      <c r="EP883" s="52"/>
      <c r="EQ883" s="52"/>
      <c r="ER883" s="52"/>
      <c r="ES883" s="52"/>
      <c r="ET883" s="52"/>
      <c r="EU883" s="52"/>
      <c r="EV883" s="52"/>
      <c r="EW883" s="52"/>
      <c r="EX883" s="52"/>
      <c r="EY883" s="52"/>
      <c r="EZ883" s="52"/>
      <c r="FA883" s="52"/>
      <c r="FB883" s="52"/>
      <c r="FC883" s="52"/>
      <c r="FD883" s="52"/>
      <c r="FE883" s="52"/>
      <c r="FF883" s="52"/>
      <c r="FG883" s="52"/>
      <c r="FH883" s="52"/>
      <c r="FI883" s="52"/>
      <c r="FJ883" s="52"/>
      <c r="FK883" s="52"/>
      <c r="FL883" s="52"/>
      <c r="FM883" s="52"/>
      <c r="FN883" s="52"/>
      <c r="FO883" s="52"/>
      <c r="FP883" s="52"/>
      <c r="FQ883" s="52"/>
      <c r="FR883" s="52"/>
      <c r="FS883" s="52"/>
      <c r="FT883" s="52"/>
    </row>
    <row r="884" spans="1:179" x14ac:dyDescent="0.15">
      <c r="A884" s="104">
        <f t="shared" si="186"/>
        <v>43593</v>
      </c>
      <c r="B884" s="35">
        <f t="shared" ca="1" si="192"/>
        <v>513.78810999999996</v>
      </c>
      <c r="C884" s="35">
        <f t="shared" si="187"/>
        <v>500</v>
      </c>
      <c r="D884" s="36">
        <f ca="1">IF(A884&lt;$B$1,VLOOKUP(A884,[1]DI!$A$4:$B$15000,2,FALSE),0)</f>
        <v>6.4000000000000001E-2</v>
      </c>
      <c r="E884" s="35">
        <f t="shared" ca="1" si="181"/>
        <v>2.4620000000000002E-4</v>
      </c>
      <c r="F884" s="54">
        <f t="shared" si="188"/>
        <v>1.0425</v>
      </c>
      <c r="G884" s="38">
        <f t="shared" ca="1" si="182"/>
        <v>1.0002566635000001</v>
      </c>
      <c r="H884" s="35">
        <f ca="1">TRUNC(PRODUCT(G$10:G883),15)</f>
        <v>1.21160709133787</v>
      </c>
      <c r="I884" s="35">
        <f t="shared" ca="1" si="189"/>
        <v>1.17909219115615</v>
      </c>
      <c r="J884" s="35">
        <f t="shared" ca="1" si="183"/>
        <v>1.02757622</v>
      </c>
      <c r="K884" s="35">
        <f t="shared" ca="1" si="184"/>
        <v>13.78811</v>
      </c>
      <c r="L884" s="55">
        <f>IF(VLOOKUP(A884,$U$12:$AD$125,8)=VLOOKUP(A883,$U$12:$AD$125,8),0,VLOOKUP(A884,U$12:$AD$125,8))</f>
        <v>0</v>
      </c>
      <c r="M884" s="40">
        <f>IF(L884&gt;0,VLOOKUP(L884,T$12:$AC$125,7),0)</f>
        <v>0</v>
      </c>
      <c r="N884" s="41">
        <f t="shared" si="193"/>
        <v>0</v>
      </c>
      <c r="O884" s="41">
        <f t="shared" ca="1" si="185"/>
        <v>13.78811</v>
      </c>
      <c r="P884" s="56" t="str">
        <f t="shared" si="190"/>
        <v>J=</v>
      </c>
      <c r="Q884" s="43">
        <f t="shared" si="191"/>
        <v>43619</v>
      </c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  <c r="BY884" s="52"/>
      <c r="BZ884" s="52"/>
      <c r="CA884" s="52"/>
      <c r="CB884" s="52"/>
      <c r="CC884" s="52"/>
      <c r="CD884" s="52"/>
      <c r="CE884" s="52"/>
      <c r="CF884" s="52"/>
      <c r="CG884" s="52"/>
      <c r="CH884" s="52"/>
      <c r="CI884" s="52"/>
      <c r="CJ884" s="52"/>
      <c r="CK884" s="52"/>
      <c r="CL884" s="52"/>
      <c r="CM884" s="52"/>
      <c r="CN884" s="52"/>
      <c r="CO884" s="52"/>
      <c r="CP884" s="52"/>
      <c r="CQ884" s="52"/>
      <c r="CR884" s="52"/>
      <c r="CS884" s="52"/>
      <c r="CT884" s="52"/>
      <c r="CU884" s="52"/>
      <c r="CV884" s="52"/>
      <c r="CW884" s="52"/>
      <c r="CX884" s="52"/>
      <c r="CY884" s="52"/>
      <c r="CZ884" s="52"/>
      <c r="DA884" s="52"/>
      <c r="DB884" s="52"/>
      <c r="DC884" s="52"/>
      <c r="DD884" s="52"/>
      <c r="DE884" s="52"/>
      <c r="DF884" s="52"/>
      <c r="DG884" s="52"/>
      <c r="DH884" s="52"/>
      <c r="DI884" s="52"/>
      <c r="DJ884" s="52"/>
      <c r="DK884" s="52"/>
      <c r="DL884" s="52"/>
      <c r="DM884" s="52"/>
      <c r="DN884" s="52"/>
      <c r="DO884" s="52"/>
      <c r="DP884" s="52"/>
      <c r="DQ884" s="52"/>
      <c r="DR884" s="52"/>
      <c r="DS884" s="52"/>
      <c r="DT884" s="52"/>
      <c r="DU884" s="52"/>
      <c r="DV884" s="52"/>
      <c r="DW884" s="52"/>
      <c r="DX884" s="52"/>
      <c r="DY884" s="52"/>
      <c r="DZ884" s="52"/>
      <c r="EA884" s="52"/>
      <c r="EB884" s="52"/>
      <c r="EC884" s="52"/>
      <c r="ED884" s="52"/>
      <c r="EE884" s="52"/>
      <c r="EF884" s="52"/>
      <c r="EG884" s="52"/>
      <c r="EH884" s="52"/>
      <c r="EI884" s="52"/>
      <c r="EJ884" s="52"/>
      <c r="EK884" s="52"/>
      <c r="EL884" s="52"/>
      <c r="EM884" s="52"/>
      <c r="EN884" s="52"/>
      <c r="EO884" s="52"/>
      <c r="EP884" s="52"/>
      <c r="EQ884" s="52"/>
      <c r="ER884" s="52"/>
      <c r="ES884" s="52"/>
      <c r="ET884" s="52"/>
      <c r="EU884" s="52"/>
      <c r="EV884" s="52"/>
      <c r="EW884" s="52"/>
      <c r="EX884" s="52"/>
      <c r="EY884" s="52"/>
      <c r="EZ884" s="52"/>
      <c r="FA884" s="52"/>
      <c r="FB884" s="52"/>
      <c r="FC884" s="52"/>
      <c r="FD884" s="52"/>
      <c r="FE884" s="52"/>
      <c r="FF884" s="52"/>
      <c r="FG884" s="52"/>
      <c r="FH884" s="52"/>
      <c r="FI884" s="52"/>
      <c r="FJ884" s="52"/>
      <c r="FK884" s="52"/>
      <c r="FL884" s="52"/>
      <c r="FM884" s="52"/>
      <c r="FN884" s="52"/>
      <c r="FO884" s="52"/>
      <c r="FP884" s="52"/>
      <c r="FQ884" s="52"/>
      <c r="FR884" s="52"/>
      <c r="FS884" s="52"/>
      <c r="FT884" s="52"/>
    </row>
    <row r="885" spans="1:179" x14ac:dyDescent="0.15">
      <c r="A885" s="104">
        <f t="shared" si="186"/>
        <v>43594</v>
      </c>
      <c r="B885" s="35">
        <f t="shared" ca="1" si="192"/>
        <v>513.91998000000001</v>
      </c>
      <c r="C885" s="35">
        <f t="shared" si="187"/>
        <v>500</v>
      </c>
      <c r="D885" s="36">
        <f ca="1">IF(A885&lt;$B$1,VLOOKUP(A885,[1]DI!$A$4:$B$15000,2,FALSE),0)</f>
        <v>6.4000000000000001E-2</v>
      </c>
      <c r="E885" s="35">
        <f t="shared" ca="1" si="181"/>
        <v>2.4620000000000002E-4</v>
      </c>
      <c r="F885" s="54">
        <f t="shared" si="188"/>
        <v>1.0425</v>
      </c>
      <c r="G885" s="38">
        <f t="shared" ca="1" si="182"/>
        <v>1.0002566635000001</v>
      </c>
      <c r="H885" s="35">
        <f ca="1">TRUNC(PRODUCT(G$10:G884),15)</f>
        <v>1.2119180666545599</v>
      </c>
      <c r="I885" s="35">
        <f t="shared" ca="1" si="189"/>
        <v>1.17909219115615</v>
      </c>
      <c r="J885" s="35">
        <f t="shared" ca="1" si="183"/>
        <v>1.0278399600000001</v>
      </c>
      <c r="K885" s="35">
        <f t="shared" ca="1" si="184"/>
        <v>13.919980000000001</v>
      </c>
      <c r="L885" s="55">
        <f>IF(VLOOKUP(A885,$U$12:$AD$125,8)=VLOOKUP(A884,$U$12:$AD$125,8),0,VLOOKUP(A885,U$12:$AD$125,8))</f>
        <v>0</v>
      </c>
      <c r="M885" s="40">
        <f>IF(L885&gt;0,VLOOKUP(L885,T$12:$AC$125,7),0)</f>
        <v>0</v>
      </c>
      <c r="N885" s="41">
        <f t="shared" si="193"/>
        <v>0</v>
      </c>
      <c r="O885" s="41">
        <f t="shared" ca="1" si="185"/>
        <v>13.919980000000001</v>
      </c>
      <c r="P885" s="56" t="str">
        <f t="shared" si="190"/>
        <v>J=</v>
      </c>
      <c r="Q885" s="43">
        <f t="shared" si="191"/>
        <v>43619</v>
      </c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  <c r="BY885" s="52"/>
      <c r="BZ885" s="52"/>
      <c r="CA885" s="52"/>
      <c r="CB885" s="52"/>
      <c r="CC885" s="52"/>
      <c r="CD885" s="52"/>
      <c r="CE885" s="52"/>
      <c r="CF885" s="52"/>
      <c r="CG885" s="52"/>
      <c r="CH885" s="52"/>
      <c r="CI885" s="52"/>
      <c r="CJ885" s="52"/>
      <c r="CK885" s="52"/>
      <c r="CL885" s="52"/>
      <c r="CM885" s="52"/>
      <c r="CN885" s="52"/>
      <c r="CO885" s="52"/>
      <c r="CP885" s="52"/>
      <c r="CQ885" s="52"/>
      <c r="CR885" s="52"/>
      <c r="CS885" s="52"/>
      <c r="CT885" s="52"/>
      <c r="CU885" s="52"/>
      <c r="CV885" s="52"/>
      <c r="CW885" s="52"/>
      <c r="CX885" s="52"/>
      <c r="CY885" s="52"/>
      <c r="CZ885" s="52"/>
      <c r="DA885" s="52"/>
      <c r="DB885" s="52"/>
      <c r="DC885" s="52"/>
      <c r="DD885" s="52"/>
      <c r="DE885" s="52"/>
      <c r="DF885" s="52"/>
      <c r="DG885" s="52"/>
      <c r="DH885" s="52"/>
      <c r="DI885" s="52"/>
      <c r="DJ885" s="52"/>
      <c r="DK885" s="52"/>
      <c r="DL885" s="52"/>
      <c r="DM885" s="52"/>
      <c r="DN885" s="52"/>
      <c r="DO885" s="52"/>
      <c r="DP885" s="52"/>
      <c r="DQ885" s="52"/>
      <c r="DR885" s="52"/>
      <c r="DS885" s="52"/>
      <c r="DT885" s="52"/>
      <c r="DU885" s="52"/>
      <c r="DV885" s="52"/>
      <c r="DW885" s="52"/>
      <c r="DX885" s="52"/>
      <c r="DY885" s="52"/>
      <c r="DZ885" s="52"/>
      <c r="EA885" s="52"/>
      <c r="EB885" s="52"/>
      <c r="EC885" s="52"/>
      <c r="ED885" s="52"/>
      <c r="EE885" s="52"/>
      <c r="EF885" s="52"/>
      <c r="EG885" s="52"/>
      <c r="EH885" s="52"/>
      <c r="EI885" s="52"/>
      <c r="EJ885" s="52"/>
      <c r="EK885" s="52"/>
      <c r="EL885" s="52"/>
      <c r="EM885" s="52"/>
      <c r="EN885" s="52"/>
      <c r="EO885" s="52"/>
      <c r="EP885" s="52"/>
      <c r="EQ885" s="52"/>
      <c r="ER885" s="52"/>
      <c r="ES885" s="52"/>
      <c r="ET885" s="52"/>
      <c r="EU885" s="52"/>
      <c r="EV885" s="52"/>
      <c r="EW885" s="52"/>
      <c r="EX885" s="52"/>
      <c r="EY885" s="52"/>
      <c r="EZ885" s="52"/>
      <c r="FA885" s="52"/>
      <c r="FB885" s="52"/>
      <c r="FC885" s="52"/>
      <c r="FD885" s="52"/>
      <c r="FE885" s="52"/>
      <c r="FF885" s="52"/>
      <c r="FG885" s="52"/>
      <c r="FH885" s="52"/>
      <c r="FI885" s="52"/>
      <c r="FJ885" s="52"/>
      <c r="FK885" s="52"/>
      <c r="FL885" s="52"/>
      <c r="FM885" s="52"/>
      <c r="FN885" s="52"/>
      <c r="FO885" s="52"/>
      <c r="FP885" s="52"/>
      <c r="FQ885" s="52"/>
      <c r="FR885" s="52"/>
      <c r="FS885" s="52"/>
      <c r="FT885" s="52"/>
    </row>
    <row r="886" spans="1:179" x14ac:dyDescent="0.15">
      <c r="A886" s="104">
        <f t="shared" si="186"/>
        <v>43595</v>
      </c>
      <c r="B886" s="35">
        <f t="shared" ca="1" si="192"/>
        <v>514.05188499999997</v>
      </c>
      <c r="C886" s="35">
        <f t="shared" si="187"/>
        <v>500</v>
      </c>
      <c r="D886" s="36">
        <f ca="1">IF(A886&lt;$B$1,VLOOKUP(A886,[1]DI!$A$4:$B$15000,2,FALSE),0)</f>
        <v>6.4000000000000001E-2</v>
      </c>
      <c r="E886" s="35">
        <f t="shared" ca="1" si="181"/>
        <v>2.4620000000000002E-4</v>
      </c>
      <c r="F886" s="54">
        <f t="shared" si="188"/>
        <v>1.0425</v>
      </c>
      <c r="G886" s="38">
        <f t="shared" ca="1" si="182"/>
        <v>1.0002566635000001</v>
      </c>
      <c r="H886" s="35">
        <f ca="1">TRUNC(PRODUCT(G$10:G885),15)</f>
        <v>1.2122291217872601</v>
      </c>
      <c r="I886" s="35">
        <f t="shared" ca="1" si="189"/>
        <v>1.17909219115615</v>
      </c>
      <c r="J886" s="35">
        <f t="shared" ca="1" si="183"/>
        <v>1.02810377</v>
      </c>
      <c r="K886" s="35">
        <f t="shared" ca="1" si="184"/>
        <v>14.051885</v>
      </c>
      <c r="L886" s="55">
        <f>IF(VLOOKUP(A886,$U$12:$AD$125,8)=VLOOKUP(A885,$U$12:$AD$125,8),0,VLOOKUP(A886,U$12:$AD$125,8))</f>
        <v>0</v>
      </c>
      <c r="M886" s="40">
        <f>IF(L886&gt;0,VLOOKUP(L886,T$12:$AC$125,7),0)</f>
        <v>0</v>
      </c>
      <c r="N886" s="41">
        <f t="shared" si="193"/>
        <v>0</v>
      </c>
      <c r="O886" s="41">
        <f t="shared" ca="1" si="185"/>
        <v>14.051885</v>
      </c>
      <c r="P886" s="56" t="str">
        <f t="shared" si="190"/>
        <v>J=</v>
      </c>
      <c r="Q886" s="43">
        <f t="shared" si="191"/>
        <v>43619</v>
      </c>
      <c r="R886" s="44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8"/>
      <c r="AW886" s="68"/>
      <c r="AX886" s="68"/>
      <c r="AY886" s="68"/>
      <c r="AZ886" s="68"/>
      <c r="BA886" s="68"/>
      <c r="BB886" s="68"/>
      <c r="BC886" s="68"/>
      <c r="BD886" s="68"/>
      <c r="BE886" s="68"/>
      <c r="BF886" s="68"/>
      <c r="BG886" s="68"/>
      <c r="BH886" s="68"/>
      <c r="BI886" s="68"/>
      <c r="BJ886" s="68"/>
      <c r="BK886" s="68"/>
      <c r="BL886" s="68"/>
      <c r="BM886" s="68"/>
      <c r="BN886" s="68"/>
      <c r="BO886" s="68"/>
      <c r="BP886" s="68"/>
      <c r="BQ886" s="68"/>
      <c r="BR886" s="68"/>
      <c r="BS886" s="68"/>
      <c r="BT886" s="68"/>
      <c r="BU886" s="68"/>
      <c r="BV886" s="68"/>
      <c r="BW886" s="68"/>
      <c r="BX886" s="68"/>
      <c r="BY886" s="68"/>
      <c r="BZ886" s="68"/>
      <c r="CA886" s="68"/>
      <c r="CB886" s="68"/>
      <c r="CC886" s="68"/>
      <c r="CD886" s="68"/>
      <c r="CE886" s="68"/>
      <c r="CF886" s="68"/>
      <c r="CG886" s="68"/>
      <c r="CH886" s="68"/>
      <c r="CI886" s="68"/>
      <c r="CJ886" s="68"/>
      <c r="CK886" s="68"/>
      <c r="CL886" s="68"/>
      <c r="CM886" s="68"/>
      <c r="CN886" s="68"/>
      <c r="CO886" s="68"/>
      <c r="CP886" s="68"/>
      <c r="CQ886" s="68"/>
      <c r="CR886" s="68"/>
      <c r="CS886" s="68"/>
      <c r="CT886" s="68"/>
      <c r="CU886" s="68"/>
      <c r="CV886" s="68"/>
      <c r="CW886" s="68"/>
      <c r="CX886" s="68"/>
      <c r="CY886" s="68"/>
      <c r="CZ886" s="68"/>
      <c r="DA886" s="68"/>
      <c r="DB886" s="68"/>
      <c r="DC886" s="68"/>
      <c r="DD886" s="68"/>
      <c r="DE886" s="68"/>
      <c r="DF886" s="68"/>
      <c r="DG886" s="68"/>
      <c r="DH886" s="68"/>
      <c r="DI886" s="68"/>
      <c r="DJ886" s="68"/>
      <c r="DK886" s="68"/>
      <c r="DL886" s="68"/>
      <c r="DM886" s="68"/>
      <c r="DN886" s="68"/>
      <c r="DO886" s="68"/>
      <c r="DP886" s="68"/>
      <c r="DQ886" s="68"/>
      <c r="DR886" s="68"/>
      <c r="DS886" s="68"/>
      <c r="DT886" s="68"/>
      <c r="DU886" s="68"/>
      <c r="DV886" s="68"/>
      <c r="DW886" s="68"/>
      <c r="DX886" s="68"/>
      <c r="DY886" s="68"/>
      <c r="DZ886" s="68"/>
      <c r="EA886" s="68"/>
      <c r="EB886" s="68"/>
      <c r="EC886" s="68"/>
      <c r="ED886" s="68"/>
      <c r="EE886" s="68"/>
      <c r="EF886" s="68"/>
      <c r="EG886" s="68"/>
      <c r="EH886" s="68"/>
      <c r="EI886" s="68"/>
      <c r="EJ886" s="68"/>
      <c r="EK886" s="68"/>
      <c r="EL886" s="68"/>
      <c r="EM886" s="68"/>
      <c r="EN886" s="68"/>
      <c r="EO886" s="68"/>
      <c r="EP886" s="68"/>
      <c r="EQ886" s="68"/>
      <c r="ER886" s="68"/>
      <c r="ES886" s="68"/>
      <c r="ET886" s="68"/>
      <c r="EU886" s="68"/>
      <c r="EV886" s="68"/>
      <c r="EW886" s="68"/>
      <c r="EX886" s="68"/>
      <c r="EY886" s="68"/>
      <c r="EZ886" s="68"/>
      <c r="FA886" s="68"/>
      <c r="FB886" s="68"/>
      <c r="FC886" s="68"/>
      <c r="FD886" s="68"/>
      <c r="FE886" s="68"/>
      <c r="FF886" s="68"/>
      <c r="FG886" s="68"/>
      <c r="FH886" s="68"/>
      <c r="FI886" s="68"/>
      <c r="FJ886" s="68"/>
      <c r="FK886" s="68"/>
      <c r="FL886" s="68"/>
      <c r="FM886" s="68"/>
      <c r="FN886" s="68"/>
      <c r="FO886" s="68"/>
      <c r="FP886" s="68"/>
      <c r="FQ886" s="68"/>
      <c r="FR886" s="68"/>
      <c r="FS886" s="68"/>
      <c r="FT886" s="68"/>
      <c r="FU886" s="68"/>
      <c r="FV886" s="68"/>
      <c r="FW886" s="68"/>
    </row>
    <row r="887" spans="1:179" x14ac:dyDescent="0.15">
      <c r="A887" s="104">
        <f t="shared" si="186"/>
        <v>43596</v>
      </c>
      <c r="B887" s="35">
        <f t="shared" ca="1" si="192"/>
        <v>514.18381999999997</v>
      </c>
      <c r="C887" s="35">
        <f t="shared" si="187"/>
        <v>500</v>
      </c>
      <c r="D887" s="36">
        <f ca="1">IF(A887&lt;$B$1,VLOOKUP(A887,[1]DI!$A$4:$B$15000,2,FALSE),0)</f>
        <v>0</v>
      </c>
      <c r="E887" s="35">
        <f t="shared" ca="1" si="181"/>
        <v>0</v>
      </c>
      <c r="F887" s="54">
        <f t="shared" si="188"/>
        <v>1.0425</v>
      </c>
      <c r="G887" s="38">
        <f t="shared" ca="1" si="182"/>
        <v>1</v>
      </c>
      <c r="H887" s="35">
        <f ca="1">TRUNC(PRODUCT(G$10:G886),15)</f>
        <v>1.21254025675646</v>
      </c>
      <c r="I887" s="35">
        <f t="shared" ca="1" si="189"/>
        <v>1.17909219115615</v>
      </c>
      <c r="J887" s="35">
        <f t="shared" ca="1" si="183"/>
        <v>1.0283676399999999</v>
      </c>
      <c r="K887" s="35">
        <f t="shared" ca="1" si="184"/>
        <v>14.183820000000001</v>
      </c>
      <c r="L887" s="55">
        <f>IF(VLOOKUP(A887,$U$12:$AD$125,8)=VLOOKUP(A886,$U$12:$AD$125,8),0,VLOOKUP(A887,U$12:$AD$125,8))</f>
        <v>0</v>
      </c>
      <c r="M887" s="40">
        <f>IF(L887&gt;0,VLOOKUP(L887,T$12:$AC$125,7),0)</f>
        <v>0</v>
      </c>
      <c r="N887" s="41">
        <f t="shared" si="193"/>
        <v>0</v>
      </c>
      <c r="O887" s="41">
        <f t="shared" ca="1" si="185"/>
        <v>14.183820000000001</v>
      </c>
      <c r="P887" s="56" t="str">
        <f t="shared" si="190"/>
        <v>J=</v>
      </c>
      <c r="Q887" s="43">
        <f t="shared" si="191"/>
        <v>43619</v>
      </c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  <c r="BY887" s="52"/>
      <c r="BZ887" s="52"/>
      <c r="CA887" s="52"/>
      <c r="CB887" s="52"/>
      <c r="CC887" s="52"/>
      <c r="CD887" s="52"/>
      <c r="CE887" s="52"/>
      <c r="CF887" s="52"/>
      <c r="CG887" s="52"/>
      <c r="CH887" s="52"/>
      <c r="CI887" s="52"/>
      <c r="CJ887" s="52"/>
      <c r="CK887" s="52"/>
      <c r="CL887" s="52"/>
      <c r="CM887" s="52"/>
      <c r="CN887" s="52"/>
      <c r="CO887" s="52"/>
      <c r="CP887" s="52"/>
      <c r="CQ887" s="52"/>
      <c r="CR887" s="52"/>
      <c r="CS887" s="52"/>
      <c r="CT887" s="52"/>
      <c r="CU887" s="52"/>
      <c r="CV887" s="52"/>
      <c r="CW887" s="52"/>
      <c r="CX887" s="52"/>
      <c r="CY887" s="52"/>
      <c r="CZ887" s="52"/>
      <c r="DA887" s="52"/>
      <c r="DB887" s="52"/>
      <c r="DC887" s="52"/>
      <c r="DD887" s="52"/>
      <c r="DE887" s="52"/>
      <c r="DF887" s="52"/>
      <c r="DG887" s="52"/>
      <c r="DH887" s="52"/>
      <c r="DI887" s="52"/>
      <c r="DJ887" s="52"/>
      <c r="DK887" s="52"/>
      <c r="DL887" s="52"/>
      <c r="DM887" s="52"/>
      <c r="DN887" s="52"/>
      <c r="DO887" s="52"/>
      <c r="DP887" s="52"/>
      <c r="DQ887" s="52"/>
      <c r="DR887" s="52"/>
      <c r="DS887" s="52"/>
      <c r="DT887" s="52"/>
      <c r="DU887" s="52"/>
      <c r="DV887" s="52"/>
      <c r="DW887" s="52"/>
      <c r="DX887" s="52"/>
      <c r="DY887" s="52"/>
      <c r="DZ887" s="52"/>
      <c r="EA887" s="52"/>
      <c r="EB887" s="52"/>
      <c r="EC887" s="52"/>
      <c r="ED887" s="52"/>
      <c r="EE887" s="52"/>
      <c r="EF887" s="52"/>
      <c r="EG887" s="52"/>
      <c r="EH887" s="52"/>
      <c r="EI887" s="52"/>
      <c r="EJ887" s="52"/>
      <c r="EK887" s="52"/>
      <c r="EL887" s="52"/>
      <c r="EM887" s="52"/>
      <c r="EN887" s="52"/>
      <c r="EO887" s="52"/>
      <c r="EP887" s="52"/>
      <c r="EQ887" s="52"/>
      <c r="ER887" s="52"/>
      <c r="ES887" s="52"/>
      <c r="ET887" s="52"/>
      <c r="EU887" s="52"/>
      <c r="EV887" s="52"/>
      <c r="EW887" s="52"/>
      <c r="EX887" s="52"/>
      <c r="EY887" s="52"/>
      <c r="EZ887" s="52"/>
      <c r="FA887" s="52"/>
      <c r="FB887" s="52"/>
      <c r="FC887" s="52"/>
      <c r="FD887" s="52"/>
      <c r="FE887" s="52"/>
      <c r="FF887" s="52"/>
      <c r="FG887" s="52"/>
      <c r="FH887" s="52"/>
      <c r="FI887" s="52"/>
      <c r="FJ887" s="52"/>
      <c r="FK887" s="52"/>
      <c r="FL887" s="52"/>
      <c r="FM887" s="52"/>
      <c r="FN887" s="52"/>
      <c r="FO887" s="52"/>
      <c r="FP887" s="52"/>
      <c r="FQ887" s="52"/>
      <c r="FR887" s="52"/>
      <c r="FS887" s="52"/>
      <c r="FT887" s="52"/>
    </row>
    <row r="888" spans="1:179" x14ac:dyDescent="0.15">
      <c r="A888" s="104">
        <f t="shared" si="186"/>
        <v>43597</v>
      </c>
      <c r="B888" s="35">
        <f t="shared" ca="1" si="192"/>
        <v>514.18381999999997</v>
      </c>
      <c r="C888" s="35">
        <f t="shared" si="187"/>
        <v>500</v>
      </c>
      <c r="D888" s="36">
        <f ca="1">IF(A888&lt;$B$1,VLOOKUP(A888,[1]DI!$A$4:$B$15000,2,FALSE),0)</f>
        <v>0</v>
      </c>
      <c r="E888" s="35">
        <f t="shared" ca="1" si="181"/>
        <v>0</v>
      </c>
      <c r="F888" s="54">
        <f t="shared" si="188"/>
        <v>1.0425</v>
      </c>
      <c r="G888" s="38">
        <f t="shared" ca="1" si="182"/>
        <v>1</v>
      </c>
      <c r="H888" s="35">
        <f ca="1">TRUNC(PRODUCT(G$10:G887),15)</f>
        <v>1.21254025675646</v>
      </c>
      <c r="I888" s="35">
        <f t="shared" ca="1" si="189"/>
        <v>1.17909219115615</v>
      </c>
      <c r="J888" s="35">
        <f t="shared" ca="1" si="183"/>
        <v>1.0283676399999999</v>
      </c>
      <c r="K888" s="35">
        <f t="shared" ca="1" si="184"/>
        <v>14.183820000000001</v>
      </c>
      <c r="L888" s="55">
        <f>IF(VLOOKUP(A888,$U$12:$AD$125,8)=VLOOKUP(A887,$U$12:$AD$125,8),0,VLOOKUP(A888,U$12:$AD$125,8))</f>
        <v>0</v>
      </c>
      <c r="M888" s="40">
        <f>IF(L888&gt;0,VLOOKUP(L888,T$12:$AC$125,7),0)</f>
        <v>0</v>
      </c>
      <c r="N888" s="41">
        <f t="shared" si="193"/>
        <v>0</v>
      </c>
      <c r="O888" s="41">
        <f t="shared" ca="1" si="185"/>
        <v>14.183820000000001</v>
      </c>
      <c r="P888" s="56" t="str">
        <f t="shared" si="190"/>
        <v>J=</v>
      </c>
      <c r="Q888" s="43">
        <f t="shared" si="191"/>
        <v>43619</v>
      </c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/>
      <c r="BY888" s="52"/>
      <c r="BZ888" s="52"/>
      <c r="CA888" s="52"/>
      <c r="CB888" s="52"/>
      <c r="CC888" s="52"/>
      <c r="CD888" s="52"/>
      <c r="CE888" s="52"/>
      <c r="CF888" s="52"/>
      <c r="CG888" s="52"/>
      <c r="CH888" s="52"/>
      <c r="CI888" s="52"/>
      <c r="CJ888" s="52"/>
      <c r="CK888" s="52"/>
      <c r="CL888" s="52"/>
      <c r="CM888" s="52"/>
      <c r="CN888" s="52"/>
      <c r="CO888" s="52"/>
      <c r="CP888" s="52"/>
      <c r="CQ888" s="52"/>
      <c r="CR888" s="52"/>
      <c r="CS888" s="52"/>
      <c r="CT888" s="52"/>
      <c r="CU888" s="52"/>
      <c r="CV888" s="52"/>
      <c r="CW888" s="52"/>
      <c r="CX888" s="52"/>
      <c r="CY888" s="52"/>
      <c r="CZ888" s="52"/>
      <c r="DA888" s="52"/>
      <c r="DB888" s="52"/>
      <c r="DC888" s="52"/>
      <c r="DD888" s="52"/>
      <c r="DE888" s="52"/>
      <c r="DF888" s="52"/>
      <c r="DG888" s="52"/>
      <c r="DH888" s="52"/>
      <c r="DI888" s="52"/>
      <c r="DJ888" s="52"/>
      <c r="DK888" s="52"/>
      <c r="DL888" s="52"/>
      <c r="DM888" s="52"/>
      <c r="DN888" s="52"/>
      <c r="DO888" s="52"/>
      <c r="DP888" s="52"/>
      <c r="DQ888" s="52"/>
      <c r="DR888" s="52"/>
      <c r="DS888" s="52"/>
      <c r="DT888" s="52"/>
      <c r="DU888" s="52"/>
      <c r="DV888" s="52"/>
      <c r="DW888" s="52"/>
      <c r="DX888" s="52"/>
      <c r="DY888" s="52"/>
      <c r="DZ888" s="52"/>
      <c r="EA888" s="52"/>
      <c r="EB888" s="52"/>
      <c r="EC888" s="52"/>
      <c r="ED888" s="52"/>
      <c r="EE888" s="52"/>
      <c r="EF888" s="52"/>
      <c r="EG888" s="52"/>
      <c r="EH888" s="52"/>
      <c r="EI888" s="52"/>
      <c r="EJ888" s="52"/>
      <c r="EK888" s="52"/>
      <c r="EL888" s="52"/>
      <c r="EM888" s="52"/>
      <c r="EN888" s="52"/>
      <c r="EO888" s="52"/>
      <c r="EP888" s="52"/>
      <c r="EQ888" s="52"/>
      <c r="ER888" s="52"/>
      <c r="ES888" s="52"/>
      <c r="ET888" s="52"/>
      <c r="EU888" s="52"/>
      <c r="EV888" s="52"/>
      <c r="EW888" s="52"/>
      <c r="EX888" s="52"/>
      <c r="EY888" s="52"/>
      <c r="EZ888" s="52"/>
      <c r="FA888" s="52"/>
      <c r="FB888" s="52"/>
      <c r="FC888" s="52"/>
      <c r="FD888" s="52"/>
      <c r="FE888" s="52"/>
      <c r="FF888" s="52"/>
      <c r="FG888" s="52"/>
      <c r="FH888" s="52"/>
      <c r="FI888" s="52"/>
      <c r="FJ888" s="52"/>
      <c r="FK888" s="52"/>
      <c r="FL888" s="52"/>
      <c r="FM888" s="52"/>
      <c r="FN888" s="52"/>
      <c r="FO888" s="52"/>
      <c r="FP888" s="52"/>
      <c r="FQ888" s="52"/>
      <c r="FR888" s="52"/>
      <c r="FS888" s="52"/>
      <c r="FT888" s="52"/>
    </row>
    <row r="889" spans="1:179" x14ac:dyDescent="0.15">
      <c r="A889" s="104">
        <f t="shared" si="186"/>
        <v>43598</v>
      </c>
      <c r="B889" s="35">
        <f t="shared" ca="1" si="192"/>
        <v>514.18381999999997</v>
      </c>
      <c r="C889" s="35">
        <f t="shared" si="187"/>
        <v>500</v>
      </c>
      <c r="D889" s="36">
        <f ca="1">IF(A889&lt;$B$1,VLOOKUP(A889,[1]DI!$A$4:$B$15000,2,FALSE),0)</f>
        <v>6.4000000000000001E-2</v>
      </c>
      <c r="E889" s="35">
        <f t="shared" ca="1" si="181"/>
        <v>2.4620000000000002E-4</v>
      </c>
      <c r="F889" s="54">
        <f t="shared" si="188"/>
        <v>1.0425</v>
      </c>
      <c r="G889" s="38">
        <f t="shared" ca="1" si="182"/>
        <v>1.0002566635000001</v>
      </c>
      <c r="H889" s="35">
        <f ca="1">TRUNC(PRODUCT(G$10:G888),15)</f>
        <v>1.21254025675646</v>
      </c>
      <c r="I889" s="35">
        <f t="shared" ca="1" si="189"/>
        <v>1.17909219115615</v>
      </c>
      <c r="J889" s="35">
        <f t="shared" ca="1" si="183"/>
        <v>1.0283676399999999</v>
      </c>
      <c r="K889" s="35">
        <f t="shared" ca="1" si="184"/>
        <v>14.183820000000001</v>
      </c>
      <c r="L889" s="55">
        <f>IF(VLOOKUP(A889,$U$12:$AD$125,8)=VLOOKUP(A888,$U$12:$AD$125,8),0,VLOOKUP(A889,U$12:$AD$125,8))</f>
        <v>0</v>
      </c>
      <c r="M889" s="40">
        <f>IF(L889&gt;0,VLOOKUP(L889,T$12:$AC$125,7),0)</f>
        <v>0</v>
      </c>
      <c r="N889" s="41">
        <f t="shared" si="193"/>
        <v>0</v>
      </c>
      <c r="O889" s="41">
        <f t="shared" ca="1" si="185"/>
        <v>14.183820000000001</v>
      </c>
      <c r="P889" s="56" t="str">
        <f t="shared" si="190"/>
        <v>J=</v>
      </c>
      <c r="Q889" s="43">
        <f t="shared" si="191"/>
        <v>43619</v>
      </c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/>
      <c r="BY889" s="52"/>
      <c r="BZ889" s="52"/>
      <c r="CA889" s="52"/>
      <c r="CB889" s="52"/>
      <c r="CC889" s="52"/>
      <c r="CD889" s="52"/>
      <c r="CE889" s="52"/>
      <c r="CF889" s="52"/>
      <c r="CG889" s="52"/>
      <c r="CH889" s="52"/>
      <c r="CI889" s="52"/>
      <c r="CJ889" s="52"/>
      <c r="CK889" s="52"/>
      <c r="CL889" s="52"/>
      <c r="CM889" s="52"/>
      <c r="CN889" s="52"/>
      <c r="CO889" s="52"/>
      <c r="CP889" s="52"/>
      <c r="CQ889" s="52"/>
      <c r="CR889" s="52"/>
      <c r="CS889" s="52"/>
      <c r="CT889" s="52"/>
      <c r="CU889" s="52"/>
      <c r="CV889" s="52"/>
      <c r="CW889" s="52"/>
      <c r="CX889" s="52"/>
      <c r="CY889" s="52"/>
      <c r="CZ889" s="52"/>
      <c r="DA889" s="52"/>
      <c r="DB889" s="52"/>
      <c r="DC889" s="52"/>
      <c r="DD889" s="52"/>
      <c r="DE889" s="52"/>
      <c r="DF889" s="52"/>
      <c r="DG889" s="52"/>
      <c r="DH889" s="52"/>
      <c r="DI889" s="52"/>
      <c r="DJ889" s="52"/>
      <c r="DK889" s="52"/>
      <c r="DL889" s="52"/>
      <c r="DM889" s="52"/>
      <c r="DN889" s="52"/>
      <c r="DO889" s="52"/>
      <c r="DP889" s="52"/>
      <c r="DQ889" s="52"/>
      <c r="DR889" s="52"/>
      <c r="DS889" s="52"/>
      <c r="DT889" s="52"/>
      <c r="DU889" s="52"/>
      <c r="DV889" s="52"/>
      <c r="DW889" s="52"/>
      <c r="DX889" s="52"/>
      <c r="DY889" s="52"/>
      <c r="DZ889" s="52"/>
      <c r="EA889" s="52"/>
      <c r="EB889" s="52"/>
      <c r="EC889" s="52"/>
      <c r="ED889" s="52"/>
      <c r="EE889" s="52"/>
      <c r="EF889" s="52"/>
      <c r="EG889" s="52"/>
      <c r="EH889" s="52"/>
      <c r="EI889" s="52"/>
      <c r="EJ889" s="52"/>
      <c r="EK889" s="52"/>
      <c r="EL889" s="52"/>
      <c r="EM889" s="52"/>
      <c r="EN889" s="52"/>
      <c r="EO889" s="52"/>
      <c r="EP889" s="52"/>
      <c r="EQ889" s="52"/>
      <c r="ER889" s="52"/>
      <c r="ES889" s="52"/>
      <c r="ET889" s="52"/>
      <c r="EU889" s="52"/>
      <c r="EV889" s="52"/>
      <c r="EW889" s="52"/>
      <c r="EX889" s="52"/>
      <c r="EY889" s="52"/>
      <c r="EZ889" s="52"/>
      <c r="FA889" s="52"/>
      <c r="FB889" s="52"/>
      <c r="FC889" s="52"/>
      <c r="FD889" s="52"/>
      <c r="FE889" s="52"/>
      <c r="FF889" s="52"/>
      <c r="FG889" s="52"/>
      <c r="FH889" s="52"/>
      <c r="FI889" s="52"/>
      <c r="FJ889" s="52"/>
      <c r="FK889" s="52"/>
      <c r="FL889" s="52"/>
      <c r="FM889" s="52"/>
      <c r="FN889" s="52"/>
      <c r="FO889" s="52"/>
      <c r="FP889" s="52"/>
      <c r="FQ889" s="52"/>
      <c r="FR889" s="52"/>
      <c r="FS889" s="52"/>
      <c r="FT889" s="52"/>
    </row>
    <row r="890" spans="1:179" x14ac:dyDescent="0.15">
      <c r="A890" s="104">
        <f t="shared" si="186"/>
        <v>43599</v>
      </c>
      <c r="B890" s="35">
        <f t="shared" ca="1" si="192"/>
        <v>514.31579499999998</v>
      </c>
      <c r="C890" s="35">
        <f t="shared" si="187"/>
        <v>500</v>
      </c>
      <c r="D890" s="36">
        <f ca="1">IF(A890&lt;$B$1,VLOOKUP(A890,[1]DI!$A$4:$B$15000,2,FALSE),0)</f>
        <v>6.4000000000000001E-2</v>
      </c>
      <c r="E890" s="35">
        <f t="shared" ca="1" si="181"/>
        <v>2.4620000000000002E-4</v>
      </c>
      <c r="F890" s="54">
        <f t="shared" si="188"/>
        <v>1.0425</v>
      </c>
      <c r="G890" s="38">
        <f t="shared" ca="1" si="182"/>
        <v>1.0002566635000001</v>
      </c>
      <c r="H890" s="35">
        <f ca="1">TRUNC(PRODUCT(G$10:G889),15)</f>
        <v>1.2128514715826499</v>
      </c>
      <c r="I890" s="35">
        <f t="shared" ca="1" si="189"/>
        <v>1.17909219115615</v>
      </c>
      <c r="J890" s="35">
        <f t="shared" ca="1" si="183"/>
        <v>1.02863159</v>
      </c>
      <c r="K890" s="35">
        <f t="shared" ca="1" si="184"/>
        <v>14.315795</v>
      </c>
      <c r="L890" s="55">
        <f>IF(VLOOKUP(A890,$U$12:$AD$125,8)=VLOOKUP(A889,$U$12:$AD$125,8),0,VLOOKUP(A890,U$12:$AD$125,8))</f>
        <v>0</v>
      </c>
      <c r="M890" s="40">
        <f>IF(L890&gt;0,VLOOKUP(L890,T$12:$AC$125,7),0)</f>
        <v>0</v>
      </c>
      <c r="N890" s="41">
        <f t="shared" si="193"/>
        <v>0</v>
      </c>
      <c r="O890" s="41">
        <f t="shared" ca="1" si="185"/>
        <v>14.315795</v>
      </c>
      <c r="P890" s="56" t="str">
        <f t="shared" si="190"/>
        <v>J=</v>
      </c>
      <c r="Q890" s="43">
        <f t="shared" si="191"/>
        <v>43619</v>
      </c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/>
      <c r="BY890" s="52"/>
      <c r="BZ890" s="52"/>
      <c r="CA890" s="52"/>
      <c r="CB890" s="52"/>
      <c r="CC890" s="52"/>
      <c r="CD890" s="52"/>
      <c r="CE890" s="52"/>
      <c r="CF890" s="52"/>
      <c r="CG890" s="52"/>
      <c r="CH890" s="52"/>
      <c r="CI890" s="52"/>
      <c r="CJ890" s="52"/>
      <c r="CK890" s="52"/>
      <c r="CL890" s="52"/>
      <c r="CM890" s="52"/>
      <c r="CN890" s="52"/>
      <c r="CO890" s="52"/>
      <c r="CP890" s="52"/>
      <c r="CQ890" s="52"/>
      <c r="CR890" s="52"/>
      <c r="CS890" s="52"/>
      <c r="CT890" s="52"/>
      <c r="CU890" s="52"/>
      <c r="CV890" s="52"/>
      <c r="CW890" s="52"/>
      <c r="CX890" s="52"/>
      <c r="CY890" s="52"/>
      <c r="CZ890" s="52"/>
      <c r="DA890" s="52"/>
      <c r="DB890" s="52"/>
      <c r="DC890" s="52"/>
      <c r="DD890" s="52"/>
      <c r="DE890" s="52"/>
      <c r="DF890" s="52"/>
      <c r="DG890" s="52"/>
      <c r="DH890" s="52"/>
      <c r="DI890" s="52"/>
      <c r="DJ890" s="52"/>
      <c r="DK890" s="52"/>
      <c r="DL890" s="52"/>
      <c r="DM890" s="52"/>
      <c r="DN890" s="52"/>
      <c r="DO890" s="52"/>
      <c r="DP890" s="52"/>
      <c r="DQ890" s="52"/>
      <c r="DR890" s="52"/>
      <c r="DS890" s="52"/>
      <c r="DT890" s="52"/>
      <c r="DU890" s="52"/>
      <c r="DV890" s="52"/>
      <c r="DW890" s="52"/>
      <c r="DX890" s="52"/>
      <c r="DY890" s="52"/>
      <c r="DZ890" s="52"/>
      <c r="EA890" s="52"/>
      <c r="EB890" s="52"/>
      <c r="EC890" s="52"/>
      <c r="ED890" s="52"/>
      <c r="EE890" s="52"/>
      <c r="EF890" s="52"/>
      <c r="EG890" s="52"/>
      <c r="EH890" s="52"/>
      <c r="EI890" s="52"/>
      <c r="EJ890" s="52"/>
      <c r="EK890" s="52"/>
      <c r="EL890" s="52"/>
      <c r="EM890" s="52"/>
      <c r="EN890" s="52"/>
      <c r="EO890" s="52"/>
      <c r="EP890" s="52"/>
      <c r="EQ890" s="52"/>
      <c r="ER890" s="52"/>
      <c r="ES890" s="52"/>
      <c r="ET890" s="52"/>
      <c r="EU890" s="52"/>
      <c r="EV890" s="52"/>
      <c r="EW890" s="52"/>
      <c r="EX890" s="52"/>
      <c r="EY890" s="52"/>
      <c r="EZ890" s="52"/>
      <c r="FA890" s="52"/>
      <c r="FB890" s="52"/>
      <c r="FC890" s="52"/>
      <c r="FD890" s="52"/>
      <c r="FE890" s="52"/>
      <c r="FF890" s="52"/>
      <c r="FG890" s="52"/>
      <c r="FH890" s="52"/>
      <c r="FI890" s="52"/>
      <c r="FJ890" s="52"/>
      <c r="FK890" s="52"/>
      <c r="FL890" s="52"/>
      <c r="FM890" s="52"/>
      <c r="FN890" s="52"/>
      <c r="FO890" s="52"/>
      <c r="FP890" s="52"/>
      <c r="FQ890" s="52"/>
      <c r="FR890" s="52"/>
      <c r="FS890" s="52"/>
      <c r="FT890" s="52"/>
    </row>
    <row r="891" spans="1:179" x14ac:dyDescent="0.15">
      <c r="A891" s="104">
        <f t="shared" si="186"/>
        <v>43600</v>
      </c>
      <c r="B891" s="35">
        <f t="shared" ca="1" si="192"/>
        <v>514.44780000000003</v>
      </c>
      <c r="C891" s="35">
        <f t="shared" si="187"/>
        <v>500</v>
      </c>
      <c r="D891" s="36">
        <f ca="1">IF(A891&lt;$B$1,VLOOKUP(A891,[1]DI!$A$4:$B$15000,2,FALSE),0)</f>
        <v>6.4000000000000001E-2</v>
      </c>
      <c r="E891" s="35">
        <f t="shared" ca="1" si="181"/>
        <v>2.4620000000000002E-4</v>
      </c>
      <c r="F891" s="54">
        <f t="shared" si="188"/>
        <v>1.0425</v>
      </c>
      <c r="G891" s="38">
        <f t="shared" ca="1" si="182"/>
        <v>1.0002566635000001</v>
      </c>
      <c r="H891" s="35">
        <f ca="1">TRUNC(PRODUCT(G$10:G890),15)</f>
        <v>1.21316276628633</v>
      </c>
      <c r="I891" s="35">
        <f t="shared" ca="1" si="189"/>
        <v>1.17909219115615</v>
      </c>
      <c r="J891" s="35">
        <f t="shared" ca="1" si="183"/>
        <v>1.0288956</v>
      </c>
      <c r="K891" s="35">
        <f t="shared" ca="1" si="184"/>
        <v>14.447800000000001</v>
      </c>
      <c r="L891" s="55">
        <f>IF(VLOOKUP(A891,$U$12:$AD$125,8)=VLOOKUP(A890,$U$12:$AD$125,8),0,VLOOKUP(A891,U$12:$AD$125,8))</f>
        <v>0</v>
      </c>
      <c r="M891" s="40">
        <f>IF(L891&gt;0,VLOOKUP(L891,T$12:$AC$125,7),0)</f>
        <v>0</v>
      </c>
      <c r="N891" s="41">
        <f t="shared" si="193"/>
        <v>0</v>
      </c>
      <c r="O891" s="41">
        <f t="shared" ca="1" si="185"/>
        <v>14.447800000000001</v>
      </c>
      <c r="P891" s="56" t="str">
        <f t="shared" si="190"/>
        <v>J=</v>
      </c>
      <c r="Q891" s="43">
        <f t="shared" si="191"/>
        <v>43619</v>
      </c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/>
      <c r="BY891" s="52"/>
      <c r="BZ891" s="52"/>
      <c r="CA891" s="52"/>
      <c r="CB891" s="52"/>
      <c r="CC891" s="52"/>
      <c r="CD891" s="52"/>
      <c r="CE891" s="52"/>
      <c r="CF891" s="52"/>
      <c r="CG891" s="52"/>
      <c r="CH891" s="52"/>
      <c r="CI891" s="52"/>
      <c r="CJ891" s="52"/>
      <c r="CK891" s="52"/>
      <c r="CL891" s="52"/>
      <c r="CM891" s="52"/>
      <c r="CN891" s="52"/>
      <c r="CO891" s="52"/>
      <c r="CP891" s="52"/>
      <c r="CQ891" s="52"/>
      <c r="CR891" s="52"/>
      <c r="CS891" s="52"/>
      <c r="CT891" s="52"/>
      <c r="CU891" s="52"/>
      <c r="CV891" s="52"/>
      <c r="CW891" s="52"/>
      <c r="CX891" s="52"/>
      <c r="CY891" s="52"/>
      <c r="CZ891" s="52"/>
      <c r="DA891" s="52"/>
      <c r="DB891" s="52"/>
      <c r="DC891" s="52"/>
      <c r="DD891" s="52"/>
      <c r="DE891" s="52"/>
      <c r="DF891" s="52"/>
      <c r="DG891" s="52"/>
      <c r="DH891" s="52"/>
      <c r="DI891" s="52"/>
      <c r="DJ891" s="52"/>
      <c r="DK891" s="52"/>
      <c r="DL891" s="52"/>
      <c r="DM891" s="52"/>
      <c r="DN891" s="52"/>
      <c r="DO891" s="52"/>
      <c r="DP891" s="52"/>
      <c r="DQ891" s="52"/>
      <c r="DR891" s="52"/>
      <c r="DS891" s="52"/>
      <c r="DT891" s="52"/>
      <c r="DU891" s="52"/>
      <c r="DV891" s="52"/>
      <c r="DW891" s="52"/>
      <c r="DX891" s="52"/>
      <c r="DY891" s="52"/>
      <c r="DZ891" s="52"/>
      <c r="EA891" s="52"/>
      <c r="EB891" s="52"/>
      <c r="EC891" s="52"/>
      <c r="ED891" s="52"/>
      <c r="EE891" s="52"/>
      <c r="EF891" s="52"/>
      <c r="EG891" s="52"/>
      <c r="EH891" s="52"/>
      <c r="EI891" s="52"/>
      <c r="EJ891" s="52"/>
      <c r="EK891" s="52"/>
      <c r="EL891" s="52"/>
      <c r="EM891" s="52"/>
      <c r="EN891" s="52"/>
      <c r="EO891" s="52"/>
      <c r="EP891" s="52"/>
      <c r="EQ891" s="52"/>
      <c r="ER891" s="52"/>
      <c r="ES891" s="52"/>
      <c r="ET891" s="52"/>
      <c r="EU891" s="52"/>
      <c r="EV891" s="52"/>
      <c r="EW891" s="52"/>
      <c r="EX891" s="52"/>
      <c r="EY891" s="52"/>
      <c r="EZ891" s="52"/>
      <c r="FA891" s="52"/>
      <c r="FB891" s="52"/>
      <c r="FC891" s="52"/>
      <c r="FD891" s="52"/>
      <c r="FE891" s="52"/>
      <c r="FF891" s="52"/>
      <c r="FG891" s="52"/>
      <c r="FH891" s="52"/>
      <c r="FI891" s="52"/>
      <c r="FJ891" s="52"/>
      <c r="FK891" s="52"/>
      <c r="FL891" s="52"/>
      <c r="FM891" s="52"/>
      <c r="FN891" s="52"/>
      <c r="FO891" s="52"/>
      <c r="FP891" s="52"/>
      <c r="FQ891" s="52"/>
      <c r="FR891" s="52"/>
      <c r="FS891" s="52"/>
      <c r="FT891" s="52"/>
    </row>
    <row r="892" spans="1:179" x14ac:dyDescent="0.15">
      <c r="A892" s="104">
        <f t="shared" si="186"/>
        <v>43601</v>
      </c>
      <c r="B892" s="35">
        <f t="shared" ca="1" si="192"/>
        <v>514.57983999999999</v>
      </c>
      <c r="C892" s="35">
        <f t="shared" si="187"/>
        <v>500</v>
      </c>
      <c r="D892" s="36">
        <f ca="1">IF(A892&lt;$B$1,VLOOKUP(A892,[1]DI!$A$4:$B$15000,2,FALSE),0)</f>
        <v>6.4000000000000001E-2</v>
      </c>
      <c r="E892" s="35">
        <f t="shared" ca="1" si="181"/>
        <v>2.4620000000000002E-4</v>
      </c>
      <c r="F892" s="54">
        <f t="shared" si="188"/>
        <v>1.0425</v>
      </c>
      <c r="G892" s="38">
        <f t="shared" ca="1" si="182"/>
        <v>1.0002566635000001</v>
      </c>
      <c r="H892" s="35">
        <f ca="1">TRUNC(PRODUCT(G$10:G891),15)</f>
        <v>1.2134741408879901</v>
      </c>
      <c r="I892" s="35">
        <f t="shared" ca="1" si="189"/>
        <v>1.17909219115615</v>
      </c>
      <c r="J892" s="35">
        <f t="shared" ca="1" si="183"/>
        <v>1.02915968</v>
      </c>
      <c r="K892" s="35">
        <f t="shared" ca="1" si="184"/>
        <v>14.579840000000001</v>
      </c>
      <c r="L892" s="55">
        <f>IF(VLOOKUP(A892,$U$12:$AD$125,8)=VLOOKUP(A891,$U$12:$AD$125,8),0,VLOOKUP(A892,U$12:$AD$125,8))</f>
        <v>0</v>
      </c>
      <c r="M892" s="40">
        <f>IF(L892&gt;0,VLOOKUP(L892,T$12:$AC$125,7),0)</f>
        <v>0</v>
      </c>
      <c r="N892" s="41">
        <f t="shared" si="193"/>
        <v>0</v>
      </c>
      <c r="O892" s="41">
        <f t="shared" ca="1" si="185"/>
        <v>14.579840000000001</v>
      </c>
      <c r="P892" s="56" t="str">
        <f t="shared" si="190"/>
        <v>J=</v>
      </c>
      <c r="Q892" s="43">
        <f t="shared" si="191"/>
        <v>43619</v>
      </c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/>
      <c r="BY892" s="52"/>
      <c r="BZ892" s="52"/>
      <c r="CA892" s="52"/>
      <c r="CB892" s="52"/>
      <c r="CC892" s="52"/>
      <c r="CD892" s="52"/>
      <c r="CE892" s="52"/>
      <c r="CF892" s="52"/>
      <c r="CG892" s="52"/>
      <c r="CH892" s="52"/>
      <c r="CI892" s="52"/>
      <c r="CJ892" s="52"/>
      <c r="CK892" s="52"/>
      <c r="CL892" s="52"/>
      <c r="CM892" s="52"/>
      <c r="CN892" s="52"/>
      <c r="CO892" s="52"/>
      <c r="CP892" s="52"/>
      <c r="CQ892" s="52"/>
      <c r="CR892" s="52"/>
      <c r="CS892" s="52"/>
      <c r="CT892" s="52"/>
      <c r="CU892" s="52"/>
      <c r="CV892" s="52"/>
      <c r="CW892" s="52"/>
      <c r="CX892" s="52"/>
      <c r="CY892" s="52"/>
      <c r="CZ892" s="52"/>
      <c r="DA892" s="52"/>
      <c r="DB892" s="52"/>
      <c r="DC892" s="52"/>
      <c r="DD892" s="52"/>
      <c r="DE892" s="52"/>
      <c r="DF892" s="52"/>
      <c r="DG892" s="52"/>
      <c r="DH892" s="52"/>
      <c r="DI892" s="52"/>
      <c r="DJ892" s="52"/>
      <c r="DK892" s="52"/>
      <c r="DL892" s="52"/>
      <c r="DM892" s="52"/>
      <c r="DN892" s="52"/>
      <c r="DO892" s="52"/>
      <c r="DP892" s="52"/>
      <c r="DQ892" s="52"/>
      <c r="DR892" s="52"/>
      <c r="DS892" s="52"/>
      <c r="DT892" s="52"/>
      <c r="DU892" s="52"/>
      <c r="DV892" s="52"/>
      <c r="DW892" s="52"/>
      <c r="DX892" s="52"/>
      <c r="DY892" s="52"/>
      <c r="DZ892" s="52"/>
      <c r="EA892" s="52"/>
      <c r="EB892" s="52"/>
      <c r="EC892" s="52"/>
      <c r="ED892" s="52"/>
      <c r="EE892" s="52"/>
      <c r="EF892" s="52"/>
      <c r="EG892" s="52"/>
      <c r="EH892" s="52"/>
      <c r="EI892" s="52"/>
      <c r="EJ892" s="52"/>
      <c r="EK892" s="52"/>
      <c r="EL892" s="52"/>
      <c r="EM892" s="52"/>
      <c r="EN892" s="52"/>
      <c r="EO892" s="52"/>
      <c r="EP892" s="52"/>
      <c r="EQ892" s="52"/>
      <c r="ER892" s="52"/>
      <c r="ES892" s="52"/>
      <c r="ET892" s="52"/>
      <c r="EU892" s="52"/>
      <c r="EV892" s="52"/>
      <c r="EW892" s="52"/>
      <c r="EX892" s="52"/>
      <c r="EY892" s="52"/>
      <c r="EZ892" s="52"/>
      <c r="FA892" s="52"/>
      <c r="FB892" s="52"/>
      <c r="FC892" s="52"/>
      <c r="FD892" s="52"/>
      <c r="FE892" s="52"/>
      <c r="FF892" s="52"/>
      <c r="FG892" s="52"/>
      <c r="FH892" s="52"/>
      <c r="FI892" s="52"/>
      <c r="FJ892" s="52"/>
      <c r="FK892" s="52"/>
      <c r="FL892" s="52"/>
      <c r="FM892" s="52"/>
      <c r="FN892" s="52"/>
      <c r="FO892" s="52"/>
      <c r="FP892" s="52"/>
      <c r="FQ892" s="52"/>
      <c r="FR892" s="52"/>
      <c r="FS892" s="52"/>
      <c r="FT892" s="52"/>
    </row>
    <row r="893" spans="1:179" x14ac:dyDescent="0.15">
      <c r="A893" s="104">
        <f t="shared" si="186"/>
        <v>43602</v>
      </c>
      <c r="B893" s="35">
        <f t="shared" ca="1" si="192"/>
        <v>514.71191499999998</v>
      </c>
      <c r="C893" s="35">
        <f t="shared" si="187"/>
        <v>500</v>
      </c>
      <c r="D893" s="36">
        <f ca="1">IF(A893&lt;$B$1,VLOOKUP(A893,[1]DI!$A$4:$B$15000,2,FALSE),0)</f>
        <v>6.4000000000000001E-2</v>
      </c>
      <c r="E893" s="35">
        <f t="shared" ca="1" si="181"/>
        <v>2.4620000000000002E-4</v>
      </c>
      <c r="F893" s="54">
        <f t="shared" si="188"/>
        <v>1.0425</v>
      </c>
      <c r="G893" s="38">
        <f t="shared" ca="1" si="182"/>
        <v>1.0002566635000001</v>
      </c>
      <c r="H893" s="35">
        <f ca="1">TRUNC(PRODUCT(G$10:G892),15)</f>
        <v>1.21378559540815</v>
      </c>
      <c r="I893" s="35">
        <f t="shared" ca="1" si="189"/>
        <v>1.17909219115615</v>
      </c>
      <c r="J893" s="35">
        <f t="shared" ca="1" si="183"/>
        <v>1.02942383</v>
      </c>
      <c r="K893" s="35">
        <f t="shared" ca="1" si="184"/>
        <v>14.711914999999999</v>
      </c>
      <c r="L893" s="55">
        <f>IF(VLOOKUP(A893,$U$12:$AD$125,8)=VLOOKUP(A892,$U$12:$AD$125,8),0,VLOOKUP(A893,U$12:$AD$125,8))</f>
        <v>0</v>
      </c>
      <c r="M893" s="40">
        <f>IF(L893&gt;0,VLOOKUP(L893,T$12:$AC$125,7),0)</f>
        <v>0</v>
      </c>
      <c r="N893" s="41">
        <f t="shared" si="193"/>
        <v>0</v>
      </c>
      <c r="O893" s="41">
        <f t="shared" ca="1" si="185"/>
        <v>14.711914999999999</v>
      </c>
      <c r="P893" s="56" t="str">
        <f t="shared" si="190"/>
        <v>J=</v>
      </c>
      <c r="Q893" s="43">
        <f t="shared" si="191"/>
        <v>43619</v>
      </c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/>
      <c r="BY893" s="52"/>
      <c r="BZ893" s="52"/>
      <c r="CA893" s="52"/>
      <c r="CB893" s="52"/>
      <c r="CC893" s="52"/>
      <c r="CD893" s="52"/>
      <c r="CE893" s="52"/>
      <c r="CF893" s="52"/>
      <c r="CG893" s="52"/>
      <c r="CH893" s="52"/>
      <c r="CI893" s="52"/>
      <c r="CJ893" s="52"/>
      <c r="CK893" s="52"/>
      <c r="CL893" s="52"/>
      <c r="CM893" s="52"/>
      <c r="CN893" s="52"/>
      <c r="CO893" s="52"/>
      <c r="CP893" s="52"/>
      <c r="CQ893" s="52"/>
      <c r="CR893" s="52"/>
      <c r="CS893" s="52"/>
      <c r="CT893" s="52"/>
      <c r="CU893" s="52"/>
      <c r="CV893" s="52"/>
      <c r="CW893" s="52"/>
      <c r="CX893" s="52"/>
      <c r="CY893" s="52"/>
      <c r="CZ893" s="52"/>
      <c r="DA893" s="52"/>
      <c r="DB893" s="52"/>
      <c r="DC893" s="52"/>
      <c r="DD893" s="52"/>
      <c r="DE893" s="52"/>
      <c r="DF893" s="52"/>
      <c r="DG893" s="52"/>
      <c r="DH893" s="52"/>
      <c r="DI893" s="52"/>
      <c r="DJ893" s="52"/>
      <c r="DK893" s="52"/>
      <c r="DL893" s="52"/>
      <c r="DM893" s="52"/>
      <c r="DN893" s="52"/>
      <c r="DO893" s="52"/>
      <c r="DP893" s="52"/>
      <c r="DQ893" s="52"/>
      <c r="DR893" s="52"/>
      <c r="DS893" s="52"/>
      <c r="DT893" s="52"/>
      <c r="DU893" s="52"/>
      <c r="DV893" s="52"/>
      <c r="DW893" s="52"/>
      <c r="DX893" s="52"/>
      <c r="DY893" s="52"/>
      <c r="DZ893" s="52"/>
      <c r="EA893" s="52"/>
      <c r="EB893" s="52"/>
      <c r="EC893" s="52"/>
      <c r="ED893" s="52"/>
      <c r="EE893" s="52"/>
      <c r="EF893" s="52"/>
      <c r="EG893" s="52"/>
      <c r="EH893" s="52"/>
      <c r="EI893" s="52"/>
      <c r="EJ893" s="52"/>
      <c r="EK893" s="52"/>
      <c r="EL893" s="52"/>
      <c r="EM893" s="52"/>
      <c r="EN893" s="52"/>
      <c r="EO893" s="52"/>
      <c r="EP893" s="52"/>
      <c r="EQ893" s="52"/>
      <c r="ER893" s="52"/>
      <c r="ES893" s="52"/>
      <c r="ET893" s="52"/>
      <c r="EU893" s="52"/>
      <c r="EV893" s="52"/>
      <c r="EW893" s="52"/>
      <c r="EX893" s="52"/>
      <c r="EY893" s="52"/>
      <c r="EZ893" s="52"/>
      <c r="FA893" s="52"/>
      <c r="FB893" s="52"/>
      <c r="FC893" s="52"/>
      <c r="FD893" s="52"/>
      <c r="FE893" s="52"/>
      <c r="FF893" s="52"/>
      <c r="FG893" s="52"/>
      <c r="FH893" s="52"/>
      <c r="FI893" s="52"/>
      <c r="FJ893" s="52"/>
      <c r="FK893" s="52"/>
      <c r="FL893" s="52"/>
      <c r="FM893" s="52"/>
      <c r="FN893" s="52"/>
      <c r="FO893" s="52"/>
      <c r="FP893" s="52"/>
      <c r="FQ893" s="52"/>
      <c r="FR893" s="52"/>
      <c r="FS893" s="52"/>
      <c r="FT893" s="52"/>
    </row>
    <row r="894" spans="1:179" x14ac:dyDescent="0.15">
      <c r="A894" s="104">
        <f t="shared" si="186"/>
        <v>43603</v>
      </c>
      <c r="B894" s="35">
        <f t="shared" ca="1" si="192"/>
        <v>514.84402</v>
      </c>
      <c r="C894" s="35">
        <f t="shared" si="187"/>
        <v>500</v>
      </c>
      <c r="D894" s="36">
        <f ca="1">IF(A894&lt;$B$1,VLOOKUP(A894,[1]DI!$A$4:$B$15000,2,FALSE),0)</f>
        <v>0</v>
      </c>
      <c r="E894" s="35">
        <f t="shared" ca="1" si="181"/>
        <v>0</v>
      </c>
      <c r="F894" s="54">
        <f t="shared" si="188"/>
        <v>1.0425</v>
      </c>
      <c r="G894" s="38">
        <f t="shared" ca="1" si="182"/>
        <v>1</v>
      </c>
      <c r="H894" s="35">
        <f ca="1">TRUNC(PRODUCT(G$10:G893),15)</f>
        <v>1.21409712986732</v>
      </c>
      <c r="I894" s="35">
        <f t="shared" ca="1" si="189"/>
        <v>1.17909219115615</v>
      </c>
      <c r="J894" s="35">
        <f t="shared" ca="1" si="183"/>
        <v>1.0296880399999999</v>
      </c>
      <c r="K894" s="35">
        <f t="shared" ca="1" si="184"/>
        <v>14.84402</v>
      </c>
      <c r="L894" s="55">
        <f>IF(VLOOKUP(A894,$U$12:$AD$125,8)=VLOOKUP(A893,$U$12:$AD$125,8),0,VLOOKUP(A894,U$12:$AD$125,8))</f>
        <v>0</v>
      </c>
      <c r="M894" s="40">
        <f>IF(L894&gt;0,VLOOKUP(L894,T$12:$AC$125,7),0)</f>
        <v>0</v>
      </c>
      <c r="N894" s="41">
        <f t="shared" si="193"/>
        <v>0</v>
      </c>
      <c r="O894" s="41">
        <f t="shared" ca="1" si="185"/>
        <v>14.84402</v>
      </c>
      <c r="P894" s="56" t="str">
        <f t="shared" si="190"/>
        <v>J=</v>
      </c>
      <c r="Q894" s="43">
        <f t="shared" si="191"/>
        <v>43619</v>
      </c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/>
      <c r="BY894" s="52"/>
      <c r="BZ894" s="52"/>
      <c r="CA894" s="52"/>
      <c r="CB894" s="52"/>
      <c r="CC894" s="52"/>
      <c r="CD894" s="52"/>
      <c r="CE894" s="52"/>
      <c r="CF894" s="52"/>
      <c r="CG894" s="52"/>
      <c r="CH894" s="52"/>
      <c r="CI894" s="52"/>
      <c r="CJ894" s="52"/>
      <c r="CK894" s="52"/>
      <c r="CL894" s="52"/>
      <c r="CM894" s="52"/>
      <c r="CN894" s="52"/>
      <c r="CO894" s="52"/>
      <c r="CP894" s="52"/>
      <c r="CQ894" s="52"/>
      <c r="CR894" s="52"/>
      <c r="CS894" s="52"/>
      <c r="CT894" s="52"/>
      <c r="CU894" s="52"/>
      <c r="CV894" s="52"/>
      <c r="CW894" s="52"/>
      <c r="CX894" s="52"/>
      <c r="CY894" s="52"/>
      <c r="CZ894" s="52"/>
      <c r="DA894" s="52"/>
      <c r="DB894" s="52"/>
      <c r="DC894" s="52"/>
      <c r="DD894" s="52"/>
      <c r="DE894" s="52"/>
      <c r="DF894" s="52"/>
      <c r="DG894" s="52"/>
      <c r="DH894" s="52"/>
      <c r="DI894" s="52"/>
      <c r="DJ894" s="52"/>
      <c r="DK894" s="52"/>
      <c r="DL894" s="52"/>
      <c r="DM894" s="52"/>
      <c r="DN894" s="52"/>
      <c r="DO894" s="52"/>
      <c r="DP894" s="52"/>
      <c r="DQ894" s="52"/>
      <c r="DR894" s="52"/>
      <c r="DS894" s="52"/>
      <c r="DT894" s="52"/>
      <c r="DU894" s="52"/>
      <c r="DV894" s="52"/>
      <c r="DW894" s="52"/>
      <c r="DX894" s="52"/>
      <c r="DY894" s="52"/>
      <c r="DZ894" s="52"/>
      <c r="EA894" s="52"/>
      <c r="EB894" s="52"/>
      <c r="EC894" s="52"/>
      <c r="ED894" s="52"/>
      <c r="EE894" s="52"/>
      <c r="EF894" s="52"/>
      <c r="EG894" s="52"/>
      <c r="EH894" s="52"/>
      <c r="EI894" s="52"/>
      <c r="EJ894" s="52"/>
      <c r="EK894" s="52"/>
      <c r="EL894" s="52"/>
      <c r="EM894" s="52"/>
      <c r="EN894" s="52"/>
      <c r="EO894" s="52"/>
      <c r="EP894" s="52"/>
      <c r="EQ894" s="52"/>
      <c r="ER894" s="52"/>
      <c r="ES894" s="52"/>
      <c r="ET894" s="52"/>
      <c r="EU894" s="52"/>
      <c r="EV894" s="52"/>
      <c r="EW894" s="52"/>
      <c r="EX894" s="52"/>
      <c r="EY894" s="52"/>
      <c r="EZ894" s="52"/>
      <c r="FA894" s="52"/>
      <c r="FB894" s="52"/>
      <c r="FC894" s="52"/>
      <c r="FD894" s="52"/>
      <c r="FE894" s="52"/>
      <c r="FF894" s="52"/>
      <c r="FG894" s="52"/>
      <c r="FH894" s="52"/>
      <c r="FI894" s="52"/>
      <c r="FJ894" s="52"/>
      <c r="FK894" s="52"/>
      <c r="FL894" s="52"/>
      <c r="FM894" s="52"/>
      <c r="FN894" s="52"/>
      <c r="FO894" s="52"/>
      <c r="FP894" s="52"/>
      <c r="FQ894" s="52"/>
      <c r="FR894" s="52"/>
      <c r="FS894" s="52"/>
      <c r="FT894" s="52"/>
    </row>
    <row r="895" spans="1:179" x14ac:dyDescent="0.15">
      <c r="A895" s="104">
        <f t="shared" si="186"/>
        <v>43604</v>
      </c>
      <c r="B895" s="35">
        <f t="shared" ca="1" si="192"/>
        <v>514.84402</v>
      </c>
      <c r="C895" s="35">
        <f t="shared" si="187"/>
        <v>500</v>
      </c>
      <c r="D895" s="36">
        <f ca="1">IF(A895&lt;$B$1,VLOOKUP(A895,[1]DI!$A$4:$B$15000,2,FALSE),0)</f>
        <v>0</v>
      </c>
      <c r="E895" s="35">
        <f t="shared" ca="1" si="181"/>
        <v>0</v>
      </c>
      <c r="F895" s="54">
        <f t="shared" si="188"/>
        <v>1.0425</v>
      </c>
      <c r="G895" s="38">
        <f t="shared" ca="1" si="182"/>
        <v>1</v>
      </c>
      <c r="H895" s="35">
        <f ca="1">TRUNC(PRODUCT(G$10:G894),15)</f>
        <v>1.21409712986732</v>
      </c>
      <c r="I895" s="35">
        <f t="shared" ca="1" si="189"/>
        <v>1.17909219115615</v>
      </c>
      <c r="J895" s="35">
        <f t="shared" ca="1" si="183"/>
        <v>1.0296880399999999</v>
      </c>
      <c r="K895" s="35">
        <f t="shared" ca="1" si="184"/>
        <v>14.84402</v>
      </c>
      <c r="L895" s="55">
        <f>IF(VLOOKUP(A895,$U$12:$AD$125,8)=VLOOKUP(A894,$U$12:$AD$125,8),0,VLOOKUP(A895,U$12:$AD$125,8))</f>
        <v>0</v>
      </c>
      <c r="M895" s="40">
        <f>IF(L895&gt;0,VLOOKUP(L895,T$12:$AC$125,7),0)</f>
        <v>0</v>
      </c>
      <c r="N895" s="41">
        <f t="shared" si="193"/>
        <v>0</v>
      </c>
      <c r="O895" s="41">
        <f t="shared" ca="1" si="185"/>
        <v>14.84402</v>
      </c>
      <c r="P895" s="56" t="str">
        <f t="shared" si="190"/>
        <v>J=</v>
      </c>
      <c r="Q895" s="43">
        <f t="shared" si="191"/>
        <v>43619</v>
      </c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/>
      <c r="BY895" s="52"/>
      <c r="BZ895" s="52"/>
      <c r="CA895" s="52"/>
      <c r="CB895" s="52"/>
      <c r="CC895" s="52"/>
      <c r="CD895" s="52"/>
      <c r="CE895" s="52"/>
      <c r="CF895" s="52"/>
      <c r="CG895" s="52"/>
      <c r="CH895" s="52"/>
      <c r="CI895" s="52"/>
      <c r="CJ895" s="52"/>
      <c r="CK895" s="52"/>
      <c r="CL895" s="52"/>
      <c r="CM895" s="52"/>
      <c r="CN895" s="52"/>
      <c r="CO895" s="52"/>
      <c r="CP895" s="52"/>
      <c r="CQ895" s="52"/>
      <c r="CR895" s="52"/>
      <c r="CS895" s="52"/>
      <c r="CT895" s="52"/>
      <c r="CU895" s="52"/>
      <c r="CV895" s="52"/>
      <c r="CW895" s="52"/>
      <c r="CX895" s="52"/>
      <c r="CY895" s="52"/>
      <c r="CZ895" s="52"/>
      <c r="DA895" s="52"/>
      <c r="DB895" s="52"/>
      <c r="DC895" s="52"/>
      <c r="DD895" s="52"/>
      <c r="DE895" s="52"/>
      <c r="DF895" s="52"/>
      <c r="DG895" s="52"/>
      <c r="DH895" s="52"/>
      <c r="DI895" s="52"/>
      <c r="DJ895" s="52"/>
      <c r="DK895" s="52"/>
      <c r="DL895" s="52"/>
      <c r="DM895" s="52"/>
      <c r="DN895" s="52"/>
      <c r="DO895" s="52"/>
      <c r="DP895" s="52"/>
      <c r="DQ895" s="52"/>
      <c r="DR895" s="52"/>
      <c r="DS895" s="52"/>
      <c r="DT895" s="52"/>
      <c r="DU895" s="52"/>
      <c r="DV895" s="52"/>
      <c r="DW895" s="52"/>
      <c r="DX895" s="52"/>
      <c r="DY895" s="52"/>
      <c r="DZ895" s="52"/>
      <c r="EA895" s="52"/>
      <c r="EB895" s="52"/>
      <c r="EC895" s="52"/>
      <c r="ED895" s="52"/>
      <c r="EE895" s="52"/>
      <c r="EF895" s="52"/>
      <c r="EG895" s="52"/>
      <c r="EH895" s="52"/>
      <c r="EI895" s="52"/>
      <c r="EJ895" s="52"/>
      <c r="EK895" s="52"/>
      <c r="EL895" s="52"/>
      <c r="EM895" s="52"/>
      <c r="EN895" s="52"/>
      <c r="EO895" s="52"/>
      <c r="EP895" s="52"/>
      <c r="EQ895" s="52"/>
      <c r="ER895" s="52"/>
      <c r="ES895" s="52"/>
      <c r="ET895" s="52"/>
      <c r="EU895" s="52"/>
      <c r="EV895" s="52"/>
      <c r="EW895" s="52"/>
      <c r="EX895" s="52"/>
      <c r="EY895" s="52"/>
      <c r="EZ895" s="52"/>
      <c r="FA895" s="52"/>
      <c r="FB895" s="52"/>
      <c r="FC895" s="52"/>
      <c r="FD895" s="52"/>
      <c r="FE895" s="52"/>
      <c r="FF895" s="52"/>
      <c r="FG895" s="52"/>
      <c r="FH895" s="52"/>
      <c r="FI895" s="52"/>
      <c r="FJ895" s="52"/>
      <c r="FK895" s="52"/>
      <c r="FL895" s="52"/>
      <c r="FM895" s="52"/>
      <c r="FN895" s="52"/>
      <c r="FO895" s="52"/>
      <c r="FP895" s="52"/>
      <c r="FQ895" s="52"/>
      <c r="FR895" s="52"/>
      <c r="FS895" s="52"/>
      <c r="FT895" s="52"/>
    </row>
    <row r="896" spans="1:179" x14ac:dyDescent="0.15">
      <c r="A896" s="104">
        <f t="shared" si="186"/>
        <v>43605</v>
      </c>
      <c r="B896" s="35">
        <f t="shared" ca="1" si="192"/>
        <v>514.84402</v>
      </c>
      <c r="C896" s="35">
        <f t="shared" si="187"/>
        <v>500</v>
      </c>
      <c r="D896" s="36">
        <f ca="1">IF(A896&lt;$B$1,VLOOKUP(A896,[1]DI!$A$4:$B$15000,2,FALSE),0)</f>
        <v>6.4000000000000001E-2</v>
      </c>
      <c r="E896" s="35">
        <f t="shared" ca="1" si="181"/>
        <v>2.4620000000000002E-4</v>
      </c>
      <c r="F896" s="54">
        <f t="shared" si="188"/>
        <v>1.0425</v>
      </c>
      <c r="G896" s="38">
        <f t="shared" ca="1" si="182"/>
        <v>1.0002566635000001</v>
      </c>
      <c r="H896" s="35">
        <f ca="1">TRUNC(PRODUCT(G$10:G895),15)</f>
        <v>1.21409712986732</v>
      </c>
      <c r="I896" s="35">
        <f t="shared" ca="1" si="189"/>
        <v>1.17909219115615</v>
      </c>
      <c r="J896" s="35">
        <f t="shared" ca="1" si="183"/>
        <v>1.0296880399999999</v>
      </c>
      <c r="K896" s="35">
        <f t="shared" ca="1" si="184"/>
        <v>14.84402</v>
      </c>
      <c r="L896" s="55">
        <f>IF(VLOOKUP(A896,$U$12:$AD$125,8)=VLOOKUP(A895,$U$12:$AD$125,8),0,VLOOKUP(A896,U$12:$AD$125,8))</f>
        <v>0</v>
      </c>
      <c r="M896" s="40">
        <f>IF(L896&gt;0,VLOOKUP(L896,T$12:$AC$125,7),0)</f>
        <v>0</v>
      </c>
      <c r="N896" s="41">
        <f t="shared" si="193"/>
        <v>0</v>
      </c>
      <c r="O896" s="41">
        <f t="shared" ca="1" si="185"/>
        <v>14.84402</v>
      </c>
      <c r="P896" s="56" t="str">
        <f t="shared" si="190"/>
        <v>J=</v>
      </c>
      <c r="Q896" s="43">
        <f t="shared" si="191"/>
        <v>43619</v>
      </c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/>
      <c r="BY896" s="52"/>
      <c r="BZ896" s="52"/>
      <c r="CA896" s="52"/>
      <c r="CB896" s="52"/>
      <c r="CC896" s="52"/>
      <c r="CD896" s="52"/>
      <c r="CE896" s="52"/>
      <c r="CF896" s="52"/>
      <c r="CG896" s="52"/>
      <c r="CH896" s="52"/>
      <c r="CI896" s="52"/>
      <c r="CJ896" s="52"/>
      <c r="CK896" s="52"/>
      <c r="CL896" s="52"/>
      <c r="CM896" s="52"/>
      <c r="CN896" s="52"/>
      <c r="CO896" s="52"/>
      <c r="CP896" s="52"/>
      <c r="CQ896" s="52"/>
      <c r="CR896" s="52"/>
      <c r="CS896" s="52"/>
      <c r="CT896" s="52"/>
      <c r="CU896" s="52"/>
      <c r="CV896" s="52"/>
      <c r="CW896" s="52"/>
      <c r="CX896" s="52"/>
      <c r="CY896" s="52"/>
      <c r="CZ896" s="52"/>
      <c r="DA896" s="52"/>
      <c r="DB896" s="52"/>
      <c r="DC896" s="52"/>
      <c r="DD896" s="52"/>
      <c r="DE896" s="52"/>
      <c r="DF896" s="52"/>
      <c r="DG896" s="52"/>
      <c r="DH896" s="52"/>
      <c r="DI896" s="52"/>
      <c r="DJ896" s="52"/>
      <c r="DK896" s="52"/>
      <c r="DL896" s="52"/>
      <c r="DM896" s="52"/>
      <c r="DN896" s="52"/>
      <c r="DO896" s="52"/>
      <c r="DP896" s="52"/>
      <c r="DQ896" s="52"/>
      <c r="DR896" s="52"/>
      <c r="DS896" s="52"/>
      <c r="DT896" s="52"/>
      <c r="DU896" s="52"/>
      <c r="DV896" s="52"/>
      <c r="DW896" s="52"/>
      <c r="DX896" s="52"/>
      <c r="DY896" s="52"/>
      <c r="DZ896" s="52"/>
      <c r="EA896" s="52"/>
      <c r="EB896" s="52"/>
      <c r="EC896" s="52"/>
      <c r="ED896" s="52"/>
      <c r="EE896" s="52"/>
      <c r="EF896" s="52"/>
      <c r="EG896" s="52"/>
      <c r="EH896" s="52"/>
      <c r="EI896" s="52"/>
      <c r="EJ896" s="52"/>
      <c r="EK896" s="52"/>
      <c r="EL896" s="52"/>
      <c r="EM896" s="52"/>
      <c r="EN896" s="52"/>
      <c r="EO896" s="52"/>
      <c r="EP896" s="52"/>
      <c r="EQ896" s="52"/>
      <c r="ER896" s="52"/>
      <c r="ES896" s="52"/>
      <c r="ET896" s="52"/>
      <c r="EU896" s="52"/>
      <c r="EV896" s="52"/>
      <c r="EW896" s="52"/>
      <c r="EX896" s="52"/>
      <c r="EY896" s="52"/>
      <c r="EZ896" s="52"/>
      <c r="FA896" s="52"/>
      <c r="FB896" s="52"/>
      <c r="FC896" s="52"/>
      <c r="FD896" s="52"/>
      <c r="FE896" s="52"/>
      <c r="FF896" s="52"/>
      <c r="FG896" s="52"/>
      <c r="FH896" s="52"/>
      <c r="FI896" s="52"/>
      <c r="FJ896" s="52"/>
      <c r="FK896" s="52"/>
      <c r="FL896" s="52"/>
      <c r="FM896" s="52"/>
      <c r="FN896" s="52"/>
      <c r="FO896" s="52"/>
      <c r="FP896" s="52"/>
      <c r="FQ896" s="52"/>
      <c r="FR896" s="52"/>
      <c r="FS896" s="52"/>
      <c r="FT896" s="52"/>
    </row>
    <row r="897" spans="1:176" x14ac:dyDescent="0.15">
      <c r="A897" s="104">
        <f t="shared" si="186"/>
        <v>43606</v>
      </c>
      <c r="B897" s="35">
        <f t="shared" ca="1" si="192"/>
        <v>514.97616500000004</v>
      </c>
      <c r="C897" s="35">
        <f t="shared" si="187"/>
        <v>500</v>
      </c>
      <c r="D897" s="36">
        <f ca="1">IF(A897&lt;$B$1,VLOOKUP(A897,[1]DI!$A$4:$B$15000,2,FALSE),0)</f>
        <v>6.4000000000000001E-2</v>
      </c>
      <c r="E897" s="35">
        <f t="shared" ca="1" si="181"/>
        <v>2.4620000000000002E-4</v>
      </c>
      <c r="F897" s="54">
        <f t="shared" si="188"/>
        <v>1.0425</v>
      </c>
      <c r="G897" s="38">
        <f t="shared" ca="1" si="182"/>
        <v>1.0002566635000001</v>
      </c>
      <c r="H897" s="35">
        <f ca="1">TRUNC(PRODUCT(G$10:G896),15)</f>
        <v>1.2144087442860101</v>
      </c>
      <c r="I897" s="35">
        <f t="shared" ca="1" si="189"/>
        <v>1.17909219115615</v>
      </c>
      <c r="J897" s="35">
        <f t="shared" ca="1" si="183"/>
        <v>1.02995233</v>
      </c>
      <c r="K897" s="35">
        <f t="shared" ca="1" si="184"/>
        <v>14.976165</v>
      </c>
      <c r="L897" s="55">
        <f>IF(VLOOKUP(A897,$U$12:$AD$125,8)=VLOOKUP(A896,$U$12:$AD$125,8),0,VLOOKUP(A897,U$12:$AD$125,8))</f>
        <v>0</v>
      </c>
      <c r="M897" s="40">
        <f>IF(L897&gt;0,VLOOKUP(L897,T$12:$AC$125,7),0)</f>
        <v>0</v>
      </c>
      <c r="N897" s="41">
        <f t="shared" si="193"/>
        <v>0</v>
      </c>
      <c r="O897" s="41">
        <f t="shared" ca="1" si="185"/>
        <v>14.976165</v>
      </c>
      <c r="P897" s="56" t="str">
        <f t="shared" si="190"/>
        <v>J=</v>
      </c>
      <c r="Q897" s="43">
        <f t="shared" si="191"/>
        <v>43619</v>
      </c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/>
      <c r="BY897" s="52"/>
      <c r="BZ897" s="52"/>
      <c r="CA897" s="52"/>
      <c r="CB897" s="52"/>
      <c r="CC897" s="52"/>
      <c r="CD897" s="52"/>
      <c r="CE897" s="52"/>
      <c r="CF897" s="52"/>
      <c r="CG897" s="52"/>
      <c r="CH897" s="52"/>
      <c r="CI897" s="52"/>
      <c r="CJ897" s="52"/>
      <c r="CK897" s="52"/>
      <c r="CL897" s="52"/>
      <c r="CM897" s="52"/>
      <c r="CN897" s="52"/>
      <c r="CO897" s="52"/>
      <c r="CP897" s="52"/>
      <c r="CQ897" s="52"/>
      <c r="CR897" s="52"/>
      <c r="CS897" s="52"/>
      <c r="CT897" s="52"/>
      <c r="CU897" s="52"/>
      <c r="CV897" s="52"/>
      <c r="CW897" s="52"/>
      <c r="CX897" s="52"/>
      <c r="CY897" s="52"/>
      <c r="CZ897" s="52"/>
      <c r="DA897" s="52"/>
      <c r="DB897" s="52"/>
      <c r="DC897" s="52"/>
      <c r="DD897" s="52"/>
      <c r="DE897" s="52"/>
      <c r="DF897" s="52"/>
      <c r="DG897" s="52"/>
      <c r="DH897" s="52"/>
      <c r="DI897" s="52"/>
      <c r="DJ897" s="52"/>
      <c r="DK897" s="52"/>
      <c r="DL897" s="52"/>
      <c r="DM897" s="52"/>
      <c r="DN897" s="52"/>
      <c r="DO897" s="52"/>
      <c r="DP897" s="52"/>
      <c r="DQ897" s="52"/>
      <c r="DR897" s="52"/>
      <c r="DS897" s="52"/>
      <c r="DT897" s="52"/>
      <c r="DU897" s="52"/>
      <c r="DV897" s="52"/>
      <c r="DW897" s="52"/>
      <c r="DX897" s="52"/>
      <c r="DY897" s="52"/>
      <c r="DZ897" s="52"/>
      <c r="EA897" s="52"/>
      <c r="EB897" s="52"/>
      <c r="EC897" s="52"/>
      <c r="ED897" s="52"/>
      <c r="EE897" s="52"/>
      <c r="EF897" s="52"/>
      <c r="EG897" s="52"/>
      <c r="EH897" s="52"/>
      <c r="EI897" s="52"/>
      <c r="EJ897" s="52"/>
      <c r="EK897" s="52"/>
      <c r="EL897" s="52"/>
      <c r="EM897" s="52"/>
      <c r="EN897" s="52"/>
      <c r="EO897" s="52"/>
      <c r="EP897" s="52"/>
      <c r="EQ897" s="52"/>
      <c r="ER897" s="52"/>
      <c r="ES897" s="52"/>
      <c r="ET897" s="52"/>
      <c r="EU897" s="52"/>
      <c r="EV897" s="52"/>
      <c r="EW897" s="52"/>
      <c r="EX897" s="52"/>
      <c r="EY897" s="52"/>
      <c r="EZ897" s="52"/>
      <c r="FA897" s="52"/>
      <c r="FB897" s="52"/>
      <c r="FC897" s="52"/>
      <c r="FD897" s="52"/>
      <c r="FE897" s="52"/>
      <c r="FF897" s="52"/>
      <c r="FG897" s="52"/>
      <c r="FH897" s="52"/>
      <c r="FI897" s="52"/>
      <c r="FJ897" s="52"/>
      <c r="FK897" s="52"/>
      <c r="FL897" s="52"/>
      <c r="FM897" s="52"/>
      <c r="FN897" s="52"/>
      <c r="FO897" s="52"/>
      <c r="FP897" s="52"/>
      <c r="FQ897" s="52"/>
      <c r="FR897" s="52"/>
      <c r="FS897" s="52"/>
      <c r="FT897" s="52"/>
    </row>
    <row r="898" spans="1:176" x14ac:dyDescent="0.15">
      <c r="A898" s="104">
        <f t="shared" si="186"/>
        <v>43607</v>
      </c>
      <c r="B898" s="35">
        <f t="shared" ca="1" si="192"/>
        <v>515.10834</v>
      </c>
      <c r="C898" s="35">
        <f t="shared" si="187"/>
        <v>500</v>
      </c>
      <c r="D898" s="36">
        <f ca="1">IF(A898&lt;$B$1,VLOOKUP(A898,[1]DI!$A$4:$B$15000,2,FALSE),0)</f>
        <v>6.4000000000000001E-2</v>
      </c>
      <c r="E898" s="35">
        <f t="shared" ca="1" si="181"/>
        <v>2.4620000000000002E-4</v>
      </c>
      <c r="F898" s="54">
        <f t="shared" si="188"/>
        <v>1.0425</v>
      </c>
      <c r="G898" s="38">
        <f t="shared" ca="1" si="182"/>
        <v>1.0002566635000001</v>
      </c>
      <c r="H898" s="35">
        <f ca="1">TRUNC(PRODUCT(G$10:G897),15)</f>
        <v>1.2147204386847501</v>
      </c>
      <c r="I898" s="35">
        <f t="shared" ca="1" si="189"/>
        <v>1.17909219115615</v>
      </c>
      <c r="J898" s="35">
        <f t="shared" ca="1" si="183"/>
        <v>1.0302166800000001</v>
      </c>
      <c r="K898" s="35">
        <f t="shared" ca="1" si="184"/>
        <v>15.10834</v>
      </c>
      <c r="L898" s="55">
        <f>IF(VLOOKUP(A898,$U$12:$AD$125,8)=VLOOKUP(A897,$U$12:$AD$125,8),0,VLOOKUP(A898,U$12:$AD$125,8))</f>
        <v>0</v>
      </c>
      <c r="M898" s="40">
        <f>IF(L898&gt;0,VLOOKUP(L898,T$12:$AC$125,7),0)</f>
        <v>0</v>
      </c>
      <c r="N898" s="41">
        <f t="shared" si="193"/>
        <v>0</v>
      </c>
      <c r="O898" s="41">
        <f t="shared" ca="1" si="185"/>
        <v>15.10834</v>
      </c>
      <c r="P898" s="56" t="str">
        <f t="shared" si="190"/>
        <v>J=</v>
      </c>
      <c r="Q898" s="43">
        <f t="shared" si="191"/>
        <v>43619</v>
      </c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/>
      <c r="BY898" s="52"/>
      <c r="BZ898" s="52"/>
      <c r="CA898" s="52"/>
      <c r="CB898" s="52"/>
      <c r="CC898" s="52"/>
      <c r="CD898" s="52"/>
      <c r="CE898" s="52"/>
      <c r="CF898" s="52"/>
      <c r="CG898" s="52"/>
      <c r="CH898" s="52"/>
      <c r="CI898" s="52"/>
      <c r="CJ898" s="52"/>
      <c r="CK898" s="52"/>
      <c r="CL898" s="52"/>
      <c r="CM898" s="52"/>
      <c r="CN898" s="52"/>
      <c r="CO898" s="52"/>
      <c r="CP898" s="52"/>
      <c r="CQ898" s="52"/>
      <c r="CR898" s="52"/>
      <c r="CS898" s="52"/>
      <c r="CT898" s="52"/>
      <c r="CU898" s="52"/>
      <c r="CV898" s="52"/>
      <c r="CW898" s="52"/>
      <c r="CX898" s="52"/>
      <c r="CY898" s="52"/>
      <c r="CZ898" s="52"/>
      <c r="DA898" s="52"/>
      <c r="DB898" s="52"/>
      <c r="DC898" s="52"/>
      <c r="DD898" s="52"/>
      <c r="DE898" s="52"/>
      <c r="DF898" s="52"/>
      <c r="DG898" s="52"/>
      <c r="DH898" s="52"/>
      <c r="DI898" s="52"/>
      <c r="DJ898" s="52"/>
      <c r="DK898" s="52"/>
      <c r="DL898" s="52"/>
      <c r="DM898" s="52"/>
      <c r="DN898" s="52"/>
      <c r="DO898" s="52"/>
      <c r="DP898" s="52"/>
      <c r="DQ898" s="52"/>
      <c r="DR898" s="52"/>
      <c r="DS898" s="52"/>
      <c r="DT898" s="52"/>
      <c r="DU898" s="52"/>
      <c r="DV898" s="52"/>
      <c r="DW898" s="52"/>
      <c r="DX898" s="52"/>
      <c r="DY898" s="52"/>
      <c r="DZ898" s="52"/>
      <c r="EA898" s="52"/>
      <c r="EB898" s="52"/>
      <c r="EC898" s="52"/>
      <c r="ED898" s="52"/>
      <c r="EE898" s="52"/>
      <c r="EF898" s="52"/>
      <c r="EG898" s="52"/>
      <c r="EH898" s="52"/>
      <c r="EI898" s="52"/>
      <c r="EJ898" s="52"/>
      <c r="EK898" s="52"/>
      <c r="EL898" s="52"/>
      <c r="EM898" s="52"/>
      <c r="EN898" s="52"/>
      <c r="EO898" s="52"/>
      <c r="EP898" s="52"/>
      <c r="EQ898" s="52"/>
      <c r="ER898" s="52"/>
      <c r="ES898" s="52"/>
      <c r="ET898" s="52"/>
      <c r="EU898" s="52"/>
      <c r="EV898" s="52"/>
      <c r="EW898" s="52"/>
      <c r="EX898" s="52"/>
      <c r="EY898" s="52"/>
      <c r="EZ898" s="52"/>
      <c r="FA898" s="52"/>
      <c r="FB898" s="52"/>
      <c r="FC898" s="52"/>
      <c r="FD898" s="52"/>
      <c r="FE898" s="52"/>
      <c r="FF898" s="52"/>
      <c r="FG898" s="52"/>
      <c r="FH898" s="52"/>
      <c r="FI898" s="52"/>
      <c r="FJ898" s="52"/>
      <c r="FK898" s="52"/>
      <c r="FL898" s="52"/>
      <c r="FM898" s="52"/>
      <c r="FN898" s="52"/>
      <c r="FO898" s="52"/>
      <c r="FP898" s="52"/>
      <c r="FQ898" s="52"/>
      <c r="FR898" s="52"/>
      <c r="FS898" s="52"/>
      <c r="FT898" s="52"/>
    </row>
    <row r="899" spans="1:176" x14ac:dyDescent="0.15">
      <c r="A899" s="104">
        <f t="shared" si="186"/>
        <v>43608</v>
      </c>
      <c r="B899" s="35">
        <f t="shared" ca="1" si="192"/>
        <v>515.24054999999998</v>
      </c>
      <c r="C899" s="35">
        <f t="shared" si="187"/>
        <v>500</v>
      </c>
      <c r="D899" s="36">
        <f ca="1">IF(A899&lt;$B$1,VLOOKUP(A899,[1]DI!$A$4:$B$15000,2,FALSE),0)</f>
        <v>6.4000000000000001E-2</v>
      </c>
      <c r="E899" s="35">
        <f t="shared" ca="1" si="181"/>
        <v>2.4620000000000002E-4</v>
      </c>
      <c r="F899" s="54">
        <f t="shared" si="188"/>
        <v>1.0425</v>
      </c>
      <c r="G899" s="38">
        <f t="shared" ca="1" si="182"/>
        <v>1.0002566635000001</v>
      </c>
      <c r="H899" s="35">
        <f ca="1">TRUNC(PRODUCT(G$10:G898),15)</f>
        <v>1.2150322130840701</v>
      </c>
      <c r="I899" s="35">
        <f t="shared" ca="1" si="189"/>
        <v>1.17909219115615</v>
      </c>
      <c r="J899" s="35">
        <f t="shared" ca="1" si="183"/>
        <v>1.0304811</v>
      </c>
      <c r="K899" s="35">
        <f t="shared" ca="1" si="184"/>
        <v>15.240550000000001</v>
      </c>
      <c r="L899" s="55">
        <f>IF(VLOOKUP(A899,$U$12:$AD$125,8)=VLOOKUP(A898,$U$12:$AD$125,8),0,VLOOKUP(A899,U$12:$AD$125,8))</f>
        <v>0</v>
      </c>
      <c r="M899" s="40">
        <f>IF(L899&gt;0,VLOOKUP(L899,T$12:$AC$125,7),0)</f>
        <v>0</v>
      </c>
      <c r="N899" s="41">
        <f t="shared" si="193"/>
        <v>0</v>
      </c>
      <c r="O899" s="41">
        <f t="shared" ca="1" si="185"/>
        <v>15.240550000000001</v>
      </c>
      <c r="P899" s="56" t="str">
        <f t="shared" si="190"/>
        <v>J=</v>
      </c>
      <c r="Q899" s="43">
        <f t="shared" si="191"/>
        <v>43619</v>
      </c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/>
      <c r="BY899" s="52"/>
      <c r="BZ899" s="52"/>
      <c r="CA899" s="52"/>
      <c r="CB899" s="52"/>
      <c r="CC899" s="52"/>
      <c r="CD899" s="52"/>
      <c r="CE899" s="52"/>
      <c r="CF899" s="52"/>
      <c r="CG899" s="52"/>
      <c r="CH899" s="52"/>
      <c r="CI899" s="52"/>
      <c r="CJ899" s="52"/>
      <c r="CK899" s="52"/>
      <c r="CL899" s="52"/>
      <c r="CM899" s="52"/>
      <c r="CN899" s="52"/>
      <c r="CO899" s="52"/>
      <c r="CP899" s="52"/>
      <c r="CQ899" s="52"/>
      <c r="CR899" s="52"/>
      <c r="CS899" s="52"/>
      <c r="CT899" s="52"/>
      <c r="CU899" s="52"/>
      <c r="CV899" s="52"/>
      <c r="CW899" s="52"/>
      <c r="CX899" s="52"/>
      <c r="CY899" s="52"/>
      <c r="CZ899" s="52"/>
      <c r="DA899" s="52"/>
      <c r="DB899" s="52"/>
      <c r="DC899" s="52"/>
      <c r="DD899" s="52"/>
      <c r="DE899" s="52"/>
      <c r="DF899" s="52"/>
      <c r="DG899" s="52"/>
      <c r="DH899" s="52"/>
      <c r="DI899" s="52"/>
      <c r="DJ899" s="52"/>
      <c r="DK899" s="52"/>
      <c r="DL899" s="52"/>
      <c r="DM899" s="52"/>
      <c r="DN899" s="52"/>
      <c r="DO899" s="52"/>
      <c r="DP899" s="52"/>
      <c r="DQ899" s="52"/>
      <c r="DR899" s="52"/>
      <c r="DS899" s="52"/>
      <c r="DT899" s="52"/>
      <c r="DU899" s="52"/>
      <c r="DV899" s="52"/>
      <c r="DW899" s="52"/>
      <c r="DX899" s="52"/>
      <c r="DY899" s="52"/>
      <c r="DZ899" s="52"/>
      <c r="EA899" s="52"/>
      <c r="EB899" s="52"/>
      <c r="EC899" s="52"/>
      <c r="ED899" s="52"/>
      <c r="EE899" s="52"/>
      <c r="EF899" s="52"/>
      <c r="EG899" s="52"/>
      <c r="EH899" s="52"/>
      <c r="EI899" s="52"/>
      <c r="EJ899" s="52"/>
      <c r="EK899" s="52"/>
      <c r="EL899" s="52"/>
      <c r="EM899" s="52"/>
      <c r="EN899" s="52"/>
      <c r="EO899" s="52"/>
      <c r="EP899" s="52"/>
      <c r="EQ899" s="52"/>
      <c r="ER899" s="52"/>
      <c r="ES899" s="52"/>
      <c r="ET899" s="52"/>
      <c r="EU899" s="52"/>
      <c r="EV899" s="52"/>
      <c r="EW899" s="52"/>
      <c r="EX899" s="52"/>
      <c r="EY899" s="52"/>
      <c r="EZ899" s="52"/>
      <c r="FA899" s="52"/>
      <c r="FB899" s="52"/>
      <c r="FC899" s="52"/>
      <c r="FD899" s="52"/>
      <c r="FE899" s="52"/>
      <c r="FF899" s="52"/>
      <c r="FG899" s="52"/>
      <c r="FH899" s="52"/>
      <c r="FI899" s="52"/>
      <c r="FJ899" s="52"/>
      <c r="FK899" s="52"/>
      <c r="FL899" s="52"/>
      <c r="FM899" s="52"/>
      <c r="FN899" s="52"/>
      <c r="FO899" s="52"/>
      <c r="FP899" s="52"/>
      <c r="FQ899" s="52"/>
      <c r="FR899" s="52"/>
      <c r="FS899" s="52"/>
      <c r="FT899" s="52"/>
    </row>
    <row r="900" spans="1:176" x14ac:dyDescent="0.15">
      <c r="A900" s="104">
        <f t="shared" si="186"/>
        <v>43609</v>
      </c>
      <c r="B900" s="35">
        <f t="shared" ca="1" si="192"/>
        <v>515.37279000000001</v>
      </c>
      <c r="C900" s="35">
        <f t="shared" si="187"/>
        <v>500</v>
      </c>
      <c r="D900" s="36">
        <f ca="1">IF(A900&lt;$B$1,VLOOKUP(A900,[1]DI!$A$4:$B$15000,2,FALSE),0)</f>
        <v>6.4000000000000001E-2</v>
      </c>
      <c r="E900" s="35">
        <f t="shared" ca="1" si="181"/>
        <v>2.4620000000000002E-4</v>
      </c>
      <c r="F900" s="54">
        <f t="shared" si="188"/>
        <v>1.0425</v>
      </c>
      <c r="G900" s="38">
        <f t="shared" ca="1" si="182"/>
        <v>1.0002566635000001</v>
      </c>
      <c r="H900" s="35">
        <f ca="1">TRUNC(PRODUCT(G$10:G899),15)</f>
        <v>1.21534406750449</v>
      </c>
      <c r="I900" s="35">
        <f t="shared" ca="1" si="189"/>
        <v>1.17909219115615</v>
      </c>
      <c r="J900" s="35">
        <f t="shared" ca="1" si="183"/>
        <v>1.0307455800000001</v>
      </c>
      <c r="K900" s="35">
        <f t="shared" ca="1" si="184"/>
        <v>15.37279</v>
      </c>
      <c r="L900" s="55">
        <f>IF(VLOOKUP(A900,$U$12:$AD$125,8)=VLOOKUP(A899,$U$12:$AD$125,8),0,VLOOKUP(A900,U$12:$AD$125,8))</f>
        <v>0</v>
      </c>
      <c r="M900" s="40">
        <f>IF(L900&gt;0,VLOOKUP(L900,T$12:$AC$125,7),0)</f>
        <v>0</v>
      </c>
      <c r="N900" s="41">
        <f t="shared" si="193"/>
        <v>0</v>
      </c>
      <c r="O900" s="41">
        <f t="shared" ca="1" si="185"/>
        <v>15.37279</v>
      </c>
      <c r="P900" s="56" t="str">
        <f t="shared" si="190"/>
        <v>J=</v>
      </c>
      <c r="Q900" s="43">
        <f t="shared" si="191"/>
        <v>43619</v>
      </c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/>
      <c r="BY900" s="52"/>
      <c r="BZ900" s="52"/>
      <c r="CA900" s="52"/>
      <c r="CB900" s="52"/>
      <c r="CC900" s="52"/>
      <c r="CD900" s="52"/>
      <c r="CE900" s="52"/>
      <c r="CF900" s="52"/>
      <c r="CG900" s="52"/>
      <c r="CH900" s="52"/>
      <c r="CI900" s="52"/>
      <c r="CJ900" s="52"/>
      <c r="CK900" s="52"/>
      <c r="CL900" s="52"/>
      <c r="CM900" s="52"/>
      <c r="CN900" s="52"/>
      <c r="CO900" s="52"/>
      <c r="CP900" s="52"/>
      <c r="CQ900" s="52"/>
      <c r="CR900" s="52"/>
      <c r="CS900" s="52"/>
      <c r="CT900" s="52"/>
      <c r="CU900" s="52"/>
      <c r="CV900" s="52"/>
      <c r="CW900" s="52"/>
      <c r="CX900" s="52"/>
      <c r="CY900" s="52"/>
      <c r="CZ900" s="52"/>
      <c r="DA900" s="52"/>
      <c r="DB900" s="52"/>
      <c r="DC900" s="52"/>
      <c r="DD900" s="52"/>
      <c r="DE900" s="52"/>
      <c r="DF900" s="52"/>
      <c r="DG900" s="52"/>
      <c r="DH900" s="52"/>
      <c r="DI900" s="52"/>
      <c r="DJ900" s="52"/>
      <c r="DK900" s="52"/>
      <c r="DL900" s="52"/>
      <c r="DM900" s="52"/>
      <c r="DN900" s="52"/>
      <c r="DO900" s="52"/>
      <c r="DP900" s="52"/>
      <c r="DQ900" s="52"/>
      <c r="DR900" s="52"/>
      <c r="DS900" s="52"/>
      <c r="DT900" s="52"/>
      <c r="DU900" s="52"/>
      <c r="DV900" s="52"/>
      <c r="DW900" s="52"/>
      <c r="DX900" s="52"/>
      <c r="DY900" s="52"/>
      <c r="DZ900" s="52"/>
      <c r="EA900" s="52"/>
      <c r="EB900" s="52"/>
      <c r="EC900" s="52"/>
      <c r="ED900" s="52"/>
      <c r="EE900" s="52"/>
      <c r="EF900" s="52"/>
      <c r="EG900" s="52"/>
      <c r="EH900" s="52"/>
      <c r="EI900" s="52"/>
      <c r="EJ900" s="52"/>
      <c r="EK900" s="52"/>
      <c r="EL900" s="52"/>
      <c r="EM900" s="52"/>
      <c r="EN900" s="52"/>
      <c r="EO900" s="52"/>
      <c r="EP900" s="52"/>
      <c r="EQ900" s="52"/>
      <c r="ER900" s="52"/>
      <c r="ES900" s="52"/>
      <c r="ET900" s="52"/>
      <c r="EU900" s="52"/>
      <c r="EV900" s="52"/>
      <c r="EW900" s="52"/>
      <c r="EX900" s="52"/>
      <c r="EY900" s="52"/>
      <c r="EZ900" s="52"/>
      <c r="FA900" s="52"/>
      <c r="FB900" s="52"/>
      <c r="FC900" s="52"/>
      <c r="FD900" s="52"/>
      <c r="FE900" s="52"/>
      <c r="FF900" s="52"/>
      <c r="FG900" s="52"/>
      <c r="FH900" s="52"/>
      <c r="FI900" s="52"/>
      <c r="FJ900" s="52"/>
      <c r="FK900" s="52"/>
      <c r="FL900" s="52"/>
      <c r="FM900" s="52"/>
      <c r="FN900" s="52"/>
      <c r="FO900" s="52"/>
      <c r="FP900" s="52"/>
      <c r="FQ900" s="52"/>
      <c r="FR900" s="52"/>
      <c r="FS900" s="52"/>
      <c r="FT900" s="52"/>
    </row>
    <row r="901" spans="1:176" x14ac:dyDescent="0.15">
      <c r="A901" s="104">
        <f t="shared" si="186"/>
        <v>43610</v>
      </c>
      <c r="B901" s="35">
        <f t="shared" ca="1" si="192"/>
        <v>515.50507000000005</v>
      </c>
      <c r="C901" s="35">
        <f t="shared" si="187"/>
        <v>500</v>
      </c>
      <c r="D901" s="36">
        <f ca="1">IF(A901&lt;$B$1,VLOOKUP(A901,[1]DI!$A$4:$B$15000,2,FALSE),0)</f>
        <v>0</v>
      </c>
      <c r="E901" s="35">
        <f t="shared" ca="1" si="181"/>
        <v>0</v>
      </c>
      <c r="F901" s="54">
        <f t="shared" si="188"/>
        <v>1.0425</v>
      </c>
      <c r="G901" s="38">
        <f t="shared" ca="1" si="182"/>
        <v>1</v>
      </c>
      <c r="H901" s="35">
        <f ca="1">TRUNC(PRODUCT(G$10:G900),15)</f>
        <v>1.2156560019665601</v>
      </c>
      <c r="I901" s="35">
        <f t="shared" ca="1" si="189"/>
        <v>1.17909219115615</v>
      </c>
      <c r="J901" s="35">
        <f t="shared" ca="1" si="183"/>
        <v>1.03101014</v>
      </c>
      <c r="K901" s="35">
        <f t="shared" ca="1" si="184"/>
        <v>15.50507</v>
      </c>
      <c r="L901" s="55">
        <f>IF(VLOOKUP(A901,$U$12:$AD$125,8)=VLOOKUP(A900,$U$12:$AD$125,8),0,VLOOKUP(A901,U$12:$AD$125,8))</f>
        <v>0</v>
      </c>
      <c r="M901" s="40">
        <f>IF(L901&gt;0,VLOOKUP(L901,T$12:$AC$125,7),0)</f>
        <v>0</v>
      </c>
      <c r="N901" s="41">
        <f t="shared" si="193"/>
        <v>0</v>
      </c>
      <c r="O901" s="41">
        <f t="shared" ca="1" si="185"/>
        <v>15.50507</v>
      </c>
      <c r="P901" s="56" t="str">
        <f t="shared" si="190"/>
        <v>J=</v>
      </c>
      <c r="Q901" s="43">
        <f t="shared" si="191"/>
        <v>43619</v>
      </c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  <c r="BY901" s="52"/>
      <c r="BZ901" s="52"/>
      <c r="CA901" s="52"/>
      <c r="CB901" s="52"/>
      <c r="CC901" s="52"/>
      <c r="CD901" s="52"/>
      <c r="CE901" s="52"/>
      <c r="CF901" s="52"/>
      <c r="CG901" s="52"/>
      <c r="CH901" s="52"/>
      <c r="CI901" s="52"/>
      <c r="CJ901" s="52"/>
      <c r="CK901" s="52"/>
      <c r="CL901" s="52"/>
      <c r="CM901" s="52"/>
      <c r="CN901" s="52"/>
      <c r="CO901" s="52"/>
      <c r="CP901" s="52"/>
      <c r="CQ901" s="52"/>
      <c r="CR901" s="52"/>
      <c r="CS901" s="52"/>
      <c r="CT901" s="52"/>
      <c r="CU901" s="52"/>
      <c r="CV901" s="52"/>
      <c r="CW901" s="52"/>
      <c r="CX901" s="52"/>
      <c r="CY901" s="52"/>
      <c r="CZ901" s="52"/>
      <c r="DA901" s="52"/>
      <c r="DB901" s="52"/>
      <c r="DC901" s="52"/>
      <c r="DD901" s="52"/>
      <c r="DE901" s="52"/>
      <c r="DF901" s="52"/>
      <c r="DG901" s="52"/>
      <c r="DH901" s="52"/>
      <c r="DI901" s="52"/>
      <c r="DJ901" s="52"/>
      <c r="DK901" s="52"/>
      <c r="DL901" s="52"/>
      <c r="DM901" s="52"/>
      <c r="DN901" s="52"/>
      <c r="DO901" s="52"/>
      <c r="DP901" s="52"/>
      <c r="DQ901" s="52"/>
      <c r="DR901" s="52"/>
      <c r="DS901" s="52"/>
      <c r="DT901" s="52"/>
      <c r="DU901" s="52"/>
      <c r="DV901" s="52"/>
      <c r="DW901" s="52"/>
      <c r="DX901" s="52"/>
      <c r="DY901" s="52"/>
      <c r="DZ901" s="52"/>
      <c r="EA901" s="52"/>
      <c r="EB901" s="52"/>
      <c r="EC901" s="52"/>
      <c r="ED901" s="52"/>
      <c r="EE901" s="52"/>
      <c r="EF901" s="52"/>
      <c r="EG901" s="52"/>
      <c r="EH901" s="52"/>
      <c r="EI901" s="52"/>
      <c r="EJ901" s="52"/>
      <c r="EK901" s="52"/>
      <c r="EL901" s="52"/>
      <c r="EM901" s="52"/>
      <c r="EN901" s="52"/>
      <c r="EO901" s="52"/>
      <c r="EP901" s="52"/>
      <c r="EQ901" s="52"/>
      <c r="ER901" s="52"/>
      <c r="ES901" s="52"/>
      <c r="ET901" s="52"/>
      <c r="EU901" s="52"/>
      <c r="EV901" s="52"/>
      <c r="EW901" s="52"/>
      <c r="EX901" s="52"/>
      <c r="EY901" s="52"/>
      <c r="EZ901" s="52"/>
      <c r="FA901" s="52"/>
      <c r="FB901" s="52"/>
      <c r="FC901" s="52"/>
      <c r="FD901" s="52"/>
      <c r="FE901" s="52"/>
      <c r="FF901" s="52"/>
      <c r="FG901" s="52"/>
      <c r="FH901" s="52"/>
      <c r="FI901" s="52"/>
      <c r="FJ901" s="52"/>
      <c r="FK901" s="52"/>
      <c r="FL901" s="52"/>
      <c r="FM901" s="52"/>
      <c r="FN901" s="52"/>
      <c r="FO901" s="52"/>
      <c r="FP901" s="52"/>
      <c r="FQ901" s="52"/>
      <c r="FR901" s="52"/>
      <c r="FS901" s="52"/>
      <c r="FT901" s="52"/>
    </row>
    <row r="902" spans="1:176" x14ac:dyDescent="0.15">
      <c r="A902" s="104">
        <f t="shared" si="186"/>
        <v>43611</v>
      </c>
      <c r="B902" s="35">
        <f t="shared" ca="1" si="192"/>
        <v>515.50507000000005</v>
      </c>
      <c r="C902" s="35">
        <f t="shared" si="187"/>
        <v>500</v>
      </c>
      <c r="D902" s="36">
        <f ca="1">IF(A902&lt;$B$1,VLOOKUP(A902,[1]DI!$A$4:$B$15000,2,FALSE),0)</f>
        <v>0</v>
      </c>
      <c r="E902" s="35">
        <f t="shared" ca="1" si="181"/>
        <v>0</v>
      </c>
      <c r="F902" s="54">
        <f t="shared" si="188"/>
        <v>1.0425</v>
      </c>
      <c r="G902" s="38">
        <f t="shared" ca="1" si="182"/>
        <v>1</v>
      </c>
      <c r="H902" s="35">
        <f ca="1">TRUNC(PRODUCT(G$10:G901),15)</f>
        <v>1.2156560019665601</v>
      </c>
      <c r="I902" s="35">
        <f t="shared" ca="1" si="189"/>
        <v>1.17909219115615</v>
      </c>
      <c r="J902" s="35">
        <f t="shared" ca="1" si="183"/>
        <v>1.03101014</v>
      </c>
      <c r="K902" s="35">
        <f t="shared" ca="1" si="184"/>
        <v>15.50507</v>
      </c>
      <c r="L902" s="55">
        <f>IF(VLOOKUP(A902,$U$12:$AD$125,8)=VLOOKUP(A901,$U$12:$AD$125,8),0,VLOOKUP(A902,U$12:$AD$125,8))</f>
        <v>0</v>
      </c>
      <c r="M902" s="40">
        <f>IF(L902&gt;0,VLOOKUP(L902,T$12:$AC$125,7),0)</f>
        <v>0</v>
      </c>
      <c r="N902" s="41">
        <f t="shared" si="193"/>
        <v>0</v>
      </c>
      <c r="O902" s="41">
        <f t="shared" ca="1" si="185"/>
        <v>15.50507</v>
      </c>
      <c r="P902" s="56" t="str">
        <f t="shared" si="190"/>
        <v>J=</v>
      </c>
      <c r="Q902" s="43">
        <f t="shared" si="191"/>
        <v>43619</v>
      </c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/>
      <c r="BY902" s="52"/>
      <c r="BZ902" s="52"/>
      <c r="CA902" s="52"/>
      <c r="CB902" s="52"/>
      <c r="CC902" s="52"/>
      <c r="CD902" s="52"/>
      <c r="CE902" s="52"/>
      <c r="CF902" s="52"/>
      <c r="CG902" s="52"/>
      <c r="CH902" s="52"/>
      <c r="CI902" s="52"/>
      <c r="CJ902" s="52"/>
      <c r="CK902" s="52"/>
      <c r="CL902" s="52"/>
      <c r="CM902" s="52"/>
      <c r="CN902" s="52"/>
      <c r="CO902" s="52"/>
      <c r="CP902" s="52"/>
      <c r="CQ902" s="52"/>
      <c r="CR902" s="52"/>
      <c r="CS902" s="52"/>
      <c r="CT902" s="52"/>
      <c r="CU902" s="52"/>
      <c r="CV902" s="52"/>
      <c r="CW902" s="52"/>
      <c r="CX902" s="52"/>
      <c r="CY902" s="52"/>
      <c r="CZ902" s="52"/>
      <c r="DA902" s="52"/>
      <c r="DB902" s="52"/>
      <c r="DC902" s="52"/>
      <c r="DD902" s="52"/>
      <c r="DE902" s="52"/>
      <c r="DF902" s="52"/>
      <c r="DG902" s="52"/>
      <c r="DH902" s="52"/>
      <c r="DI902" s="52"/>
      <c r="DJ902" s="52"/>
      <c r="DK902" s="52"/>
      <c r="DL902" s="52"/>
      <c r="DM902" s="52"/>
      <c r="DN902" s="52"/>
      <c r="DO902" s="52"/>
      <c r="DP902" s="52"/>
      <c r="DQ902" s="52"/>
      <c r="DR902" s="52"/>
      <c r="DS902" s="52"/>
      <c r="DT902" s="52"/>
      <c r="DU902" s="52"/>
      <c r="DV902" s="52"/>
      <c r="DW902" s="52"/>
      <c r="DX902" s="52"/>
      <c r="DY902" s="52"/>
      <c r="DZ902" s="52"/>
      <c r="EA902" s="52"/>
      <c r="EB902" s="52"/>
      <c r="EC902" s="52"/>
      <c r="ED902" s="52"/>
      <c r="EE902" s="52"/>
      <c r="EF902" s="52"/>
      <c r="EG902" s="52"/>
      <c r="EH902" s="52"/>
      <c r="EI902" s="52"/>
      <c r="EJ902" s="52"/>
      <c r="EK902" s="52"/>
      <c r="EL902" s="52"/>
      <c r="EM902" s="52"/>
      <c r="EN902" s="52"/>
      <c r="EO902" s="52"/>
      <c r="EP902" s="52"/>
      <c r="EQ902" s="52"/>
      <c r="ER902" s="52"/>
      <c r="ES902" s="52"/>
      <c r="ET902" s="52"/>
      <c r="EU902" s="52"/>
      <c r="EV902" s="52"/>
      <c r="EW902" s="52"/>
      <c r="EX902" s="52"/>
      <c r="EY902" s="52"/>
      <c r="EZ902" s="52"/>
      <c r="FA902" s="52"/>
      <c r="FB902" s="52"/>
      <c r="FC902" s="52"/>
      <c r="FD902" s="52"/>
      <c r="FE902" s="52"/>
      <c r="FF902" s="52"/>
      <c r="FG902" s="52"/>
      <c r="FH902" s="52"/>
      <c r="FI902" s="52"/>
      <c r="FJ902" s="52"/>
      <c r="FK902" s="52"/>
      <c r="FL902" s="52"/>
      <c r="FM902" s="52"/>
      <c r="FN902" s="52"/>
      <c r="FO902" s="52"/>
      <c r="FP902" s="52"/>
      <c r="FQ902" s="52"/>
      <c r="FR902" s="52"/>
      <c r="FS902" s="52"/>
      <c r="FT902" s="52"/>
    </row>
    <row r="903" spans="1:176" x14ac:dyDescent="0.15">
      <c r="A903" s="104">
        <f t="shared" si="186"/>
        <v>43612</v>
      </c>
      <c r="B903" s="35">
        <f t="shared" ca="1" si="192"/>
        <v>515.50507000000005</v>
      </c>
      <c r="C903" s="35">
        <f t="shared" si="187"/>
        <v>500</v>
      </c>
      <c r="D903" s="36">
        <f ca="1">IF(A903&lt;$B$1,VLOOKUP(A903,[1]DI!$A$4:$B$15000,2,FALSE),0)</f>
        <v>6.4000000000000001E-2</v>
      </c>
      <c r="E903" s="35">
        <f t="shared" ca="1" si="181"/>
        <v>2.4620000000000002E-4</v>
      </c>
      <c r="F903" s="54">
        <f t="shared" si="188"/>
        <v>1.0425</v>
      </c>
      <c r="G903" s="38">
        <f t="shared" ca="1" si="182"/>
        <v>1.0002566635000001</v>
      </c>
      <c r="H903" s="35">
        <f ca="1">TRUNC(PRODUCT(G$10:G902),15)</f>
        <v>1.2156560019665601</v>
      </c>
      <c r="I903" s="35">
        <f t="shared" ca="1" si="189"/>
        <v>1.17909219115615</v>
      </c>
      <c r="J903" s="35">
        <f t="shared" ca="1" si="183"/>
        <v>1.03101014</v>
      </c>
      <c r="K903" s="35">
        <f t="shared" ca="1" si="184"/>
        <v>15.50507</v>
      </c>
      <c r="L903" s="55">
        <f>IF(VLOOKUP(A903,$U$12:$AD$125,8)=VLOOKUP(A902,$U$12:$AD$125,8),0,VLOOKUP(A903,U$12:$AD$125,8))</f>
        <v>0</v>
      </c>
      <c r="M903" s="40">
        <f>IF(L903&gt;0,VLOOKUP(L903,T$12:$AC$125,7),0)</f>
        <v>0</v>
      </c>
      <c r="N903" s="41">
        <f t="shared" si="193"/>
        <v>0</v>
      </c>
      <c r="O903" s="41">
        <f t="shared" ca="1" si="185"/>
        <v>15.50507</v>
      </c>
      <c r="P903" s="56" t="str">
        <f t="shared" si="190"/>
        <v>J=</v>
      </c>
      <c r="Q903" s="43">
        <f t="shared" si="191"/>
        <v>43619</v>
      </c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/>
      <c r="BY903" s="52"/>
      <c r="BZ903" s="52"/>
      <c r="CA903" s="52"/>
      <c r="CB903" s="52"/>
      <c r="CC903" s="52"/>
      <c r="CD903" s="52"/>
      <c r="CE903" s="52"/>
      <c r="CF903" s="52"/>
      <c r="CG903" s="52"/>
      <c r="CH903" s="52"/>
      <c r="CI903" s="52"/>
      <c r="CJ903" s="52"/>
      <c r="CK903" s="52"/>
      <c r="CL903" s="52"/>
      <c r="CM903" s="52"/>
      <c r="CN903" s="52"/>
      <c r="CO903" s="52"/>
      <c r="CP903" s="52"/>
      <c r="CQ903" s="52"/>
      <c r="CR903" s="52"/>
      <c r="CS903" s="52"/>
      <c r="CT903" s="52"/>
      <c r="CU903" s="52"/>
      <c r="CV903" s="52"/>
      <c r="CW903" s="52"/>
      <c r="CX903" s="52"/>
      <c r="CY903" s="52"/>
      <c r="CZ903" s="52"/>
      <c r="DA903" s="52"/>
      <c r="DB903" s="52"/>
      <c r="DC903" s="52"/>
      <c r="DD903" s="52"/>
      <c r="DE903" s="52"/>
      <c r="DF903" s="52"/>
      <c r="DG903" s="52"/>
      <c r="DH903" s="52"/>
      <c r="DI903" s="52"/>
      <c r="DJ903" s="52"/>
      <c r="DK903" s="52"/>
      <c r="DL903" s="52"/>
      <c r="DM903" s="52"/>
      <c r="DN903" s="52"/>
      <c r="DO903" s="52"/>
      <c r="DP903" s="52"/>
      <c r="DQ903" s="52"/>
      <c r="DR903" s="52"/>
      <c r="DS903" s="52"/>
      <c r="DT903" s="52"/>
      <c r="DU903" s="52"/>
      <c r="DV903" s="52"/>
      <c r="DW903" s="52"/>
      <c r="DX903" s="52"/>
      <c r="DY903" s="52"/>
      <c r="DZ903" s="52"/>
      <c r="EA903" s="52"/>
      <c r="EB903" s="52"/>
      <c r="EC903" s="52"/>
      <c r="ED903" s="52"/>
      <c r="EE903" s="52"/>
      <c r="EF903" s="52"/>
      <c r="EG903" s="52"/>
      <c r="EH903" s="52"/>
      <c r="EI903" s="52"/>
      <c r="EJ903" s="52"/>
      <c r="EK903" s="52"/>
      <c r="EL903" s="52"/>
      <c r="EM903" s="52"/>
      <c r="EN903" s="52"/>
      <c r="EO903" s="52"/>
      <c r="EP903" s="52"/>
      <c r="EQ903" s="52"/>
      <c r="ER903" s="52"/>
      <c r="ES903" s="52"/>
      <c r="ET903" s="52"/>
      <c r="EU903" s="52"/>
      <c r="EV903" s="52"/>
      <c r="EW903" s="52"/>
      <c r="EX903" s="52"/>
      <c r="EY903" s="52"/>
      <c r="EZ903" s="52"/>
      <c r="FA903" s="52"/>
      <c r="FB903" s="52"/>
      <c r="FC903" s="52"/>
      <c r="FD903" s="52"/>
      <c r="FE903" s="52"/>
      <c r="FF903" s="52"/>
      <c r="FG903" s="52"/>
      <c r="FH903" s="52"/>
      <c r="FI903" s="52"/>
      <c r="FJ903" s="52"/>
      <c r="FK903" s="52"/>
      <c r="FL903" s="52"/>
      <c r="FM903" s="52"/>
      <c r="FN903" s="52"/>
      <c r="FO903" s="52"/>
      <c r="FP903" s="52"/>
      <c r="FQ903" s="52"/>
      <c r="FR903" s="52"/>
      <c r="FS903" s="52"/>
      <c r="FT903" s="52"/>
    </row>
    <row r="904" spans="1:176" x14ac:dyDescent="0.15">
      <c r="A904" s="104">
        <f t="shared" si="186"/>
        <v>43613</v>
      </c>
      <c r="B904" s="35">
        <f t="shared" ca="1" si="192"/>
        <v>515.63738000000001</v>
      </c>
      <c r="C904" s="35">
        <f t="shared" si="187"/>
        <v>500</v>
      </c>
      <c r="D904" s="36">
        <f ca="1">IF(A904&lt;$B$1,VLOOKUP(A904,[1]DI!$A$4:$B$15000,2,FALSE),0)</f>
        <v>6.4000000000000001E-2</v>
      </c>
      <c r="E904" s="35">
        <f t="shared" ca="1" si="181"/>
        <v>2.4620000000000002E-4</v>
      </c>
      <c r="F904" s="54">
        <f t="shared" si="188"/>
        <v>1.0425</v>
      </c>
      <c r="G904" s="38">
        <f t="shared" ca="1" si="182"/>
        <v>1.0002566635000001</v>
      </c>
      <c r="H904" s="35">
        <f ca="1">TRUNC(PRODUCT(G$10:G903),15)</f>
        <v>1.21596801649082</v>
      </c>
      <c r="I904" s="35">
        <f t="shared" ca="1" si="189"/>
        <v>1.17909219115615</v>
      </c>
      <c r="J904" s="35">
        <f t="shared" ca="1" si="183"/>
        <v>1.0312747600000001</v>
      </c>
      <c r="K904" s="35">
        <f t="shared" ca="1" si="184"/>
        <v>15.63738</v>
      </c>
      <c r="L904" s="55">
        <f>IF(VLOOKUP(A904,$U$12:$AD$125,8)=VLOOKUP(A903,$U$12:$AD$125,8),0,VLOOKUP(A904,U$12:$AD$125,8))</f>
        <v>0</v>
      </c>
      <c r="M904" s="40">
        <f>IF(L904&gt;0,VLOOKUP(L904,T$12:$AC$125,7),0)</f>
        <v>0</v>
      </c>
      <c r="N904" s="41">
        <f t="shared" si="193"/>
        <v>0</v>
      </c>
      <c r="O904" s="41">
        <f t="shared" ca="1" si="185"/>
        <v>15.63738</v>
      </c>
      <c r="P904" s="56" t="str">
        <f t="shared" si="190"/>
        <v>J=</v>
      </c>
      <c r="Q904" s="43">
        <f t="shared" si="191"/>
        <v>43619</v>
      </c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/>
      <c r="BY904" s="52"/>
      <c r="BZ904" s="52"/>
      <c r="CA904" s="52"/>
      <c r="CB904" s="52"/>
      <c r="CC904" s="52"/>
      <c r="CD904" s="52"/>
      <c r="CE904" s="52"/>
      <c r="CF904" s="52"/>
      <c r="CG904" s="52"/>
      <c r="CH904" s="52"/>
      <c r="CI904" s="52"/>
      <c r="CJ904" s="52"/>
      <c r="CK904" s="52"/>
      <c r="CL904" s="52"/>
      <c r="CM904" s="52"/>
      <c r="CN904" s="52"/>
      <c r="CO904" s="52"/>
      <c r="CP904" s="52"/>
      <c r="CQ904" s="52"/>
      <c r="CR904" s="52"/>
      <c r="CS904" s="52"/>
      <c r="CT904" s="52"/>
      <c r="CU904" s="52"/>
      <c r="CV904" s="52"/>
      <c r="CW904" s="52"/>
      <c r="CX904" s="52"/>
      <c r="CY904" s="52"/>
      <c r="CZ904" s="52"/>
      <c r="DA904" s="52"/>
      <c r="DB904" s="52"/>
      <c r="DC904" s="52"/>
      <c r="DD904" s="52"/>
      <c r="DE904" s="52"/>
      <c r="DF904" s="52"/>
      <c r="DG904" s="52"/>
      <c r="DH904" s="52"/>
      <c r="DI904" s="52"/>
      <c r="DJ904" s="52"/>
      <c r="DK904" s="52"/>
      <c r="DL904" s="52"/>
      <c r="DM904" s="52"/>
      <c r="DN904" s="52"/>
      <c r="DO904" s="52"/>
      <c r="DP904" s="52"/>
      <c r="DQ904" s="52"/>
      <c r="DR904" s="52"/>
      <c r="DS904" s="52"/>
      <c r="DT904" s="52"/>
      <c r="DU904" s="52"/>
      <c r="DV904" s="52"/>
      <c r="DW904" s="52"/>
      <c r="DX904" s="52"/>
      <c r="DY904" s="52"/>
      <c r="DZ904" s="52"/>
      <c r="EA904" s="52"/>
      <c r="EB904" s="52"/>
      <c r="EC904" s="52"/>
      <c r="ED904" s="52"/>
      <c r="EE904" s="52"/>
      <c r="EF904" s="52"/>
      <c r="EG904" s="52"/>
      <c r="EH904" s="52"/>
      <c r="EI904" s="52"/>
      <c r="EJ904" s="52"/>
      <c r="EK904" s="52"/>
      <c r="EL904" s="52"/>
      <c r="EM904" s="52"/>
      <c r="EN904" s="52"/>
      <c r="EO904" s="52"/>
      <c r="EP904" s="52"/>
      <c r="EQ904" s="52"/>
      <c r="ER904" s="52"/>
      <c r="ES904" s="52"/>
      <c r="ET904" s="52"/>
      <c r="EU904" s="52"/>
      <c r="EV904" s="52"/>
      <c r="EW904" s="52"/>
      <c r="EX904" s="52"/>
      <c r="EY904" s="52"/>
      <c r="EZ904" s="52"/>
      <c r="FA904" s="52"/>
      <c r="FB904" s="52"/>
      <c r="FC904" s="52"/>
      <c r="FD904" s="52"/>
      <c r="FE904" s="52"/>
      <c r="FF904" s="52"/>
      <c r="FG904" s="52"/>
      <c r="FH904" s="52"/>
      <c r="FI904" s="52"/>
      <c r="FJ904" s="52"/>
      <c r="FK904" s="52"/>
      <c r="FL904" s="52"/>
      <c r="FM904" s="52"/>
      <c r="FN904" s="52"/>
      <c r="FO904" s="52"/>
      <c r="FP904" s="52"/>
      <c r="FQ904" s="52"/>
      <c r="FR904" s="52"/>
      <c r="FS904" s="52"/>
      <c r="FT904" s="52"/>
    </row>
    <row r="905" spans="1:176" x14ac:dyDescent="0.15">
      <c r="A905" s="104">
        <f t="shared" si="186"/>
        <v>43614</v>
      </c>
      <c r="B905" s="35">
        <f t="shared" ca="1" si="192"/>
        <v>515.76972499999999</v>
      </c>
      <c r="C905" s="35">
        <f t="shared" si="187"/>
        <v>500</v>
      </c>
      <c r="D905" s="36">
        <f ca="1">IF(A905&lt;$B$1,VLOOKUP(A905,[1]DI!$A$4:$B$15000,2,FALSE),0)</f>
        <v>6.4000000000000001E-2</v>
      </c>
      <c r="E905" s="35">
        <f t="shared" ca="1" si="181"/>
        <v>2.4620000000000002E-4</v>
      </c>
      <c r="F905" s="54">
        <f t="shared" si="188"/>
        <v>1.0425</v>
      </c>
      <c r="G905" s="38">
        <f t="shared" ca="1" si="182"/>
        <v>1.0002566635000001</v>
      </c>
      <c r="H905" s="35">
        <f ca="1">TRUNC(PRODUCT(G$10:G904),15)</f>
        <v>1.2162801110978201</v>
      </c>
      <c r="I905" s="35">
        <f t="shared" ca="1" si="189"/>
        <v>1.17909219115615</v>
      </c>
      <c r="J905" s="35">
        <f t="shared" ca="1" si="183"/>
        <v>1.0315394499999999</v>
      </c>
      <c r="K905" s="35">
        <f t="shared" ca="1" si="184"/>
        <v>15.769724999999999</v>
      </c>
      <c r="L905" s="55">
        <f>IF(VLOOKUP(A905,$U$12:$AD$125,8)=VLOOKUP(A904,$U$12:$AD$125,8),0,VLOOKUP(A905,U$12:$AD$125,8))</f>
        <v>0</v>
      </c>
      <c r="M905" s="40">
        <f>IF(L905&gt;0,VLOOKUP(L905,T$12:$AC$125,7),0)</f>
        <v>0</v>
      </c>
      <c r="N905" s="41">
        <f t="shared" si="193"/>
        <v>0</v>
      </c>
      <c r="O905" s="41">
        <f t="shared" ca="1" si="185"/>
        <v>15.769724999999999</v>
      </c>
      <c r="P905" s="56" t="str">
        <f t="shared" si="190"/>
        <v>J=</v>
      </c>
      <c r="Q905" s="43">
        <f t="shared" si="191"/>
        <v>43619</v>
      </c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/>
      <c r="BY905" s="52"/>
      <c r="BZ905" s="52"/>
      <c r="CA905" s="52"/>
      <c r="CB905" s="52"/>
      <c r="CC905" s="52"/>
      <c r="CD905" s="52"/>
      <c r="CE905" s="52"/>
      <c r="CF905" s="52"/>
      <c r="CG905" s="52"/>
      <c r="CH905" s="52"/>
      <c r="CI905" s="52"/>
      <c r="CJ905" s="52"/>
      <c r="CK905" s="52"/>
      <c r="CL905" s="52"/>
      <c r="CM905" s="52"/>
      <c r="CN905" s="52"/>
      <c r="CO905" s="52"/>
      <c r="CP905" s="52"/>
      <c r="CQ905" s="52"/>
      <c r="CR905" s="52"/>
      <c r="CS905" s="52"/>
      <c r="CT905" s="52"/>
      <c r="CU905" s="52"/>
      <c r="CV905" s="52"/>
      <c r="CW905" s="52"/>
      <c r="CX905" s="52"/>
      <c r="CY905" s="52"/>
      <c r="CZ905" s="52"/>
      <c r="DA905" s="52"/>
      <c r="DB905" s="52"/>
      <c r="DC905" s="52"/>
      <c r="DD905" s="52"/>
      <c r="DE905" s="52"/>
      <c r="DF905" s="52"/>
      <c r="DG905" s="52"/>
      <c r="DH905" s="52"/>
      <c r="DI905" s="52"/>
      <c r="DJ905" s="52"/>
      <c r="DK905" s="52"/>
      <c r="DL905" s="52"/>
      <c r="DM905" s="52"/>
      <c r="DN905" s="52"/>
      <c r="DO905" s="52"/>
      <c r="DP905" s="52"/>
      <c r="DQ905" s="52"/>
      <c r="DR905" s="52"/>
      <c r="DS905" s="52"/>
      <c r="DT905" s="52"/>
      <c r="DU905" s="52"/>
      <c r="DV905" s="52"/>
      <c r="DW905" s="52"/>
      <c r="DX905" s="52"/>
      <c r="DY905" s="52"/>
      <c r="DZ905" s="52"/>
      <c r="EA905" s="52"/>
      <c r="EB905" s="52"/>
      <c r="EC905" s="52"/>
      <c r="ED905" s="52"/>
      <c r="EE905" s="52"/>
      <c r="EF905" s="52"/>
      <c r="EG905" s="52"/>
      <c r="EH905" s="52"/>
      <c r="EI905" s="52"/>
      <c r="EJ905" s="52"/>
      <c r="EK905" s="52"/>
      <c r="EL905" s="52"/>
      <c r="EM905" s="52"/>
      <c r="EN905" s="52"/>
      <c r="EO905" s="52"/>
      <c r="EP905" s="52"/>
      <c r="EQ905" s="52"/>
      <c r="ER905" s="52"/>
      <c r="ES905" s="52"/>
      <c r="ET905" s="52"/>
      <c r="EU905" s="52"/>
      <c r="EV905" s="52"/>
      <c r="EW905" s="52"/>
      <c r="EX905" s="52"/>
      <c r="EY905" s="52"/>
      <c r="EZ905" s="52"/>
      <c r="FA905" s="52"/>
      <c r="FB905" s="52"/>
      <c r="FC905" s="52"/>
      <c r="FD905" s="52"/>
      <c r="FE905" s="52"/>
      <c r="FF905" s="52"/>
      <c r="FG905" s="52"/>
      <c r="FH905" s="52"/>
      <c r="FI905" s="52"/>
      <c r="FJ905" s="52"/>
      <c r="FK905" s="52"/>
      <c r="FL905" s="52"/>
      <c r="FM905" s="52"/>
      <c r="FN905" s="52"/>
      <c r="FO905" s="52"/>
      <c r="FP905" s="52"/>
      <c r="FQ905" s="52"/>
      <c r="FR905" s="52"/>
      <c r="FS905" s="52"/>
      <c r="FT905" s="52"/>
    </row>
    <row r="906" spans="1:176" x14ac:dyDescent="0.15">
      <c r="A906" s="104">
        <f t="shared" si="186"/>
        <v>43615</v>
      </c>
      <c r="B906" s="35">
        <f t="shared" ca="1" si="192"/>
        <v>515.90210500000001</v>
      </c>
      <c r="C906" s="35">
        <f t="shared" si="187"/>
        <v>500</v>
      </c>
      <c r="D906" s="36">
        <f ca="1">IF(A906&lt;$B$1,VLOOKUP(A906,[1]DI!$A$4:$B$15000,2,FALSE),0)</f>
        <v>6.4000000000000001E-2</v>
      </c>
      <c r="E906" s="35">
        <f t="shared" ref="E906:E969" ca="1" si="194">ROUND((((1+D906)^(1/252)-1)),8)</f>
        <v>2.4620000000000002E-4</v>
      </c>
      <c r="F906" s="54">
        <f t="shared" si="188"/>
        <v>1.0425</v>
      </c>
      <c r="G906" s="38">
        <f t="shared" ref="G906:G969" ca="1" si="195">TRUNC((1+(E906*F906)),15)</f>
        <v>1.0002566635000001</v>
      </c>
      <c r="H906" s="35">
        <f ca="1">TRUNC(PRODUCT(G$10:G905),15)</f>
        <v>1.21659228580811</v>
      </c>
      <c r="I906" s="35">
        <f t="shared" ca="1" si="189"/>
        <v>1.17909219115615</v>
      </c>
      <c r="J906" s="35">
        <f t="shared" ref="J906:J969" ca="1" si="196">ROUND(TRUNC(H906/I906,15),8)</f>
        <v>1.03180421</v>
      </c>
      <c r="K906" s="35">
        <f t="shared" ref="K906:K969" ca="1" si="197">TRUNC((C906*(J906-1)),8)</f>
        <v>15.902105000000001</v>
      </c>
      <c r="L906" s="55">
        <f>IF(VLOOKUP(A906,$U$12:$AD$125,8)=VLOOKUP(A905,$U$12:$AD$125,8),0,VLOOKUP(A906,U$12:$AD$125,8))</f>
        <v>0</v>
      </c>
      <c r="M906" s="40">
        <f>IF(L906&gt;0,VLOOKUP(L906,T$12:$AC$125,7),0)</f>
        <v>0</v>
      </c>
      <c r="N906" s="41">
        <f t="shared" si="193"/>
        <v>0</v>
      </c>
      <c r="O906" s="41">
        <f t="shared" ref="O906:O969" ca="1" si="198">(K906+N906)</f>
        <v>15.902105000000001</v>
      </c>
      <c r="P906" s="56" t="str">
        <f t="shared" si="190"/>
        <v>J=</v>
      </c>
      <c r="Q906" s="43">
        <f t="shared" si="191"/>
        <v>43619</v>
      </c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  <c r="BY906" s="52"/>
      <c r="BZ906" s="52"/>
      <c r="CA906" s="52"/>
      <c r="CB906" s="52"/>
      <c r="CC906" s="52"/>
      <c r="CD906" s="52"/>
      <c r="CE906" s="52"/>
      <c r="CF906" s="52"/>
      <c r="CG906" s="52"/>
      <c r="CH906" s="52"/>
      <c r="CI906" s="52"/>
      <c r="CJ906" s="52"/>
      <c r="CK906" s="52"/>
      <c r="CL906" s="52"/>
      <c r="CM906" s="52"/>
      <c r="CN906" s="52"/>
      <c r="CO906" s="52"/>
      <c r="CP906" s="52"/>
      <c r="CQ906" s="52"/>
      <c r="CR906" s="52"/>
      <c r="CS906" s="52"/>
      <c r="CT906" s="52"/>
      <c r="CU906" s="52"/>
      <c r="CV906" s="52"/>
      <c r="CW906" s="52"/>
      <c r="CX906" s="52"/>
      <c r="CY906" s="52"/>
      <c r="CZ906" s="52"/>
      <c r="DA906" s="52"/>
      <c r="DB906" s="52"/>
      <c r="DC906" s="52"/>
      <c r="DD906" s="52"/>
      <c r="DE906" s="52"/>
      <c r="DF906" s="52"/>
      <c r="DG906" s="52"/>
      <c r="DH906" s="52"/>
      <c r="DI906" s="52"/>
      <c r="DJ906" s="52"/>
      <c r="DK906" s="52"/>
      <c r="DL906" s="52"/>
      <c r="DM906" s="52"/>
      <c r="DN906" s="52"/>
      <c r="DO906" s="52"/>
      <c r="DP906" s="52"/>
      <c r="DQ906" s="52"/>
      <c r="DR906" s="52"/>
      <c r="DS906" s="52"/>
      <c r="DT906" s="52"/>
      <c r="DU906" s="52"/>
      <c r="DV906" s="52"/>
      <c r="DW906" s="52"/>
      <c r="DX906" s="52"/>
      <c r="DY906" s="52"/>
      <c r="DZ906" s="52"/>
      <c r="EA906" s="52"/>
      <c r="EB906" s="52"/>
      <c r="EC906" s="52"/>
      <c r="ED906" s="52"/>
      <c r="EE906" s="52"/>
      <c r="EF906" s="52"/>
      <c r="EG906" s="52"/>
      <c r="EH906" s="52"/>
      <c r="EI906" s="52"/>
      <c r="EJ906" s="52"/>
      <c r="EK906" s="52"/>
      <c r="EL906" s="52"/>
      <c r="EM906" s="52"/>
      <c r="EN906" s="52"/>
      <c r="EO906" s="52"/>
      <c r="EP906" s="52"/>
      <c r="EQ906" s="52"/>
      <c r="ER906" s="52"/>
      <c r="ES906" s="52"/>
      <c r="ET906" s="52"/>
      <c r="EU906" s="52"/>
      <c r="EV906" s="52"/>
      <c r="EW906" s="52"/>
      <c r="EX906" s="52"/>
      <c r="EY906" s="52"/>
      <c r="EZ906" s="52"/>
      <c r="FA906" s="52"/>
      <c r="FB906" s="52"/>
      <c r="FC906" s="52"/>
      <c r="FD906" s="52"/>
      <c r="FE906" s="52"/>
      <c r="FF906" s="52"/>
      <c r="FG906" s="52"/>
      <c r="FH906" s="52"/>
      <c r="FI906" s="52"/>
      <c r="FJ906" s="52"/>
      <c r="FK906" s="52"/>
      <c r="FL906" s="52"/>
      <c r="FM906" s="52"/>
      <c r="FN906" s="52"/>
      <c r="FO906" s="52"/>
      <c r="FP906" s="52"/>
      <c r="FQ906" s="52"/>
      <c r="FR906" s="52"/>
      <c r="FS906" s="52"/>
      <c r="FT906" s="52"/>
    </row>
    <row r="907" spans="1:176" x14ac:dyDescent="0.15">
      <c r="A907" s="104">
        <f t="shared" ref="A907:A970" si="199">(A906+1)</f>
        <v>43616</v>
      </c>
      <c r="B907" s="35">
        <f t="shared" ca="1" si="192"/>
        <v>516.03452000000004</v>
      </c>
      <c r="C907" s="35">
        <f t="shared" ref="C907:C970" si="200">TRUNC(C906-N906,6)</f>
        <v>500</v>
      </c>
      <c r="D907" s="36">
        <f ca="1">IF(A907&lt;$B$1,VLOOKUP(A907,[1]DI!$A$4:$B$15000,2,FALSE),0)</f>
        <v>6.4000000000000001E-2</v>
      </c>
      <c r="E907" s="35">
        <f t="shared" ca="1" si="194"/>
        <v>2.4620000000000002E-4</v>
      </c>
      <c r="F907" s="54">
        <f t="shared" ref="F907:F970" si="201">F906</f>
        <v>1.0425</v>
      </c>
      <c r="G907" s="38">
        <f t="shared" ca="1" si="195"/>
        <v>1.0002566635000001</v>
      </c>
      <c r="H907" s="35">
        <f ca="1">TRUNC(PRODUCT(G$10:G906),15)</f>
        <v>1.2169045406422601</v>
      </c>
      <c r="I907" s="35">
        <f t="shared" ref="I907:I970" ca="1" si="202">IF(OR(L906&gt;0,L906="E"),H906,I906)</f>
        <v>1.17909219115615</v>
      </c>
      <c r="J907" s="35">
        <f t="shared" ca="1" si="196"/>
        <v>1.0320690400000001</v>
      </c>
      <c r="K907" s="35">
        <f t="shared" ca="1" si="197"/>
        <v>16.034520000000001</v>
      </c>
      <c r="L907" s="55">
        <f>IF(VLOOKUP(A907,$U$12:$AD$125,8)=VLOOKUP(A906,$U$12:$AD$125,8),0,VLOOKUP(A907,U$12:$AD$125,8))</f>
        <v>0</v>
      </c>
      <c r="M907" s="40">
        <f>IF(L907&gt;0,VLOOKUP(L907,T$12:$AC$125,7),0)</f>
        <v>0</v>
      </c>
      <c r="N907" s="41">
        <f t="shared" si="193"/>
        <v>0</v>
      </c>
      <c r="O907" s="41">
        <f t="shared" ca="1" si="198"/>
        <v>16.034520000000001</v>
      </c>
      <c r="P907" s="56" t="str">
        <f t="shared" ref="P907:P970" si="203">IF(L906&gt;0,VLOOKUP(A906,$U$12:$AD$125,9),P906)</f>
        <v>J=</v>
      </c>
      <c r="Q907" s="43">
        <f t="shared" ref="Q907:Q970" si="204">IF(L906&gt;0,VLOOKUP(A906,$U$12:$AD$125,10),Q906)</f>
        <v>43619</v>
      </c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/>
      <c r="BY907" s="52"/>
      <c r="BZ907" s="52"/>
      <c r="CA907" s="52"/>
      <c r="CB907" s="52"/>
      <c r="CC907" s="52"/>
      <c r="CD907" s="52"/>
      <c r="CE907" s="52"/>
      <c r="CF907" s="52"/>
      <c r="CG907" s="52"/>
      <c r="CH907" s="52"/>
      <c r="CI907" s="52"/>
      <c r="CJ907" s="52"/>
      <c r="CK907" s="52"/>
      <c r="CL907" s="52"/>
      <c r="CM907" s="52"/>
      <c r="CN907" s="52"/>
      <c r="CO907" s="52"/>
      <c r="CP907" s="52"/>
      <c r="CQ907" s="52"/>
      <c r="CR907" s="52"/>
      <c r="CS907" s="52"/>
      <c r="CT907" s="52"/>
      <c r="CU907" s="52"/>
      <c r="CV907" s="52"/>
      <c r="CW907" s="52"/>
      <c r="CX907" s="52"/>
      <c r="CY907" s="52"/>
      <c r="CZ907" s="52"/>
      <c r="DA907" s="52"/>
      <c r="DB907" s="52"/>
      <c r="DC907" s="52"/>
      <c r="DD907" s="52"/>
      <c r="DE907" s="52"/>
      <c r="DF907" s="52"/>
      <c r="DG907" s="52"/>
      <c r="DH907" s="52"/>
      <c r="DI907" s="52"/>
      <c r="DJ907" s="52"/>
      <c r="DK907" s="52"/>
      <c r="DL907" s="52"/>
      <c r="DM907" s="52"/>
      <c r="DN907" s="52"/>
      <c r="DO907" s="52"/>
      <c r="DP907" s="52"/>
      <c r="DQ907" s="52"/>
      <c r="DR907" s="52"/>
      <c r="DS907" s="52"/>
      <c r="DT907" s="52"/>
      <c r="DU907" s="52"/>
      <c r="DV907" s="52"/>
      <c r="DW907" s="52"/>
      <c r="DX907" s="52"/>
      <c r="DY907" s="52"/>
      <c r="DZ907" s="52"/>
      <c r="EA907" s="52"/>
      <c r="EB907" s="52"/>
      <c r="EC907" s="52"/>
      <c r="ED907" s="52"/>
      <c r="EE907" s="52"/>
      <c r="EF907" s="52"/>
      <c r="EG907" s="52"/>
      <c r="EH907" s="52"/>
      <c r="EI907" s="52"/>
      <c r="EJ907" s="52"/>
      <c r="EK907" s="52"/>
      <c r="EL907" s="52"/>
      <c r="EM907" s="52"/>
      <c r="EN907" s="52"/>
      <c r="EO907" s="52"/>
      <c r="EP907" s="52"/>
      <c r="EQ907" s="52"/>
      <c r="ER907" s="52"/>
      <c r="ES907" s="52"/>
      <c r="ET907" s="52"/>
      <c r="EU907" s="52"/>
      <c r="EV907" s="52"/>
      <c r="EW907" s="52"/>
      <c r="EX907" s="52"/>
      <c r="EY907" s="52"/>
      <c r="EZ907" s="52"/>
      <c r="FA907" s="52"/>
      <c r="FB907" s="52"/>
      <c r="FC907" s="52"/>
      <c r="FD907" s="52"/>
      <c r="FE907" s="52"/>
      <c r="FF907" s="52"/>
      <c r="FG907" s="52"/>
      <c r="FH907" s="52"/>
      <c r="FI907" s="52"/>
      <c r="FJ907" s="52"/>
      <c r="FK907" s="52"/>
      <c r="FL907" s="52"/>
      <c r="FM907" s="52"/>
      <c r="FN907" s="52"/>
      <c r="FO907" s="52"/>
      <c r="FP907" s="52"/>
      <c r="FQ907" s="52"/>
      <c r="FR907" s="52"/>
      <c r="FS907" s="52"/>
      <c r="FT907" s="52"/>
    </row>
    <row r="908" spans="1:176" x14ac:dyDescent="0.15">
      <c r="A908" s="104">
        <f t="shared" si="199"/>
        <v>43617</v>
      </c>
      <c r="B908" s="35">
        <f t="shared" ref="B908:B971" ca="1" si="205">IF(A908&lt;=TODAY(),C908+K908,IF(AND(A908&gt;TODAY(),A908&lt;=$B$1),IF(VLOOKUP(TODAY(),$A$10:$D$10000,4,FALSE)=0,"n.d",C908+K908),"n.d"))</f>
        <v>516.166965</v>
      </c>
      <c r="C908" s="35">
        <f t="shared" si="200"/>
        <v>500</v>
      </c>
      <c r="D908" s="36">
        <f ca="1">IF(A908&lt;$B$1,VLOOKUP(A908,[1]DI!$A$4:$B$15000,2,FALSE),0)</f>
        <v>0</v>
      </c>
      <c r="E908" s="35">
        <f t="shared" ca="1" si="194"/>
        <v>0</v>
      </c>
      <c r="F908" s="54">
        <f t="shared" si="201"/>
        <v>1.0425</v>
      </c>
      <c r="G908" s="38">
        <f t="shared" ca="1" si="195"/>
        <v>1</v>
      </c>
      <c r="H908" s="35">
        <f ca="1">TRUNC(PRODUCT(G$10:G907),15)</f>
        <v>1.2172168756208299</v>
      </c>
      <c r="I908" s="35">
        <f t="shared" ca="1" si="202"/>
        <v>1.17909219115615</v>
      </c>
      <c r="J908" s="35">
        <f t="shared" ca="1" si="196"/>
        <v>1.0323339300000001</v>
      </c>
      <c r="K908" s="35">
        <f t="shared" ca="1" si="197"/>
        <v>16.166965000000001</v>
      </c>
      <c r="L908" s="55">
        <f>IF(VLOOKUP(A908,$U$12:$AD$125,8)=VLOOKUP(A907,$U$12:$AD$125,8),0,VLOOKUP(A908,U$12:$AD$125,8))</f>
        <v>0</v>
      </c>
      <c r="M908" s="40">
        <f>IF(L908&gt;0,VLOOKUP(L908,T$12:$AC$125,7),0)</f>
        <v>0</v>
      </c>
      <c r="N908" s="41">
        <f t="shared" ref="N908:N971" si="206">IF(M908&gt;0,(C$10*M908),0)</f>
        <v>0</v>
      </c>
      <c r="O908" s="41">
        <f t="shared" ca="1" si="198"/>
        <v>16.166965000000001</v>
      </c>
      <c r="P908" s="56" t="str">
        <f t="shared" si="203"/>
        <v>J=</v>
      </c>
      <c r="Q908" s="43">
        <f t="shared" si="204"/>
        <v>43619</v>
      </c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/>
      <c r="BY908" s="52"/>
      <c r="BZ908" s="52"/>
      <c r="CA908" s="52"/>
      <c r="CB908" s="52"/>
      <c r="CC908" s="52"/>
      <c r="CD908" s="52"/>
      <c r="CE908" s="52"/>
      <c r="CF908" s="52"/>
      <c r="CG908" s="52"/>
      <c r="CH908" s="52"/>
      <c r="CI908" s="52"/>
      <c r="CJ908" s="52"/>
      <c r="CK908" s="52"/>
      <c r="CL908" s="52"/>
      <c r="CM908" s="52"/>
      <c r="CN908" s="52"/>
      <c r="CO908" s="52"/>
      <c r="CP908" s="52"/>
      <c r="CQ908" s="52"/>
      <c r="CR908" s="52"/>
      <c r="CS908" s="52"/>
      <c r="CT908" s="52"/>
      <c r="CU908" s="52"/>
      <c r="CV908" s="52"/>
      <c r="CW908" s="52"/>
      <c r="CX908" s="52"/>
      <c r="CY908" s="52"/>
      <c r="CZ908" s="52"/>
      <c r="DA908" s="52"/>
      <c r="DB908" s="52"/>
      <c r="DC908" s="52"/>
      <c r="DD908" s="52"/>
      <c r="DE908" s="52"/>
      <c r="DF908" s="52"/>
      <c r="DG908" s="52"/>
      <c r="DH908" s="52"/>
      <c r="DI908" s="52"/>
      <c r="DJ908" s="52"/>
      <c r="DK908" s="52"/>
      <c r="DL908" s="52"/>
      <c r="DM908" s="52"/>
      <c r="DN908" s="52"/>
      <c r="DO908" s="52"/>
      <c r="DP908" s="52"/>
      <c r="DQ908" s="52"/>
      <c r="DR908" s="52"/>
      <c r="DS908" s="52"/>
      <c r="DT908" s="52"/>
      <c r="DU908" s="52"/>
      <c r="DV908" s="52"/>
      <c r="DW908" s="52"/>
      <c r="DX908" s="52"/>
      <c r="DY908" s="52"/>
      <c r="DZ908" s="52"/>
      <c r="EA908" s="52"/>
      <c r="EB908" s="52"/>
      <c r="EC908" s="52"/>
      <c r="ED908" s="52"/>
      <c r="EE908" s="52"/>
      <c r="EF908" s="52"/>
      <c r="EG908" s="52"/>
      <c r="EH908" s="52"/>
      <c r="EI908" s="52"/>
      <c r="EJ908" s="52"/>
      <c r="EK908" s="52"/>
      <c r="EL908" s="52"/>
      <c r="EM908" s="52"/>
      <c r="EN908" s="52"/>
      <c r="EO908" s="52"/>
      <c r="EP908" s="52"/>
      <c r="EQ908" s="52"/>
      <c r="ER908" s="52"/>
      <c r="ES908" s="52"/>
      <c r="ET908" s="52"/>
      <c r="EU908" s="52"/>
      <c r="EV908" s="52"/>
      <c r="EW908" s="52"/>
      <c r="EX908" s="52"/>
      <c r="EY908" s="52"/>
      <c r="EZ908" s="52"/>
      <c r="FA908" s="52"/>
      <c r="FB908" s="52"/>
      <c r="FC908" s="52"/>
      <c r="FD908" s="52"/>
      <c r="FE908" s="52"/>
      <c r="FF908" s="52"/>
      <c r="FG908" s="52"/>
      <c r="FH908" s="52"/>
      <c r="FI908" s="52"/>
      <c r="FJ908" s="52"/>
      <c r="FK908" s="52"/>
      <c r="FL908" s="52"/>
      <c r="FM908" s="52"/>
      <c r="FN908" s="52"/>
      <c r="FO908" s="52"/>
      <c r="FP908" s="52"/>
      <c r="FQ908" s="52"/>
      <c r="FR908" s="52"/>
      <c r="FS908" s="52"/>
      <c r="FT908" s="52"/>
    </row>
    <row r="909" spans="1:176" x14ac:dyDescent="0.15">
      <c r="A909" s="104">
        <f t="shared" si="199"/>
        <v>43618</v>
      </c>
      <c r="B909" s="35">
        <f t="shared" ca="1" si="205"/>
        <v>516.166965</v>
      </c>
      <c r="C909" s="35">
        <f t="shared" si="200"/>
        <v>500</v>
      </c>
      <c r="D909" s="36">
        <f ca="1">IF(A909&lt;$B$1,VLOOKUP(A909,[1]DI!$A$4:$B$15000,2,FALSE),0)</f>
        <v>0</v>
      </c>
      <c r="E909" s="35">
        <f t="shared" ca="1" si="194"/>
        <v>0</v>
      </c>
      <c r="F909" s="54">
        <f t="shared" si="201"/>
        <v>1.0425</v>
      </c>
      <c r="G909" s="38">
        <f t="shared" ca="1" si="195"/>
        <v>1</v>
      </c>
      <c r="H909" s="35">
        <f ca="1">TRUNC(PRODUCT(G$10:G908),15)</f>
        <v>1.2172168756208299</v>
      </c>
      <c r="I909" s="35">
        <f t="shared" ca="1" si="202"/>
        <v>1.17909219115615</v>
      </c>
      <c r="J909" s="35">
        <f t="shared" ca="1" si="196"/>
        <v>1.0323339300000001</v>
      </c>
      <c r="K909" s="35">
        <f t="shared" ca="1" si="197"/>
        <v>16.166965000000001</v>
      </c>
      <c r="L909" s="55">
        <f>IF(VLOOKUP(A909,$U$12:$AD$125,8)=VLOOKUP(A908,$U$12:$AD$125,8),0,VLOOKUP(A909,U$12:$AD$125,8))</f>
        <v>0</v>
      </c>
      <c r="M909" s="40">
        <f>IF(L909&gt;0,VLOOKUP(L909,T$12:$AC$125,7),0)</f>
        <v>0</v>
      </c>
      <c r="N909" s="41">
        <f t="shared" si="206"/>
        <v>0</v>
      </c>
      <c r="O909" s="41">
        <f t="shared" ca="1" si="198"/>
        <v>16.166965000000001</v>
      </c>
      <c r="P909" s="56" t="str">
        <f t="shared" si="203"/>
        <v>J=</v>
      </c>
      <c r="Q909" s="43">
        <f t="shared" si="204"/>
        <v>43619</v>
      </c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/>
      <c r="BY909" s="52"/>
      <c r="BZ909" s="52"/>
      <c r="CA909" s="52"/>
      <c r="CB909" s="52"/>
      <c r="CC909" s="52"/>
      <c r="CD909" s="52"/>
      <c r="CE909" s="52"/>
      <c r="CF909" s="52"/>
      <c r="CG909" s="52"/>
      <c r="CH909" s="52"/>
      <c r="CI909" s="52"/>
      <c r="CJ909" s="52"/>
      <c r="CK909" s="52"/>
      <c r="CL909" s="52"/>
      <c r="CM909" s="52"/>
      <c r="CN909" s="52"/>
      <c r="CO909" s="52"/>
      <c r="CP909" s="52"/>
      <c r="CQ909" s="52"/>
      <c r="CR909" s="52"/>
      <c r="CS909" s="52"/>
      <c r="CT909" s="52"/>
      <c r="CU909" s="52"/>
      <c r="CV909" s="52"/>
      <c r="CW909" s="52"/>
      <c r="CX909" s="52"/>
      <c r="CY909" s="52"/>
      <c r="CZ909" s="52"/>
      <c r="DA909" s="52"/>
      <c r="DB909" s="52"/>
      <c r="DC909" s="52"/>
      <c r="DD909" s="52"/>
      <c r="DE909" s="52"/>
      <c r="DF909" s="52"/>
      <c r="DG909" s="52"/>
      <c r="DH909" s="52"/>
      <c r="DI909" s="52"/>
      <c r="DJ909" s="52"/>
      <c r="DK909" s="52"/>
      <c r="DL909" s="52"/>
      <c r="DM909" s="52"/>
      <c r="DN909" s="52"/>
      <c r="DO909" s="52"/>
      <c r="DP909" s="52"/>
      <c r="DQ909" s="52"/>
      <c r="DR909" s="52"/>
      <c r="DS909" s="52"/>
      <c r="DT909" s="52"/>
      <c r="DU909" s="52"/>
      <c r="DV909" s="52"/>
      <c r="DW909" s="52"/>
      <c r="DX909" s="52"/>
      <c r="DY909" s="52"/>
      <c r="DZ909" s="52"/>
      <c r="EA909" s="52"/>
      <c r="EB909" s="52"/>
      <c r="EC909" s="52"/>
      <c r="ED909" s="52"/>
      <c r="EE909" s="52"/>
      <c r="EF909" s="52"/>
      <c r="EG909" s="52"/>
      <c r="EH909" s="52"/>
      <c r="EI909" s="52"/>
      <c r="EJ909" s="52"/>
      <c r="EK909" s="52"/>
      <c r="EL909" s="52"/>
      <c r="EM909" s="52"/>
      <c r="EN909" s="52"/>
      <c r="EO909" s="52"/>
      <c r="EP909" s="52"/>
      <c r="EQ909" s="52"/>
      <c r="ER909" s="52"/>
      <c r="ES909" s="52"/>
      <c r="ET909" s="52"/>
      <c r="EU909" s="52"/>
      <c r="EV909" s="52"/>
      <c r="EW909" s="52"/>
      <c r="EX909" s="52"/>
      <c r="EY909" s="52"/>
      <c r="EZ909" s="52"/>
      <c r="FA909" s="52"/>
      <c r="FB909" s="52"/>
      <c r="FC909" s="52"/>
      <c r="FD909" s="52"/>
      <c r="FE909" s="52"/>
      <c r="FF909" s="52"/>
      <c r="FG909" s="52"/>
      <c r="FH909" s="52"/>
      <c r="FI909" s="52"/>
      <c r="FJ909" s="52"/>
      <c r="FK909" s="52"/>
      <c r="FL909" s="52"/>
      <c r="FM909" s="52"/>
      <c r="FN909" s="52"/>
      <c r="FO909" s="52"/>
      <c r="FP909" s="52"/>
      <c r="FQ909" s="52"/>
      <c r="FR909" s="52"/>
      <c r="FS909" s="52"/>
      <c r="FT909" s="52"/>
    </row>
    <row r="910" spans="1:176" x14ac:dyDescent="0.15">
      <c r="A910" s="106">
        <f t="shared" si="199"/>
        <v>43619</v>
      </c>
      <c r="B910" s="107">
        <f t="shared" ca="1" si="205"/>
        <v>516.166965</v>
      </c>
      <c r="C910" s="107">
        <f t="shared" si="200"/>
        <v>500</v>
      </c>
      <c r="D910" s="108">
        <f ca="1">IF(A910&lt;$B$1,VLOOKUP(A910,[1]DI!$A$4:$B$15000,2,FALSE),0)</f>
        <v>6.4000000000000001E-2</v>
      </c>
      <c r="E910" s="107">
        <f t="shared" ca="1" si="194"/>
        <v>2.4620000000000002E-4</v>
      </c>
      <c r="F910" s="109">
        <f t="shared" si="201"/>
        <v>1.0425</v>
      </c>
      <c r="G910" s="110">
        <f t="shared" ca="1" si="195"/>
        <v>1.0002566635000001</v>
      </c>
      <c r="H910" s="107">
        <f ca="1">TRUNC(PRODUCT(G$10:G909),15)</f>
        <v>1.2172168756208299</v>
      </c>
      <c r="I910" s="107">
        <f t="shared" ca="1" si="202"/>
        <v>1.17909219115615</v>
      </c>
      <c r="J910" s="107">
        <f t="shared" ca="1" si="196"/>
        <v>1.0323339300000001</v>
      </c>
      <c r="K910" s="107">
        <f t="shared" ca="1" si="197"/>
        <v>16.166965000000001</v>
      </c>
      <c r="L910" s="111">
        <f>IF(VLOOKUP(A910,$U$12:$AD$125,8)=VLOOKUP(A909,$U$12:$AD$125,8),0,VLOOKUP(A910,U$12:$AD$125,8))</f>
        <v>5</v>
      </c>
      <c r="M910" s="112">
        <f>IF(L910&gt;0,VLOOKUP(L910,T$12:$AC$125,7),0)</f>
        <v>0</v>
      </c>
      <c r="N910" s="113">
        <f t="shared" si="206"/>
        <v>0</v>
      </c>
      <c r="O910" s="113">
        <f t="shared" ca="1" si="198"/>
        <v>16.166965000000001</v>
      </c>
      <c r="P910" s="114" t="str">
        <f t="shared" si="203"/>
        <v>J=</v>
      </c>
      <c r="Q910" s="115">
        <f t="shared" si="204"/>
        <v>43619</v>
      </c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/>
      <c r="BY910" s="52"/>
      <c r="BZ910" s="52"/>
      <c r="CA910" s="52"/>
      <c r="CB910" s="52"/>
      <c r="CC910" s="52"/>
      <c r="CD910" s="52"/>
      <c r="CE910" s="52"/>
      <c r="CF910" s="52"/>
      <c r="CG910" s="52"/>
      <c r="CH910" s="52"/>
      <c r="CI910" s="52"/>
      <c r="CJ910" s="52"/>
      <c r="CK910" s="52"/>
      <c r="CL910" s="52"/>
      <c r="CM910" s="52"/>
      <c r="CN910" s="52"/>
      <c r="CO910" s="52"/>
      <c r="CP910" s="52"/>
      <c r="CQ910" s="52"/>
      <c r="CR910" s="52"/>
      <c r="CS910" s="52"/>
      <c r="CT910" s="52"/>
      <c r="CU910" s="52"/>
      <c r="CV910" s="52"/>
      <c r="CW910" s="52"/>
      <c r="CX910" s="52"/>
      <c r="CY910" s="52"/>
      <c r="CZ910" s="52"/>
      <c r="DA910" s="52"/>
      <c r="DB910" s="52"/>
      <c r="DC910" s="52"/>
      <c r="DD910" s="52"/>
      <c r="DE910" s="52"/>
      <c r="DF910" s="52"/>
      <c r="DG910" s="52"/>
      <c r="DH910" s="52"/>
      <c r="DI910" s="52"/>
      <c r="DJ910" s="52"/>
      <c r="DK910" s="52"/>
      <c r="DL910" s="52"/>
      <c r="DM910" s="52"/>
      <c r="DN910" s="52"/>
      <c r="DO910" s="52"/>
      <c r="DP910" s="52"/>
      <c r="DQ910" s="52"/>
      <c r="DR910" s="52"/>
      <c r="DS910" s="52"/>
      <c r="DT910" s="52"/>
      <c r="DU910" s="52"/>
      <c r="DV910" s="52"/>
      <c r="DW910" s="52"/>
      <c r="DX910" s="52"/>
      <c r="DY910" s="52"/>
      <c r="DZ910" s="52"/>
      <c r="EA910" s="52"/>
      <c r="EB910" s="52"/>
      <c r="EC910" s="52"/>
      <c r="ED910" s="52"/>
      <c r="EE910" s="52"/>
      <c r="EF910" s="52"/>
      <c r="EG910" s="52"/>
      <c r="EH910" s="52"/>
      <c r="EI910" s="52"/>
      <c r="EJ910" s="52"/>
      <c r="EK910" s="52"/>
      <c r="EL910" s="52"/>
      <c r="EM910" s="52"/>
      <c r="EN910" s="52"/>
      <c r="EO910" s="52"/>
      <c r="EP910" s="52"/>
      <c r="EQ910" s="52"/>
      <c r="ER910" s="52"/>
      <c r="ES910" s="52"/>
      <c r="ET910" s="52"/>
      <c r="EU910" s="52"/>
      <c r="EV910" s="52"/>
      <c r="EW910" s="52"/>
      <c r="EX910" s="52"/>
      <c r="EY910" s="52"/>
      <c r="EZ910" s="52"/>
      <c r="FA910" s="52"/>
      <c r="FB910" s="52"/>
      <c r="FC910" s="52"/>
      <c r="FD910" s="52"/>
      <c r="FE910" s="52"/>
      <c r="FF910" s="52"/>
      <c r="FG910" s="52"/>
      <c r="FH910" s="52"/>
      <c r="FI910" s="52"/>
      <c r="FJ910" s="52"/>
      <c r="FK910" s="52"/>
      <c r="FL910" s="52"/>
      <c r="FM910" s="52"/>
      <c r="FN910" s="52"/>
      <c r="FO910" s="52"/>
      <c r="FP910" s="52"/>
      <c r="FQ910" s="52"/>
      <c r="FR910" s="52"/>
      <c r="FS910" s="52"/>
      <c r="FT910" s="52"/>
    </row>
    <row r="911" spans="1:176" x14ac:dyDescent="0.15">
      <c r="A911" s="104">
        <f t="shared" si="199"/>
        <v>43620</v>
      </c>
      <c r="B911" s="35">
        <f t="shared" ca="1" si="205"/>
        <v>500.12833000000001</v>
      </c>
      <c r="C911" s="35">
        <f t="shared" si="200"/>
        <v>500</v>
      </c>
      <c r="D911" s="36">
        <f ca="1">IF(A911&lt;$B$1,VLOOKUP(A911,[1]DI!$A$4:$B$15000,2,FALSE),0)</f>
        <v>6.4000000000000001E-2</v>
      </c>
      <c r="E911" s="35">
        <f t="shared" ca="1" si="194"/>
        <v>2.4620000000000002E-4</v>
      </c>
      <c r="F911" s="54">
        <f t="shared" si="201"/>
        <v>1.0425</v>
      </c>
      <c r="G911" s="38">
        <f t="shared" ca="1" si="195"/>
        <v>1.0002566635000001</v>
      </c>
      <c r="H911" s="35">
        <f ca="1">TRUNC(PRODUCT(G$10:G910),15)</f>
        <v>1.21752929076439</v>
      </c>
      <c r="I911" s="35">
        <f t="shared" ca="1" si="202"/>
        <v>1.2172168756208299</v>
      </c>
      <c r="J911" s="35">
        <f t="shared" ca="1" si="196"/>
        <v>1.00025666</v>
      </c>
      <c r="K911" s="35">
        <f t="shared" ca="1" si="197"/>
        <v>0.12833</v>
      </c>
      <c r="L911" s="55">
        <f>IF(VLOOKUP(A911,$U$12:$AD$125,8)=VLOOKUP(A910,$U$12:$AD$125,8),0,VLOOKUP(A911,U$12:$AD$125,8))</f>
        <v>0</v>
      </c>
      <c r="M911" s="40">
        <f>IF(L911&gt;0,VLOOKUP(L911,T$12:$AC$125,7),0)</f>
        <v>0</v>
      </c>
      <c r="N911" s="41">
        <f t="shared" si="206"/>
        <v>0</v>
      </c>
      <c r="O911" s="41">
        <f t="shared" ca="1" si="198"/>
        <v>0.12833</v>
      </c>
      <c r="P911" s="56" t="str">
        <f t="shared" si="203"/>
        <v>A+J=</v>
      </c>
      <c r="Q911" s="43">
        <f t="shared" si="204"/>
        <v>43801</v>
      </c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/>
      <c r="BY911" s="52"/>
      <c r="BZ911" s="52"/>
      <c r="CA911" s="52"/>
      <c r="CB911" s="52"/>
      <c r="CC911" s="52"/>
      <c r="CD911" s="52"/>
      <c r="CE911" s="52"/>
      <c r="CF911" s="52"/>
      <c r="CG911" s="52"/>
      <c r="CH911" s="52"/>
      <c r="CI911" s="52"/>
      <c r="CJ911" s="52"/>
      <c r="CK911" s="52"/>
      <c r="CL911" s="52"/>
      <c r="CM911" s="52"/>
      <c r="CN911" s="52"/>
      <c r="CO911" s="52"/>
      <c r="CP911" s="52"/>
      <c r="CQ911" s="52"/>
      <c r="CR911" s="52"/>
      <c r="CS911" s="52"/>
      <c r="CT911" s="52"/>
      <c r="CU911" s="52"/>
      <c r="CV911" s="52"/>
      <c r="CW911" s="52"/>
      <c r="CX911" s="52"/>
      <c r="CY911" s="52"/>
      <c r="CZ911" s="52"/>
      <c r="DA911" s="52"/>
      <c r="DB911" s="52"/>
      <c r="DC911" s="52"/>
      <c r="DD911" s="52"/>
      <c r="DE911" s="52"/>
      <c r="DF911" s="52"/>
      <c r="DG911" s="52"/>
      <c r="DH911" s="52"/>
      <c r="DI911" s="52"/>
      <c r="DJ911" s="52"/>
      <c r="DK911" s="52"/>
      <c r="DL911" s="52"/>
      <c r="DM911" s="52"/>
      <c r="DN911" s="52"/>
      <c r="DO911" s="52"/>
      <c r="DP911" s="52"/>
      <c r="DQ911" s="52"/>
      <c r="DR911" s="52"/>
      <c r="DS911" s="52"/>
      <c r="DT911" s="52"/>
      <c r="DU911" s="52"/>
      <c r="DV911" s="52"/>
      <c r="DW911" s="52"/>
      <c r="DX911" s="52"/>
      <c r="DY911" s="52"/>
      <c r="DZ911" s="52"/>
      <c r="EA911" s="52"/>
      <c r="EB911" s="52"/>
      <c r="EC911" s="52"/>
      <c r="ED911" s="52"/>
      <c r="EE911" s="52"/>
      <c r="EF911" s="52"/>
      <c r="EG911" s="52"/>
      <c r="EH911" s="52"/>
      <c r="EI911" s="52"/>
      <c r="EJ911" s="52"/>
      <c r="EK911" s="52"/>
      <c r="EL911" s="52"/>
      <c r="EM911" s="52"/>
      <c r="EN911" s="52"/>
      <c r="EO911" s="52"/>
      <c r="EP911" s="52"/>
      <c r="EQ911" s="52"/>
      <c r="ER911" s="52"/>
      <c r="ES911" s="52"/>
      <c r="ET911" s="52"/>
      <c r="EU911" s="52"/>
      <c r="EV911" s="52"/>
      <c r="EW911" s="52"/>
      <c r="EX911" s="52"/>
      <c r="EY911" s="52"/>
      <c r="EZ911" s="52"/>
      <c r="FA911" s="52"/>
      <c r="FB911" s="52"/>
      <c r="FC911" s="52"/>
      <c r="FD911" s="52"/>
      <c r="FE911" s="52"/>
      <c r="FF911" s="52"/>
      <c r="FG911" s="52"/>
      <c r="FH911" s="52"/>
      <c r="FI911" s="52"/>
      <c r="FJ911" s="52"/>
      <c r="FK911" s="52"/>
      <c r="FL911" s="52"/>
      <c r="FM911" s="52"/>
      <c r="FN911" s="52"/>
      <c r="FO911" s="52"/>
      <c r="FP911" s="52"/>
      <c r="FQ911" s="52"/>
      <c r="FR911" s="52"/>
      <c r="FS911" s="52"/>
      <c r="FT911" s="52"/>
    </row>
    <row r="912" spans="1:176" x14ac:dyDescent="0.15">
      <c r="A912" s="104">
        <f t="shared" si="199"/>
        <v>43621</v>
      </c>
      <c r="B912" s="35">
        <f t="shared" ca="1" si="205"/>
        <v>500.25669499999998</v>
      </c>
      <c r="C912" s="35">
        <f t="shared" si="200"/>
        <v>500</v>
      </c>
      <c r="D912" s="36">
        <f ca="1">IF(A912&lt;$B$1,VLOOKUP(A912,[1]DI!$A$4:$B$15000,2,FALSE),0)</f>
        <v>6.4000000000000001E-2</v>
      </c>
      <c r="E912" s="35">
        <f t="shared" ca="1" si="194"/>
        <v>2.4620000000000002E-4</v>
      </c>
      <c r="F912" s="54">
        <f t="shared" si="201"/>
        <v>1.0425</v>
      </c>
      <c r="G912" s="38">
        <f t="shared" ca="1" si="195"/>
        <v>1.0002566635000001</v>
      </c>
      <c r="H912" s="35">
        <f ca="1">TRUNC(PRODUCT(G$10:G911),15)</f>
        <v>1.21784178609351</v>
      </c>
      <c r="I912" s="35">
        <f t="shared" ca="1" si="202"/>
        <v>1.2172168756208299</v>
      </c>
      <c r="J912" s="35">
        <f t="shared" ca="1" si="196"/>
        <v>1.0005133900000001</v>
      </c>
      <c r="K912" s="35">
        <f t="shared" ca="1" si="197"/>
        <v>0.25669500000000001</v>
      </c>
      <c r="L912" s="55">
        <f>IF(VLOOKUP(A912,$U$12:$AD$125,8)=VLOOKUP(A911,$U$12:$AD$125,8),0,VLOOKUP(A912,U$12:$AD$125,8))</f>
        <v>0</v>
      </c>
      <c r="M912" s="40">
        <f>IF(L912&gt;0,VLOOKUP(L912,T$12:$AC$125,7),0)</f>
        <v>0</v>
      </c>
      <c r="N912" s="41">
        <f t="shared" si="206"/>
        <v>0</v>
      </c>
      <c r="O912" s="41">
        <f t="shared" ca="1" si="198"/>
        <v>0.25669500000000001</v>
      </c>
      <c r="P912" s="56" t="str">
        <f t="shared" si="203"/>
        <v>A+J=</v>
      </c>
      <c r="Q912" s="43">
        <f t="shared" si="204"/>
        <v>43801</v>
      </c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/>
      <c r="BY912" s="52"/>
      <c r="BZ912" s="52"/>
      <c r="CA912" s="52"/>
      <c r="CB912" s="52"/>
      <c r="CC912" s="52"/>
      <c r="CD912" s="52"/>
      <c r="CE912" s="52"/>
      <c r="CF912" s="52"/>
      <c r="CG912" s="52"/>
      <c r="CH912" s="52"/>
      <c r="CI912" s="52"/>
      <c r="CJ912" s="52"/>
      <c r="CK912" s="52"/>
      <c r="CL912" s="52"/>
      <c r="CM912" s="52"/>
      <c r="CN912" s="52"/>
      <c r="CO912" s="52"/>
      <c r="CP912" s="52"/>
      <c r="CQ912" s="52"/>
      <c r="CR912" s="52"/>
      <c r="CS912" s="52"/>
      <c r="CT912" s="52"/>
      <c r="CU912" s="52"/>
      <c r="CV912" s="52"/>
      <c r="CW912" s="52"/>
      <c r="CX912" s="52"/>
      <c r="CY912" s="52"/>
      <c r="CZ912" s="52"/>
      <c r="DA912" s="52"/>
      <c r="DB912" s="52"/>
      <c r="DC912" s="52"/>
      <c r="DD912" s="52"/>
      <c r="DE912" s="52"/>
      <c r="DF912" s="52"/>
      <c r="DG912" s="52"/>
      <c r="DH912" s="52"/>
      <c r="DI912" s="52"/>
      <c r="DJ912" s="52"/>
      <c r="DK912" s="52"/>
      <c r="DL912" s="52"/>
      <c r="DM912" s="52"/>
      <c r="DN912" s="52"/>
      <c r="DO912" s="52"/>
      <c r="DP912" s="52"/>
      <c r="DQ912" s="52"/>
      <c r="DR912" s="52"/>
      <c r="DS912" s="52"/>
      <c r="DT912" s="52"/>
      <c r="DU912" s="52"/>
      <c r="DV912" s="52"/>
      <c r="DW912" s="52"/>
      <c r="DX912" s="52"/>
      <c r="DY912" s="52"/>
      <c r="DZ912" s="52"/>
      <c r="EA912" s="52"/>
      <c r="EB912" s="52"/>
      <c r="EC912" s="52"/>
      <c r="ED912" s="52"/>
      <c r="EE912" s="52"/>
      <c r="EF912" s="52"/>
      <c r="EG912" s="52"/>
      <c r="EH912" s="52"/>
      <c r="EI912" s="52"/>
      <c r="EJ912" s="52"/>
      <c r="EK912" s="52"/>
      <c r="EL912" s="52"/>
      <c r="EM912" s="52"/>
      <c r="EN912" s="52"/>
      <c r="EO912" s="52"/>
      <c r="EP912" s="52"/>
      <c r="EQ912" s="52"/>
      <c r="ER912" s="52"/>
      <c r="ES912" s="52"/>
      <c r="ET912" s="52"/>
      <c r="EU912" s="52"/>
      <c r="EV912" s="52"/>
      <c r="EW912" s="52"/>
      <c r="EX912" s="52"/>
      <c r="EY912" s="52"/>
      <c r="EZ912" s="52"/>
      <c r="FA912" s="52"/>
      <c r="FB912" s="52"/>
      <c r="FC912" s="52"/>
      <c r="FD912" s="52"/>
      <c r="FE912" s="52"/>
      <c r="FF912" s="52"/>
      <c r="FG912" s="52"/>
      <c r="FH912" s="52"/>
      <c r="FI912" s="52"/>
      <c r="FJ912" s="52"/>
      <c r="FK912" s="52"/>
      <c r="FL912" s="52"/>
      <c r="FM912" s="52"/>
      <c r="FN912" s="52"/>
      <c r="FO912" s="52"/>
      <c r="FP912" s="52"/>
      <c r="FQ912" s="52"/>
      <c r="FR912" s="52"/>
      <c r="FS912" s="52"/>
      <c r="FT912" s="52"/>
    </row>
    <row r="913" spans="1:179" x14ac:dyDescent="0.15">
      <c r="A913" s="104">
        <f t="shared" si="199"/>
        <v>43622</v>
      </c>
      <c r="B913" s="35">
        <f t="shared" ca="1" si="205"/>
        <v>500.38509499000003</v>
      </c>
      <c r="C913" s="35">
        <f t="shared" si="200"/>
        <v>500</v>
      </c>
      <c r="D913" s="36">
        <f ca="1">IF(A913&lt;$B$1,VLOOKUP(A913,[1]DI!$A$4:$B$15000,2,FALSE),0)</f>
        <v>6.4000000000000001E-2</v>
      </c>
      <c r="E913" s="35">
        <f t="shared" ca="1" si="194"/>
        <v>2.4620000000000002E-4</v>
      </c>
      <c r="F913" s="54">
        <f t="shared" si="201"/>
        <v>1.0425</v>
      </c>
      <c r="G913" s="38">
        <f t="shared" ca="1" si="195"/>
        <v>1.0002566635000001</v>
      </c>
      <c r="H913" s="35">
        <f ca="1">TRUNC(PRODUCT(G$10:G912),15)</f>
        <v>1.21815436162877</v>
      </c>
      <c r="I913" s="35">
        <f t="shared" ca="1" si="202"/>
        <v>1.2172168756208299</v>
      </c>
      <c r="J913" s="35">
        <f t="shared" ca="1" si="196"/>
        <v>1.0007701899999999</v>
      </c>
      <c r="K913" s="35">
        <f t="shared" ca="1" si="197"/>
        <v>0.38509499000000003</v>
      </c>
      <c r="L913" s="55">
        <f>IF(VLOOKUP(A913,$U$12:$AD$125,8)=VLOOKUP(A912,$U$12:$AD$125,8),0,VLOOKUP(A913,U$12:$AD$125,8))</f>
        <v>0</v>
      </c>
      <c r="M913" s="40">
        <f>IF(L913&gt;0,VLOOKUP(L913,T$12:$AC$125,7),0)</f>
        <v>0</v>
      </c>
      <c r="N913" s="41">
        <f t="shared" si="206"/>
        <v>0</v>
      </c>
      <c r="O913" s="41">
        <f t="shared" ca="1" si="198"/>
        <v>0.38509499000000003</v>
      </c>
      <c r="P913" s="56" t="str">
        <f t="shared" si="203"/>
        <v>A+J=</v>
      </c>
      <c r="Q913" s="43">
        <f t="shared" si="204"/>
        <v>43801</v>
      </c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/>
      <c r="BY913" s="52"/>
      <c r="BZ913" s="52"/>
      <c r="CA913" s="52"/>
      <c r="CB913" s="52"/>
      <c r="CC913" s="52"/>
      <c r="CD913" s="52"/>
      <c r="CE913" s="52"/>
      <c r="CF913" s="52"/>
      <c r="CG913" s="52"/>
      <c r="CH913" s="52"/>
      <c r="CI913" s="52"/>
      <c r="CJ913" s="52"/>
      <c r="CK913" s="52"/>
      <c r="CL913" s="52"/>
      <c r="CM913" s="52"/>
      <c r="CN913" s="52"/>
      <c r="CO913" s="52"/>
      <c r="CP913" s="52"/>
      <c r="CQ913" s="52"/>
      <c r="CR913" s="52"/>
      <c r="CS913" s="52"/>
      <c r="CT913" s="52"/>
      <c r="CU913" s="52"/>
      <c r="CV913" s="52"/>
      <c r="CW913" s="52"/>
      <c r="CX913" s="52"/>
      <c r="CY913" s="52"/>
      <c r="CZ913" s="52"/>
      <c r="DA913" s="52"/>
      <c r="DB913" s="52"/>
      <c r="DC913" s="52"/>
      <c r="DD913" s="52"/>
      <c r="DE913" s="52"/>
      <c r="DF913" s="52"/>
      <c r="DG913" s="52"/>
      <c r="DH913" s="52"/>
      <c r="DI913" s="52"/>
      <c r="DJ913" s="52"/>
      <c r="DK913" s="52"/>
      <c r="DL913" s="52"/>
      <c r="DM913" s="52"/>
      <c r="DN913" s="52"/>
      <c r="DO913" s="52"/>
      <c r="DP913" s="52"/>
      <c r="DQ913" s="52"/>
      <c r="DR913" s="52"/>
      <c r="DS913" s="52"/>
      <c r="DT913" s="52"/>
      <c r="DU913" s="52"/>
      <c r="DV913" s="52"/>
      <c r="DW913" s="52"/>
      <c r="DX913" s="52"/>
      <c r="DY913" s="52"/>
      <c r="DZ913" s="52"/>
      <c r="EA913" s="52"/>
      <c r="EB913" s="52"/>
      <c r="EC913" s="52"/>
      <c r="ED913" s="52"/>
      <c r="EE913" s="52"/>
      <c r="EF913" s="52"/>
      <c r="EG913" s="52"/>
      <c r="EH913" s="52"/>
      <c r="EI913" s="52"/>
      <c r="EJ913" s="52"/>
      <c r="EK913" s="52"/>
      <c r="EL913" s="52"/>
      <c r="EM913" s="52"/>
      <c r="EN913" s="52"/>
      <c r="EO913" s="52"/>
      <c r="EP913" s="52"/>
      <c r="EQ913" s="52"/>
      <c r="ER913" s="52"/>
      <c r="ES913" s="52"/>
      <c r="ET913" s="52"/>
      <c r="EU913" s="52"/>
      <c r="EV913" s="52"/>
      <c r="EW913" s="52"/>
      <c r="EX913" s="52"/>
      <c r="EY913" s="52"/>
      <c r="EZ913" s="52"/>
      <c r="FA913" s="52"/>
      <c r="FB913" s="52"/>
      <c r="FC913" s="52"/>
      <c r="FD913" s="52"/>
      <c r="FE913" s="52"/>
      <c r="FF913" s="52"/>
      <c r="FG913" s="52"/>
      <c r="FH913" s="52"/>
      <c r="FI913" s="52"/>
      <c r="FJ913" s="52"/>
      <c r="FK913" s="52"/>
      <c r="FL913" s="52"/>
      <c r="FM913" s="52"/>
      <c r="FN913" s="52"/>
      <c r="FO913" s="52"/>
      <c r="FP913" s="52"/>
      <c r="FQ913" s="52"/>
      <c r="FR913" s="52"/>
      <c r="FS913" s="52"/>
      <c r="FT913" s="52"/>
    </row>
    <row r="914" spans="1:179" x14ac:dyDescent="0.15">
      <c r="A914" s="104">
        <f t="shared" si="199"/>
        <v>43623</v>
      </c>
      <c r="B914" s="35">
        <f t="shared" ca="1" si="205"/>
        <v>500.51352500000002</v>
      </c>
      <c r="C914" s="35">
        <f t="shared" si="200"/>
        <v>500</v>
      </c>
      <c r="D914" s="36">
        <f ca="1">IF(A914&lt;$B$1,VLOOKUP(A914,[1]DI!$A$4:$B$15000,2,FALSE),0)</f>
        <v>6.4000000000000001E-2</v>
      </c>
      <c r="E914" s="35">
        <f t="shared" ca="1" si="194"/>
        <v>2.4620000000000002E-4</v>
      </c>
      <c r="F914" s="54">
        <f t="shared" si="201"/>
        <v>1.0425</v>
      </c>
      <c r="G914" s="38">
        <f t="shared" ca="1" si="195"/>
        <v>1.0002566635000001</v>
      </c>
      <c r="H914" s="35">
        <f ca="1">TRUNC(PRODUCT(G$10:G913),15)</f>
        <v>1.2184670173907699</v>
      </c>
      <c r="I914" s="35">
        <f t="shared" ca="1" si="202"/>
        <v>1.2172168756208299</v>
      </c>
      <c r="J914" s="35">
        <f t="shared" ca="1" si="196"/>
        <v>1.00102705</v>
      </c>
      <c r="K914" s="35">
        <f t="shared" ca="1" si="197"/>
        <v>0.51352500000000001</v>
      </c>
      <c r="L914" s="55">
        <f>IF(VLOOKUP(A914,$U$12:$AD$125,8)=VLOOKUP(A913,$U$12:$AD$125,8),0,VLOOKUP(A914,U$12:$AD$125,8))</f>
        <v>0</v>
      </c>
      <c r="M914" s="40">
        <f>IF(L914&gt;0,VLOOKUP(L914,T$12:$AC$125,7),0)</f>
        <v>0</v>
      </c>
      <c r="N914" s="41">
        <f t="shared" si="206"/>
        <v>0</v>
      </c>
      <c r="O914" s="41">
        <f t="shared" ca="1" si="198"/>
        <v>0.51352500000000001</v>
      </c>
      <c r="P914" s="56" t="str">
        <f t="shared" si="203"/>
        <v>A+J=</v>
      </c>
      <c r="Q914" s="43">
        <f t="shared" si="204"/>
        <v>43801</v>
      </c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  <c r="BY914" s="52"/>
      <c r="BZ914" s="52"/>
      <c r="CA914" s="52"/>
      <c r="CB914" s="52"/>
      <c r="CC914" s="52"/>
      <c r="CD914" s="52"/>
      <c r="CE914" s="52"/>
      <c r="CF914" s="52"/>
      <c r="CG914" s="52"/>
      <c r="CH914" s="52"/>
      <c r="CI914" s="52"/>
      <c r="CJ914" s="52"/>
      <c r="CK914" s="52"/>
      <c r="CL914" s="52"/>
      <c r="CM914" s="52"/>
      <c r="CN914" s="52"/>
      <c r="CO914" s="52"/>
      <c r="CP914" s="52"/>
      <c r="CQ914" s="52"/>
      <c r="CR914" s="52"/>
      <c r="CS914" s="52"/>
      <c r="CT914" s="52"/>
      <c r="CU914" s="52"/>
      <c r="CV914" s="52"/>
      <c r="CW914" s="52"/>
      <c r="CX914" s="52"/>
      <c r="CY914" s="52"/>
      <c r="CZ914" s="52"/>
      <c r="DA914" s="52"/>
      <c r="DB914" s="52"/>
      <c r="DC914" s="52"/>
      <c r="DD914" s="52"/>
      <c r="DE914" s="52"/>
      <c r="DF914" s="52"/>
      <c r="DG914" s="52"/>
      <c r="DH914" s="52"/>
      <c r="DI914" s="52"/>
      <c r="DJ914" s="52"/>
      <c r="DK914" s="52"/>
      <c r="DL914" s="52"/>
      <c r="DM914" s="52"/>
      <c r="DN914" s="52"/>
      <c r="DO914" s="52"/>
      <c r="DP914" s="52"/>
      <c r="DQ914" s="52"/>
      <c r="DR914" s="52"/>
      <c r="DS914" s="52"/>
      <c r="DT914" s="52"/>
      <c r="DU914" s="52"/>
      <c r="DV914" s="52"/>
      <c r="DW914" s="52"/>
      <c r="DX914" s="52"/>
      <c r="DY914" s="52"/>
      <c r="DZ914" s="52"/>
      <c r="EA914" s="52"/>
      <c r="EB914" s="52"/>
      <c r="EC914" s="52"/>
      <c r="ED914" s="52"/>
      <c r="EE914" s="52"/>
      <c r="EF914" s="52"/>
      <c r="EG914" s="52"/>
      <c r="EH914" s="52"/>
      <c r="EI914" s="52"/>
      <c r="EJ914" s="52"/>
      <c r="EK914" s="52"/>
      <c r="EL914" s="52"/>
      <c r="EM914" s="52"/>
      <c r="EN914" s="52"/>
      <c r="EO914" s="52"/>
      <c r="EP914" s="52"/>
      <c r="EQ914" s="52"/>
      <c r="ER914" s="52"/>
      <c r="ES914" s="52"/>
      <c r="ET914" s="52"/>
      <c r="EU914" s="52"/>
      <c r="EV914" s="52"/>
      <c r="EW914" s="52"/>
      <c r="EX914" s="52"/>
      <c r="EY914" s="52"/>
      <c r="EZ914" s="52"/>
      <c r="FA914" s="52"/>
      <c r="FB914" s="52"/>
      <c r="FC914" s="52"/>
      <c r="FD914" s="52"/>
      <c r="FE914" s="52"/>
      <c r="FF914" s="52"/>
      <c r="FG914" s="52"/>
      <c r="FH914" s="52"/>
      <c r="FI914" s="52"/>
      <c r="FJ914" s="52"/>
      <c r="FK914" s="52"/>
      <c r="FL914" s="52"/>
      <c r="FM914" s="52"/>
      <c r="FN914" s="52"/>
      <c r="FO914" s="52"/>
      <c r="FP914" s="52"/>
      <c r="FQ914" s="52"/>
      <c r="FR914" s="52"/>
      <c r="FS914" s="52"/>
      <c r="FT914" s="52"/>
    </row>
    <row r="915" spans="1:179" x14ac:dyDescent="0.15">
      <c r="A915" s="104">
        <f t="shared" si="199"/>
        <v>43624</v>
      </c>
      <c r="B915" s="35">
        <f t="shared" ca="1" si="205"/>
        <v>500.64198999000001</v>
      </c>
      <c r="C915" s="35">
        <f t="shared" si="200"/>
        <v>500</v>
      </c>
      <c r="D915" s="36">
        <f ca="1">IF(A915&lt;$B$1,VLOOKUP(A915,[1]DI!$A$4:$B$15000,2,FALSE),0)</f>
        <v>0</v>
      </c>
      <c r="E915" s="35">
        <f t="shared" ca="1" si="194"/>
        <v>0</v>
      </c>
      <c r="F915" s="54">
        <f t="shared" si="201"/>
        <v>1.0425</v>
      </c>
      <c r="G915" s="38">
        <f t="shared" ca="1" si="195"/>
        <v>1</v>
      </c>
      <c r="H915" s="35">
        <f ca="1">TRUNC(PRODUCT(G$10:G914),15)</f>
        <v>1.2187797534000899</v>
      </c>
      <c r="I915" s="35">
        <f t="shared" ca="1" si="202"/>
        <v>1.2172168756208299</v>
      </c>
      <c r="J915" s="35">
        <f t="shared" ca="1" si="196"/>
        <v>1.00128398</v>
      </c>
      <c r="K915" s="35">
        <f t="shared" ca="1" si="197"/>
        <v>0.64198999000000001</v>
      </c>
      <c r="L915" s="55">
        <f>IF(VLOOKUP(A915,$U$12:$AD$125,8)=VLOOKUP(A914,$U$12:$AD$125,8),0,VLOOKUP(A915,U$12:$AD$125,8))</f>
        <v>0</v>
      </c>
      <c r="M915" s="40">
        <f>IF(L915&gt;0,VLOOKUP(L915,T$12:$AC$125,7),0)</f>
        <v>0</v>
      </c>
      <c r="N915" s="41">
        <f t="shared" si="206"/>
        <v>0</v>
      </c>
      <c r="O915" s="41">
        <f t="shared" ca="1" si="198"/>
        <v>0.64198999000000001</v>
      </c>
      <c r="P915" s="56" t="str">
        <f t="shared" si="203"/>
        <v>A+J=</v>
      </c>
      <c r="Q915" s="43">
        <f t="shared" si="204"/>
        <v>43801</v>
      </c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/>
      <c r="BY915" s="52"/>
      <c r="BZ915" s="52"/>
      <c r="CA915" s="52"/>
      <c r="CB915" s="52"/>
      <c r="CC915" s="52"/>
      <c r="CD915" s="52"/>
      <c r="CE915" s="52"/>
      <c r="CF915" s="52"/>
      <c r="CG915" s="52"/>
      <c r="CH915" s="52"/>
      <c r="CI915" s="52"/>
      <c r="CJ915" s="52"/>
      <c r="CK915" s="52"/>
      <c r="CL915" s="52"/>
      <c r="CM915" s="52"/>
      <c r="CN915" s="52"/>
      <c r="CO915" s="52"/>
      <c r="CP915" s="52"/>
      <c r="CQ915" s="52"/>
      <c r="CR915" s="52"/>
      <c r="CS915" s="52"/>
      <c r="CT915" s="52"/>
      <c r="CU915" s="52"/>
      <c r="CV915" s="52"/>
      <c r="CW915" s="52"/>
      <c r="CX915" s="52"/>
      <c r="CY915" s="52"/>
      <c r="CZ915" s="52"/>
      <c r="DA915" s="52"/>
      <c r="DB915" s="52"/>
      <c r="DC915" s="52"/>
      <c r="DD915" s="52"/>
      <c r="DE915" s="52"/>
      <c r="DF915" s="52"/>
      <c r="DG915" s="52"/>
      <c r="DH915" s="52"/>
      <c r="DI915" s="52"/>
      <c r="DJ915" s="52"/>
      <c r="DK915" s="52"/>
      <c r="DL915" s="52"/>
      <c r="DM915" s="52"/>
      <c r="DN915" s="52"/>
      <c r="DO915" s="52"/>
      <c r="DP915" s="52"/>
      <c r="DQ915" s="52"/>
      <c r="DR915" s="52"/>
      <c r="DS915" s="52"/>
      <c r="DT915" s="52"/>
      <c r="DU915" s="52"/>
      <c r="DV915" s="52"/>
      <c r="DW915" s="52"/>
      <c r="DX915" s="52"/>
      <c r="DY915" s="52"/>
      <c r="DZ915" s="52"/>
      <c r="EA915" s="52"/>
      <c r="EB915" s="52"/>
      <c r="EC915" s="52"/>
      <c r="ED915" s="52"/>
      <c r="EE915" s="52"/>
      <c r="EF915" s="52"/>
      <c r="EG915" s="52"/>
      <c r="EH915" s="52"/>
      <c r="EI915" s="52"/>
      <c r="EJ915" s="52"/>
      <c r="EK915" s="52"/>
      <c r="EL915" s="52"/>
      <c r="EM915" s="52"/>
      <c r="EN915" s="52"/>
      <c r="EO915" s="52"/>
      <c r="EP915" s="52"/>
      <c r="EQ915" s="52"/>
      <c r="ER915" s="52"/>
      <c r="ES915" s="52"/>
      <c r="ET915" s="52"/>
      <c r="EU915" s="52"/>
      <c r="EV915" s="52"/>
      <c r="EW915" s="52"/>
      <c r="EX915" s="52"/>
      <c r="EY915" s="52"/>
      <c r="EZ915" s="52"/>
      <c r="FA915" s="52"/>
      <c r="FB915" s="52"/>
      <c r="FC915" s="52"/>
      <c r="FD915" s="52"/>
      <c r="FE915" s="52"/>
      <c r="FF915" s="52"/>
      <c r="FG915" s="52"/>
      <c r="FH915" s="52"/>
      <c r="FI915" s="52"/>
      <c r="FJ915" s="52"/>
      <c r="FK915" s="52"/>
      <c r="FL915" s="52"/>
      <c r="FM915" s="52"/>
      <c r="FN915" s="52"/>
      <c r="FO915" s="52"/>
      <c r="FP915" s="52"/>
      <c r="FQ915" s="52"/>
      <c r="FR915" s="52"/>
      <c r="FS915" s="52"/>
      <c r="FT915" s="52"/>
    </row>
    <row r="916" spans="1:179" x14ac:dyDescent="0.15">
      <c r="A916" s="104">
        <f t="shared" si="199"/>
        <v>43625</v>
      </c>
      <c r="B916" s="35">
        <f t="shared" ca="1" si="205"/>
        <v>500.64198999000001</v>
      </c>
      <c r="C916" s="35">
        <f t="shared" si="200"/>
        <v>500</v>
      </c>
      <c r="D916" s="36">
        <f ca="1">IF(A916&lt;$B$1,VLOOKUP(A916,[1]DI!$A$4:$B$15000,2,FALSE),0)</f>
        <v>0</v>
      </c>
      <c r="E916" s="35">
        <f t="shared" ca="1" si="194"/>
        <v>0</v>
      </c>
      <c r="F916" s="54">
        <f t="shared" si="201"/>
        <v>1.0425</v>
      </c>
      <c r="G916" s="38">
        <f t="shared" ca="1" si="195"/>
        <v>1</v>
      </c>
      <c r="H916" s="35">
        <f ca="1">TRUNC(PRODUCT(G$10:G915),15)</f>
        <v>1.2187797534000899</v>
      </c>
      <c r="I916" s="35">
        <f t="shared" ca="1" si="202"/>
        <v>1.2172168756208299</v>
      </c>
      <c r="J916" s="35">
        <f t="shared" ca="1" si="196"/>
        <v>1.00128398</v>
      </c>
      <c r="K916" s="35">
        <f t="shared" ca="1" si="197"/>
        <v>0.64198999000000001</v>
      </c>
      <c r="L916" s="55">
        <f>IF(VLOOKUP(A916,$U$12:$AD$125,8)=VLOOKUP(A915,$U$12:$AD$125,8),0,VLOOKUP(A916,U$12:$AD$125,8))</f>
        <v>0</v>
      </c>
      <c r="M916" s="40">
        <f>IF(L916&gt;0,VLOOKUP(L916,T$12:$AC$125,7),0)</f>
        <v>0</v>
      </c>
      <c r="N916" s="41">
        <f t="shared" si="206"/>
        <v>0</v>
      </c>
      <c r="O916" s="41">
        <f t="shared" ca="1" si="198"/>
        <v>0.64198999000000001</v>
      </c>
      <c r="P916" s="56" t="str">
        <f t="shared" si="203"/>
        <v>A+J=</v>
      </c>
      <c r="Q916" s="43">
        <f t="shared" si="204"/>
        <v>43801</v>
      </c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/>
      <c r="BY916" s="52"/>
      <c r="BZ916" s="52"/>
      <c r="CA916" s="52"/>
      <c r="CB916" s="52"/>
      <c r="CC916" s="52"/>
      <c r="CD916" s="52"/>
      <c r="CE916" s="52"/>
      <c r="CF916" s="52"/>
      <c r="CG916" s="52"/>
      <c r="CH916" s="52"/>
      <c r="CI916" s="52"/>
      <c r="CJ916" s="52"/>
      <c r="CK916" s="52"/>
      <c r="CL916" s="52"/>
      <c r="CM916" s="52"/>
      <c r="CN916" s="52"/>
      <c r="CO916" s="52"/>
      <c r="CP916" s="52"/>
      <c r="CQ916" s="52"/>
      <c r="CR916" s="52"/>
      <c r="CS916" s="52"/>
      <c r="CT916" s="52"/>
      <c r="CU916" s="52"/>
      <c r="CV916" s="52"/>
      <c r="CW916" s="52"/>
      <c r="CX916" s="52"/>
      <c r="CY916" s="52"/>
      <c r="CZ916" s="52"/>
      <c r="DA916" s="52"/>
      <c r="DB916" s="52"/>
      <c r="DC916" s="52"/>
      <c r="DD916" s="52"/>
      <c r="DE916" s="52"/>
      <c r="DF916" s="52"/>
      <c r="DG916" s="52"/>
      <c r="DH916" s="52"/>
      <c r="DI916" s="52"/>
      <c r="DJ916" s="52"/>
      <c r="DK916" s="52"/>
      <c r="DL916" s="52"/>
      <c r="DM916" s="52"/>
      <c r="DN916" s="52"/>
      <c r="DO916" s="52"/>
      <c r="DP916" s="52"/>
      <c r="DQ916" s="52"/>
      <c r="DR916" s="52"/>
      <c r="DS916" s="52"/>
      <c r="DT916" s="52"/>
      <c r="DU916" s="52"/>
      <c r="DV916" s="52"/>
      <c r="DW916" s="52"/>
      <c r="DX916" s="52"/>
      <c r="DY916" s="52"/>
      <c r="DZ916" s="52"/>
      <c r="EA916" s="52"/>
      <c r="EB916" s="52"/>
      <c r="EC916" s="52"/>
      <c r="ED916" s="52"/>
      <c r="EE916" s="52"/>
      <c r="EF916" s="52"/>
      <c r="EG916" s="52"/>
      <c r="EH916" s="52"/>
      <c r="EI916" s="52"/>
      <c r="EJ916" s="52"/>
      <c r="EK916" s="52"/>
      <c r="EL916" s="52"/>
      <c r="EM916" s="52"/>
      <c r="EN916" s="52"/>
      <c r="EO916" s="52"/>
      <c r="EP916" s="52"/>
      <c r="EQ916" s="52"/>
      <c r="ER916" s="52"/>
      <c r="ES916" s="52"/>
      <c r="ET916" s="52"/>
      <c r="EU916" s="52"/>
      <c r="EV916" s="52"/>
      <c r="EW916" s="52"/>
      <c r="EX916" s="52"/>
      <c r="EY916" s="52"/>
      <c r="EZ916" s="52"/>
      <c r="FA916" s="52"/>
      <c r="FB916" s="52"/>
      <c r="FC916" s="52"/>
      <c r="FD916" s="52"/>
      <c r="FE916" s="52"/>
      <c r="FF916" s="52"/>
      <c r="FG916" s="52"/>
      <c r="FH916" s="52"/>
      <c r="FI916" s="52"/>
      <c r="FJ916" s="52"/>
      <c r="FK916" s="52"/>
      <c r="FL916" s="52"/>
      <c r="FM916" s="52"/>
      <c r="FN916" s="52"/>
      <c r="FO916" s="52"/>
      <c r="FP916" s="52"/>
      <c r="FQ916" s="52"/>
      <c r="FR916" s="52"/>
      <c r="FS916" s="52"/>
      <c r="FT916" s="52"/>
    </row>
    <row r="917" spans="1:179" x14ac:dyDescent="0.15">
      <c r="A917" s="104">
        <f t="shared" si="199"/>
        <v>43626</v>
      </c>
      <c r="B917" s="35">
        <f t="shared" ca="1" si="205"/>
        <v>500.64198999000001</v>
      </c>
      <c r="C917" s="35">
        <f t="shared" si="200"/>
        <v>500</v>
      </c>
      <c r="D917" s="36">
        <f ca="1">IF(A917&lt;$B$1,VLOOKUP(A917,[1]DI!$A$4:$B$15000,2,FALSE),0)</f>
        <v>6.4000000000000001E-2</v>
      </c>
      <c r="E917" s="35">
        <f t="shared" ca="1" si="194"/>
        <v>2.4620000000000002E-4</v>
      </c>
      <c r="F917" s="54">
        <f t="shared" si="201"/>
        <v>1.0425</v>
      </c>
      <c r="G917" s="38">
        <f t="shared" ca="1" si="195"/>
        <v>1.0002566635000001</v>
      </c>
      <c r="H917" s="35">
        <f ca="1">TRUNC(PRODUCT(G$10:G916),15)</f>
        <v>1.2187797534000899</v>
      </c>
      <c r="I917" s="35">
        <f t="shared" ca="1" si="202"/>
        <v>1.2172168756208299</v>
      </c>
      <c r="J917" s="35">
        <f t="shared" ca="1" si="196"/>
        <v>1.00128398</v>
      </c>
      <c r="K917" s="35">
        <f t="shared" ca="1" si="197"/>
        <v>0.64198999000000001</v>
      </c>
      <c r="L917" s="55">
        <f>IF(VLOOKUP(A917,$U$12:$AD$125,8)=VLOOKUP(A916,$U$12:$AD$125,8),0,VLOOKUP(A917,U$12:$AD$125,8))</f>
        <v>0</v>
      </c>
      <c r="M917" s="40">
        <f>IF(L917&gt;0,VLOOKUP(L917,T$12:$AC$125,7),0)</f>
        <v>0</v>
      </c>
      <c r="N917" s="41">
        <f t="shared" si="206"/>
        <v>0</v>
      </c>
      <c r="O917" s="41">
        <f t="shared" ca="1" si="198"/>
        <v>0.64198999000000001</v>
      </c>
      <c r="P917" s="56" t="str">
        <f t="shared" si="203"/>
        <v>A+J=</v>
      </c>
      <c r="Q917" s="43">
        <f t="shared" si="204"/>
        <v>43801</v>
      </c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/>
      <c r="BY917" s="52"/>
      <c r="BZ917" s="52"/>
      <c r="CA917" s="52"/>
      <c r="CB917" s="52"/>
      <c r="CC917" s="52"/>
      <c r="CD917" s="52"/>
      <c r="CE917" s="52"/>
      <c r="CF917" s="52"/>
      <c r="CG917" s="52"/>
      <c r="CH917" s="52"/>
      <c r="CI917" s="52"/>
      <c r="CJ917" s="52"/>
      <c r="CK917" s="52"/>
      <c r="CL917" s="52"/>
      <c r="CM917" s="52"/>
      <c r="CN917" s="52"/>
      <c r="CO917" s="52"/>
      <c r="CP917" s="52"/>
      <c r="CQ917" s="52"/>
      <c r="CR917" s="52"/>
      <c r="CS917" s="52"/>
      <c r="CT917" s="52"/>
      <c r="CU917" s="52"/>
      <c r="CV917" s="52"/>
      <c r="CW917" s="52"/>
      <c r="CX917" s="52"/>
      <c r="CY917" s="52"/>
      <c r="CZ917" s="52"/>
      <c r="DA917" s="52"/>
      <c r="DB917" s="52"/>
      <c r="DC917" s="52"/>
      <c r="DD917" s="52"/>
      <c r="DE917" s="52"/>
      <c r="DF917" s="52"/>
      <c r="DG917" s="52"/>
      <c r="DH917" s="52"/>
      <c r="DI917" s="52"/>
      <c r="DJ917" s="52"/>
      <c r="DK917" s="52"/>
      <c r="DL917" s="52"/>
      <c r="DM917" s="52"/>
      <c r="DN917" s="52"/>
      <c r="DO917" s="52"/>
      <c r="DP917" s="52"/>
      <c r="DQ917" s="52"/>
      <c r="DR917" s="52"/>
      <c r="DS917" s="52"/>
      <c r="DT917" s="52"/>
      <c r="DU917" s="52"/>
      <c r="DV917" s="52"/>
      <c r="DW917" s="52"/>
      <c r="DX917" s="52"/>
      <c r="DY917" s="52"/>
      <c r="DZ917" s="52"/>
      <c r="EA917" s="52"/>
      <c r="EB917" s="52"/>
      <c r="EC917" s="52"/>
      <c r="ED917" s="52"/>
      <c r="EE917" s="52"/>
      <c r="EF917" s="52"/>
      <c r="EG917" s="52"/>
      <c r="EH917" s="52"/>
      <c r="EI917" s="52"/>
      <c r="EJ917" s="52"/>
      <c r="EK917" s="52"/>
      <c r="EL917" s="52"/>
      <c r="EM917" s="52"/>
      <c r="EN917" s="52"/>
      <c r="EO917" s="52"/>
      <c r="EP917" s="52"/>
      <c r="EQ917" s="52"/>
      <c r="ER917" s="52"/>
      <c r="ES917" s="52"/>
      <c r="ET917" s="52"/>
      <c r="EU917" s="52"/>
      <c r="EV917" s="52"/>
      <c r="EW917" s="52"/>
      <c r="EX917" s="52"/>
      <c r="EY917" s="52"/>
      <c r="EZ917" s="52"/>
      <c r="FA917" s="52"/>
      <c r="FB917" s="52"/>
      <c r="FC917" s="52"/>
      <c r="FD917" s="52"/>
      <c r="FE917" s="52"/>
      <c r="FF917" s="52"/>
      <c r="FG917" s="52"/>
      <c r="FH917" s="52"/>
      <c r="FI917" s="52"/>
      <c r="FJ917" s="52"/>
      <c r="FK917" s="52"/>
      <c r="FL917" s="52"/>
      <c r="FM917" s="52"/>
      <c r="FN917" s="52"/>
      <c r="FO917" s="52"/>
      <c r="FP917" s="52"/>
      <c r="FQ917" s="52"/>
      <c r="FR917" s="52"/>
      <c r="FS917" s="52"/>
      <c r="FT917" s="52"/>
    </row>
    <row r="918" spans="1:179" x14ac:dyDescent="0.15">
      <c r="A918" s="104">
        <f t="shared" si="199"/>
        <v>43627</v>
      </c>
      <c r="B918" s="35">
        <f t="shared" ca="1" si="205"/>
        <v>500.77048499</v>
      </c>
      <c r="C918" s="35">
        <f t="shared" si="200"/>
        <v>500</v>
      </c>
      <c r="D918" s="36">
        <f ca="1">IF(A918&lt;$B$1,VLOOKUP(A918,[1]DI!$A$4:$B$15000,2,FALSE),0)</f>
        <v>6.4000000000000001E-2</v>
      </c>
      <c r="E918" s="35">
        <f t="shared" ca="1" si="194"/>
        <v>2.4620000000000002E-4</v>
      </c>
      <c r="F918" s="54">
        <f t="shared" si="201"/>
        <v>1.0425</v>
      </c>
      <c r="G918" s="38">
        <f t="shared" ca="1" si="195"/>
        <v>1.0002566635000001</v>
      </c>
      <c r="H918" s="35">
        <f ca="1">TRUNC(PRODUCT(G$10:G917),15)</f>
        <v>1.21909256967732</v>
      </c>
      <c r="I918" s="35">
        <f t="shared" ca="1" si="202"/>
        <v>1.2172168756208299</v>
      </c>
      <c r="J918" s="35">
        <f t="shared" ca="1" si="196"/>
        <v>1.00154097</v>
      </c>
      <c r="K918" s="35">
        <f t="shared" ca="1" si="197"/>
        <v>0.77048499000000004</v>
      </c>
      <c r="L918" s="55">
        <f>IF(VLOOKUP(A918,$U$12:$AD$125,8)=VLOOKUP(A917,$U$12:$AD$125,8),0,VLOOKUP(A918,U$12:$AD$125,8))</f>
        <v>0</v>
      </c>
      <c r="M918" s="40">
        <f>IF(L918&gt;0,VLOOKUP(L918,T$12:$AC$125,7),0)</f>
        <v>0</v>
      </c>
      <c r="N918" s="41">
        <f t="shared" si="206"/>
        <v>0</v>
      </c>
      <c r="O918" s="41">
        <f t="shared" ca="1" si="198"/>
        <v>0.77048499000000004</v>
      </c>
      <c r="P918" s="56" t="str">
        <f t="shared" si="203"/>
        <v>A+J=</v>
      </c>
      <c r="Q918" s="43">
        <f t="shared" si="204"/>
        <v>43801</v>
      </c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/>
      <c r="BY918" s="52"/>
      <c r="BZ918" s="52"/>
      <c r="CA918" s="52"/>
      <c r="CB918" s="52"/>
      <c r="CC918" s="52"/>
      <c r="CD918" s="52"/>
      <c r="CE918" s="52"/>
      <c r="CF918" s="52"/>
      <c r="CG918" s="52"/>
      <c r="CH918" s="52"/>
      <c r="CI918" s="52"/>
      <c r="CJ918" s="52"/>
      <c r="CK918" s="52"/>
      <c r="CL918" s="52"/>
      <c r="CM918" s="52"/>
      <c r="CN918" s="52"/>
      <c r="CO918" s="52"/>
      <c r="CP918" s="52"/>
      <c r="CQ918" s="52"/>
      <c r="CR918" s="52"/>
      <c r="CS918" s="52"/>
      <c r="CT918" s="52"/>
      <c r="CU918" s="52"/>
      <c r="CV918" s="52"/>
      <c r="CW918" s="52"/>
      <c r="CX918" s="52"/>
      <c r="CY918" s="52"/>
      <c r="CZ918" s="52"/>
      <c r="DA918" s="52"/>
      <c r="DB918" s="52"/>
      <c r="DC918" s="52"/>
      <c r="DD918" s="52"/>
      <c r="DE918" s="52"/>
      <c r="DF918" s="52"/>
      <c r="DG918" s="52"/>
      <c r="DH918" s="52"/>
      <c r="DI918" s="52"/>
      <c r="DJ918" s="52"/>
      <c r="DK918" s="52"/>
      <c r="DL918" s="52"/>
      <c r="DM918" s="52"/>
      <c r="DN918" s="52"/>
      <c r="DO918" s="52"/>
      <c r="DP918" s="52"/>
      <c r="DQ918" s="52"/>
      <c r="DR918" s="52"/>
      <c r="DS918" s="52"/>
      <c r="DT918" s="52"/>
      <c r="DU918" s="52"/>
      <c r="DV918" s="52"/>
      <c r="DW918" s="52"/>
      <c r="DX918" s="52"/>
      <c r="DY918" s="52"/>
      <c r="DZ918" s="52"/>
      <c r="EA918" s="52"/>
      <c r="EB918" s="52"/>
      <c r="EC918" s="52"/>
      <c r="ED918" s="52"/>
      <c r="EE918" s="52"/>
      <c r="EF918" s="52"/>
      <c r="EG918" s="52"/>
      <c r="EH918" s="52"/>
      <c r="EI918" s="52"/>
      <c r="EJ918" s="52"/>
      <c r="EK918" s="52"/>
      <c r="EL918" s="52"/>
      <c r="EM918" s="52"/>
      <c r="EN918" s="52"/>
      <c r="EO918" s="52"/>
      <c r="EP918" s="52"/>
      <c r="EQ918" s="52"/>
      <c r="ER918" s="52"/>
      <c r="ES918" s="52"/>
      <c r="ET918" s="52"/>
      <c r="EU918" s="52"/>
      <c r="EV918" s="52"/>
      <c r="EW918" s="52"/>
      <c r="EX918" s="52"/>
      <c r="EY918" s="52"/>
      <c r="EZ918" s="52"/>
      <c r="FA918" s="52"/>
      <c r="FB918" s="52"/>
      <c r="FC918" s="52"/>
      <c r="FD918" s="52"/>
      <c r="FE918" s="52"/>
      <c r="FF918" s="52"/>
      <c r="FG918" s="52"/>
      <c r="FH918" s="52"/>
      <c r="FI918" s="52"/>
      <c r="FJ918" s="52"/>
      <c r="FK918" s="52"/>
      <c r="FL918" s="52"/>
      <c r="FM918" s="52"/>
      <c r="FN918" s="52"/>
      <c r="FO918" s="52"/>
      <c r="FP918" s="52"/>
      <c r="FQ918" s="52"/>
      <c r="FR918" s="52"/>
      <c r="FS918" s="52"/>
      <c r="FT918" s="52"/>
    </row>
    <row r="919" spans="1:179" x14ac:dyDescent="0.15">
      <c r="A919" s="104">
        <f t="shared" si="199"/>
        <v>43628</v>
      </c>
      <c r="B919" s="35">
        <f t="shared" ca="1" si="205"/>
        <v>500.89901500000002</v>
      </c>
      <c r="C919" s="35">
        <f t="shared" si="200"/>
        <v>500</v>
      </c>
      <c r="D919" s="36">
        <f ca="1">IF(A919&lt;$B$1,VLOOKUP(A919,[1]DI!$A$4:$B$15000,2,FALSE),0)</f>
        <v>6.4000000000000001E-2</v>
      </c>
      <c r="E919" s="35">
        <f t="shared" ca="1" si="194"/>
        <v>2.4620000000000002E-4</v>
      </c>
      <c r="F919" s="54">
        <f t="shared" si="201"/>
        <v>1.0425</v>
      </c>
      <c r="G919" s="38">
        <f t="shared" ca="1" si="195"/>
        <v>1.0002566635000001</v>
      </c>
      <c r="H919" s="35">
        <f ca="1">TRUNC(PRODUCT(G$10:G918),15)</f>
        <v>1.21940546624308</v>
      </c>
      <c r="I919" s="35">
        <f t="shared" ca="1" si="202"/>
        <v>1.2172168756208299</v>
      </c>
      <c r="J919" s="35">
        <f t="shared" ca="1" si="196"/>
        <v>1.00179803</v>
      </c>
      <c r="K919" s="35">
        <f t="shared" ca="1" si="197"/>
        <v>0.89901500000000001</v>
      </c>
      <c r="L919" s="55">
        <f>IF(VLOOKUP(A919,$U$12:$AD$125,8)=VLOOKUP(A918,$U$12:$AD$125,8),0,VLOOKUP(A919,U$12:$AD$125,8))</f>
        <v>0</v>
      </c>
      <c r="M919" s="40">
        <f>IF(L919&gt;0,VLOOKUP(L919,T$12:$AC$125,7),0)</f>
        <v>0</v>
      </c>
      <c r="N919" s="41">
        <f t="shared" si="206"/>
        <v>0</v>
      </c>
      <c r="O919" s="41">
        <f t="shared" ca="1" si="198"/>
        <v>0.89901500000000001</v>
      </c>
      <c r="P919" s="56" t="str">
        <f t="shared" si="203"/>
        <v>A+J=</v>
      </c>
      <c r="Q919" s="43">
        <f t="shared" si="204"/>
        <v>43801</v>
      </c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/>
      <c r="BY919" s="52"/>
      <c r="BZ919" s="52"/>
      <c r="CA919" s="52"/>
      <c r="CB919" s="52"/>
      <c r="CC919" s="52"/>
      <c r="CD919" s="52"/>
      <c r="CE919" s="52"/>
      <c r="CF919" s="52"/>
      <c r="CG919" s="52"/>
      <c r="CH919" s="52"/>
      <c r="CI919" s="52"/>
      <c r="CJ919" s="52"/>
      <c r="CK919" s="52"/>
      <c r="CL919" s="52"/>
      <c r="CM919" s="52"/>
      <c r="CN919" s="52"/>
      <c r="CO919" s="52"/>
      <c r="CP919" s="52"/>
      <c r="CQ919" s="52"/>
      <c r="CR919" s="52"/>
      <c r="CS919" s="52"/>
      <c r="CT919" s="52"/>
      <c r="CU919" s="52"/>
      <c r="CV919" s="52"/>
      <c r="CW919" s="52"/>
      <c r="CX919" s="52"/>
      <c r="CY919" s="52"/>
      <c r="CZ919" s="52"/>
      <c r="DA919" s="52"/>
      <c r="DB919" s="52"/>
      <c r="DC919" s="52"/>
      <c r="DD919" s="52"/>
      <c r="DE919" s="52"/>
      <c r="DF919" s="52"/>
      <c r="DG919" s="52"/>
      <c r="DH919" s="52"/>
      <c r="DI919" s="52"/>
      <c r="DJ919" s="52"/>
      <c r="DK919" s="52"/>
      <c r="DL919" s="52"/>
      <c r="DM919" s="52"/>
      <c r="DN919" s="52"/>
      <c r="DO919" s="52"/>
      <c r="DP919" s="52"/>
      <c r="DQ919" s="52"/>
      <c r="DR919" s="52"/>
      <c r="DS919" s="52"/>
      <c r="DT919" s="52"/>
      <c r="DU919" s="52"/>
      <c r="DV919" s="52"/>
      <c r="DW919" s="52"/>
      <c r="DX919" s="52"/>
      <c r="DY919" s="52"/>
      <c r="DZ919" s="52"/>
      <c r="EA919" s="52"/>
      <c r="EB919" s="52"/>
      <c r="EC919" s="52"/>
      <c r="ED919" s="52"/>
      <c r="EE919" s="52"/>
      <c r="EF919" s="52"/>
      <c r="EG919" s="52"/>
      <c r="EH919" s="52"/>
      <c r="EI919" s="52"/>
      <c r="EJ919" s="52"/>
      <c r="EK919" s="52"/>
      <c r="EL919" s="52"/>
      <c r="EM919" s="52"/>
      <c r="EN919" s="52"/>
      <c r="EO919" s="52"/>
      <c r="EP919" s="52"/>
      <c r="EQ919" s="52"/>
      <c r="ER919" s="52"/>
      <c r="ES919" s="52"/>
      <c r="ET919" s="52"/>
      <c r="EU919" s="52"/>
      <c r="EV919" s="52"/>
      <c r="EW919" s="52"/>
      <c r="EX919" s="52"/>
      <c r="EY919" s="52"/>
      <c r="EZ919" s="52"/>
      <c r="FA919" s="52"/>
      <c r="FB919" s="52"/>
      <c r="FC919" s="52"/>
      <c r="FD919" s="52"/>
      <c r="FE919" s="52"/>
      <c r="FF919" s="52"/>
      <c r="FG919" s="52"/>
      <c r="FH919" s="52"/>
      <c r="FI919" s="52"/>
      <c r="FJ919" s="52"/>
      <c r="FK919" s="52"/>
      <c r="FL919" s="52"/>
      <c r="FM919" s="52"/>
      <c r="FN919" s="52"/>
      <c r="FO919" s="52"/>
      <c r="FP919" s="52"/>
      <c r="FQ919" s="52"/>
      <c r="FR919" s="52"/>
      <c r="FS919" s="52"/>
      <c r="FT919" s="52"/>
    </row>
    <row r="920" spans="1:179" x14ac:dyDescent="0.15">
      <c r="A920" s="104">
        <f t="shared" si="199"/>
        <v>43629</v>
      </c>
      <c r="B920" s="35">
        <f t="shared" ca="1" si="205"/>
        <v>501.02757499000001</v>
      </c>
      <c r="C920" s="35">
        <f t="shared" si="200"/>
        <v>500</v>
      </c>
      <c r="D920" s="36">
        <f ca="1">IF(A920&lt;$B$1,VLOOKUP(A920,[1]DI!$A$4:$B$15000,2,FALSE),0)</f>
        <v>6.4000000000000001E-2</v>
      </c>
      <c r="E920" s="35">
        <f t="shared" ca="1" si="194"/>
        <v>2.4620000000000002E-4</v>
      </c>
      <c r="F920" s="54">
        <f t="shared" si="201"/>
        <v>1.0425</v>
      </c>
      <c r="G920" s="38">
        <f t="shared" ca="1" si="195"/>
        <v>1.0002566635000001</v>
      </c>
      <c r="H920" s="35">
        <f ca="1">TRUNC(PRODUCT(G$10:G919),15)</f>
        <v>1.21971844311797</v>
      </c>
      <c r="I920" s="35">
        <f t="shared" ca="1" si="202"/>
        <v>1.2172168756208299</v>
      </c>
      <c r="J920" s="35">
        <f t="shared" ca="1" si="196"/>
        <v>1.0020551499999999</v>
      </c>
      <c r="K920" s="35">
        <f t="shared" ca="1" si="197"/>
        <v>1.02757499</v>
      </c>
      <c r="L920" s="55">
        <f>IF(VLOOKUP(A920,$U$12:$AD$125,8)=VLOOKUP(A919,$U$12:$AD$125,8),0,VLOOKUP(A920,U$12:$AD$125,8))</f>
        <v>0</v>
      </c>
      <c r="M920" s="40">
        <f>IF(L920&gt;0,VLOOKUP(L920,T$12:$AC$125,7),0)</f>
        <v>0</v>
      </c>
      <c r="N920" s="41">
        <f t="shared" si="206"/>
        <v>0</v>
      </c>
      <c r="O920" s="41">
        <f t="shared" ca="1" si="198"/>
        <v>1.02757499</v>
      </c>
      <c r="P920" s="56" t="str">
        <f t="shared" si="203"/>
        <v>A+J=</v>
      </c>
      <c r="Q920" s="43">
        <f t="shared" si="204"/>
        <v>43801</v>
      </c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/>
      <c r="BY920" s="52"/>
      <c r="BZ920" s="52"/>
      <c r="CA920" s="52"/>
      <c r="CB920" s="52"/>
      <c r="CC920" s="52"/>
      <c r="CD920" s="52"/>
      <c r="CE920" s="52"/>
      <c r="CF920" s="52"/>
      <c r="CG920" s="52"/>
      <c r="CH920" s="52"/>
      <c r="CI920" s="52"/>
      <c r="CJ920" s="52"/>
      <c r="CK920" s="52"/>
      <c r="CL920" s="52"/>
      <c r="CM920" s="52"/>
      <c r="CN920" s="52"/>
      <c r="CO920" s="52"/>
      <c r="CP920" s="52"/>
      <c r="CQ920" s="52"/>
      <c r="CR920" s="52"/>
      <c r="CS920" s="52"/>
      <c r="CT920" s="52"/>
      <c r="CU920" s="52"/>
      <c r="CV920" s="52"/>
      <c r="CW920" s="52"/>
      <c r="CX920" s="52"/>
      <c r="CY920" s="52"/>
      <c r="CZ920" s="52"/>
      <c r="DA920" s="52"/>
      <c r="DB920" s="52"/>
      <c r="DC920" s="52"/>
      <c r="DD920" s="52"/>
      <c r="DE920" s="52"/>
      <c r="DF920" s="52"/>
      <c r="DG920" s="52"/>
      <c r="DH920" s="52"/>
      <c r="DI920" s="52"/>
      <c r="DJ920" s="52"/>
      <c r="DK920" s="52"/>
      <c r="DL920" s="52"/>
      <c r="DM920" s="52"/>
      <c r="DN920" s="52"/>
      <c r="DO920" s="52"/>
      <c r="DP920" s="52"/>
      <c r="DQ920" s="52"/>
      <c r="DR920" s="52"/>
      <c r="DS920" s="52"/>
      <c r="DT920" s="52"/>
      <c r="DU920" s="52"/>
      <c r="DV920" s="52"/>
      <c r="DW920" s="52"/>
      <c r="DX920" s="52"/>
      <c r="DY920" s="52"/>
      <c r="DZ920" s="52"/>
      <c r="EA920" s="52"/>
      <c r="EB920" s="52"/>
      <c r="EC920" s="52"/>
      <c r="ED920" s="52"/>
      <c r="EE920" s="52"/>
      <c r="EF920" s="52"/>
      <c r="EG920" s="52"/>
      <c r="EH920" s="52"/>
      <c r="EI920" s="52"/>
      <c r="EJ920" s="52"/>
      <c r="EK920" s="52"/>
      <c r="EL920" s="52"/>
      <c r="EM920" s="52"/>
      <c r="EN920" s="52"/>
      <c r="EO920" s="52"/>
      <c r="EP920" s="52"/>
      <c r="EQ920" s="52"/>
      <c r="ER920" s="52"/>
      <c r="ES920" s="52"/>
      <c r="ET920" s="52"/>
      <c r="EU920" s="52"/>
      <c r="EV920" s="52"/>
      <c r="EW920" s="52"/>
      <c r="EX920" s="52"/>
      <c r="EY920" s="52"/>
      <c r="EZ920" s="52"/>
      <c r="FA920" s="52"/>
      <c r="FB920" s="52"/>
      <c r="FC920" s="52"/>
      <c r="FD920" s="52"/>
      <c r="FE920" s="52"/>
      <c r="FF920" s="52"/>
      <c r="FG920" s="52"/>
      <c r="FH920" s="52"/>
      <c r="FI920" s="52"/>
      <c r="FJ920" s="52"/>
      <c r="FK920" s="52"/>
      <c r="FL920" s="52"/>
      <c r="FM920" s="52"/>
      <c r="FN920" s="52"/>
      <c r="FO920" s="52"/>
      <c r="FP920" s="52"/>
      <c r="FQ920" s="52"/>
      <c r="FR920" s="52"/>
      <c r="FS920" s="52"/>
      <c r="FT920" s="52"/>
    </row>
    <row r="921" spans="1:179" x14ac:dyDescent="0.15">
      <c r="A921" s="104">
        <f t="shared" si="199"/>
        <v>43630</v>
      </c>
      <c r="B921" s="35">
        <f t="shared" ca="1" si="205"/>
        <v>501.15616999999997</v>
      </c>
      <c r="C921" s="35">
        <f t="shared" si="200"/>
        <v>500</v>
      </c>
      <c r="D921" s="36">
        <f ca="1">IF(A921&lt;$B$1,VLOOKUP(A921,[1]DI!$A$4:$B$15000,2,FALSE),0)</f>
        <v>6.4000000000000001E-2</v>
      </c>
      <c r="E921" s="35">
        <f t="shared" ca="1" si="194"/>
        <v>2.4620000000000002E-4</v>
      </c>
      <c r="F921" s="54">
        <f t="shared" si="201"/>
        <v>1.0425</v>
      </c>
      <c r="G921" s="38">
        <f t="shared" ca="1" si="195"/>
        <v>1.0002566635000001</v>
      </c>
      <c r="H921" s="35">
        <f ca="1">TRUNC(PRODUCT(G$10:G920),15)</f>
        <v>1.2200315003225899</v>
      </c>
      <c r="I921" s="35">
        <f t="shared" ca="1" si="202"/>
        <v>1.2172168756208299</v>
      </c>
      <c r="J921" s="35">
        <f t="shared" ca="1" si="196"/>
        <v>1.00231234</v>
      </c>
      <c r="K921" s="35">
        <f t="shared" ca="1" si="197"/>
        <v>1.1561699999999999</v>
      </c>
      <c r="L921" s="55">
        <f>IF(VLOOKUP(A921,$U$12:$AD$125,8)=VLOOKUP(A920,$U$12:$AD$125,8),0,VLOOKUP(A921,U$12:$AD$125,8))</f>
        <v>0</v>
      </c>
      <c r="M921" s="40">
        <f>IF(L921&gt;0,VLOOKUP(L921,T$12:$AC$125,7),0)</f>
        <v>0</v>
      </c>
      <c r="N921" s="41">
        <f t="shared" si="206"/>
        <v>0</v>
      </c>
      <c r="O921" s="41">
        <f t="shared" ca="1" si="198"/>
        <v>1.1561699999999999</v>
      </c>
      <c r="P921" s="56" t="str">
        <f t="shared" si="203"/>
        <v>A+J=</v>
      </c>
      <c r="Q921" s="43">
        <f t="shared" si="204"/>
        <v>43801</v>
      </c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/>
      <c r="BY921" s="52"/>
      <c r="BZ921" s="52"/>
      <c r="CA921" s="52"/>
      <c r="CB921" s="52"/>
      <c r="CC921" s="52"/>
      <c r="CD921" s="52"/>
      <c r="CE921" s="52"/>
      <c r="CF921" s="52"/>
      <c r="CG921" s="52"/>
      <c r="CH921" s="52"/>
      <c r="CI921" s="52"/>
      <c r="CJ921" s="52"/>
      <c r="CK921" s="52"/>
      <c r="CL921" s="52"/>
      <c r="CM921" s="52"/>
      <c r="CN921" s="52"/>
      <c r="CO921" s="52"/>
      <c r="CP921" s="52"/>
      <c r="CQ921" s="52"/>
      <c r="CR921" s="52"/>
      <c r="CS921" s="52"/>
      <c r="CT921" s="52"/>
      <c r="CU921" s="52"/>
      <c r="CV921" s="52"/>
      <c r="CW921" s="52"/>
      <c r="CX921" s="52"/>
      <c r="CY921" s="52"/>
      <c r="CZ921" s="52"/>
      <c r="DA921" s="52"/>
      <c r="DB921" s="52"/>
      <c r="DC921" s="52"/>
      <c r="DD921" s="52"/>
      <c r="DE921" s="52"/>
      <c r="DF921" s="52"/>
      <c r="DG921" s="52"/>
      <c r="DH921" s="52"/>
      <c r="DI921" s="52"/>
      <c r="DJ921" s="52"/>
      <c r="DK921" s="52"/>
      <c r="DL921" s="52"/>
      <c r="DM921" s="52"/>
      <c r="DN921" s="52"/>
      <c r="DO921" s="52"/>
      <c r="DP921" s="52"/>
      <c r="DQ921" s="52"/>
      <c r="DR921" s="52"/>
      <c r="DS921" s="52"/>
      <c r="DT921" s="52"/>
      <c r="DU921" s="52"/>
      <c r="DV921" s="52"/>
      <c r="DW921" s="52"/>
      <c r="DX921" s="52"/>
      <c r="DY921" s="52"/>
      <c r="DZ921" s="52"/>
      <c r="EA921" s="52"/>
      <c r="EB921" s="52"/>
      <c r="EC921" s="52"/>
      <c r="ED921" s="52"/>
      <c r="EE921" s="52"/>
      <c r="EF921" s="52"/>
      <c r="EG921" s="52"/>
      <c r="EH921" s="52"/>
      <c r="EI921" s="52"/>
      <c r="EJ921" s="52"/>
      <c r="EK921" s="52"/>
      <c r="EL921" s="52"/>
      <c r="EM921" s="52"/>
      <c r="EN921" s="52"/>
      <c r="EO921" s="52"/>
      <c r="EP921" s="52"/>
      <c r="EQ921" s="52"/>
      <c r="ER921" s="52"/>
      <c r="ES921" s="52"/>
      <c r="ET921" s="52"/>
      <c r="EU921" s="52"/>
      <c r="EV921" s="52"/>
      <c r="EW921" s="52"/>
      <c r="EX921" s="52"/>
      <c r="EY921" s="52"/>
      <c r="EZ921" s="52"/>
      <c r="FA921" s="52"/>
      <c r="FB921" s="52"/>
      <c r="FC921" s="52"/>
      <c r="FD921" s="52"/>
      <c r="FE921" s="52"/>
      <c r="FF921" s="52"/>
      <c r="FG921" s="52"/>
      <c r="FH921" s="52"/>
      <c r="FI921" s="52"/>
      <c r="FJ921" s="52"/>
      <c r="FK921" s="52"/>
      <c r="FL921" s="52"/>
      <c r="FM921" s="52"/>
      <c r="FN921" s="52"/>
      <c r="FO921" s="52"/>
      <c r="FP921" s="52"/>
      <c r="FQ921" s="52"/>
      <c r="FR921" s="52"/>
      <c r="FS921" s="52"/>
      <c r="FT921" s="52"/>
    </row>
    <row r="922" spans="1:179" x14ac:dyDescent="0.15">
      <c r="A922" s="104">
        <f t="shared" si="199"/>
        <v>43631</v>
      </c>
      <c r="B922" s="35">
        <f t="shared" ca="1" si="205"/>
        <v>501.28479999000001</v>
      </c>
      <c r="C922" s="35">
        <f t="shared" si="200"/>
        <v>500</v>
      </c>
      <c r="D922" s="36">
        <f ca="1">IF(A922&lt;$B$1,VLOOKUP(A922,[1]DI!$A$4:$B$15000,2,FALSE),0)</f>
        <v>0</v>
      </c>
      <c r="E922" s="35">
        <f t="shared" ca="1" si="194"/>
        <v>0</v>
      </c>
      <c r="F922" s="54">
        <f t="shared" si="201"/>
        <v>1.0425</v>
      </c>
      <c r="G922" s="38">
        <f t="shared" ca="1" si="195"/>
        <v>1</v>
      </c>
      <c r="H922" s="35">
        <f ca="1">TRUNC(PRODUCT(G$10:G921),15)</f>
        <v>1.22034463787757</v>
      </c>
      <c r="I922" s="35">
        <f t="shared" ca="1" si="202"/>
        <v>1.2172168756208299</v>
      </c>
      <c r="J922" s="35">
        <f t="shared" ca="1" si="196"/>
        <v>1.0025695999999999</v>
      </c>
      <c r="K922" s="35">
        <f t="shared" ca="1" si="197"/>
        <v>1.28479999</v>
      </c>
      <c r="L922" s="55">
        <f>IF(VLOOKUP(A922,$U$12:$AD$125,8)=VLOOKUP(A921,$U$12:$AD$125,8),0,VLOOKUP(A922,U$12:$AD$125,8))</f>
        <v>0</v>
      </c>
      <c r="M922" s="40">
        <f>IF(L922&gt;0,VLOOKUP(L922,T$12:$AC$125,7),0)</f>
        <v>0</v>
      </c>
      <c r="N922" s="41">
        <f t="shared" si="206"/>
        <v>0</v>
      </c>
      <c r="O922" s="41">
        <f t="shared" ca="1" si="198"/>
        <v>1.28479999</v>
      </c>
      <c r="P922" s="56" t="str">
        <f t="shared" si="203"/>
        <v>A+J=</v>
      </c>
      <c r="Q922" s="43">
        <f t="shared" si="204"/>
        <v>43801</v>
      </c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/>
      <c r="BY922" s="52"/>
      <c r="BZ922" s="52"/>
      <c r="CA922" s="52"/>
      <c r="CB922" s="52"/>
      <c r="CC922" s="52"/>
      <c r="CD922" s="52"/>
      <c r="CE922" s="52"/>
      <c r="CF922" s="52"/>
      <c r="CG922" s="52"/>
      <c r="CH922" s="52"/>
      <c r="CI922" s="52"/>
      <c r="CJ922" s="52"/>
      <c r="CK922" s="52"/>
      <c r="CL922" s="52"/>
      <c r="CM922" s="52"/>
      <c r="CN922" s="52"/>
      <c r="CO922" s="52"/>
      <c r="CP922" s="52"/>
      <c r="CQ922" s="52"/>
      <c r="CR922" s="52"/>
      <c r="CS922" s="52"/>
      <c r="CT922" s="52"/>
      <c r="CU922" s="52"/>
      <c r="CV922" s="52"/>
      <c r="CW922" s="52"/>
      <c r="CX922" s="52"/>
      <c r="CY922" s="52"/>
      <c r="CZ922" s="52"/>
      <c r="DA922" s="52"/>
      <c r="DB922" s="52"/>
      <c r="DC922" s="52"/>
      <c r="DD922" s="52"/>
      <c r="DE922" s="52"/>
      <c r="DF922" s="52"/>
      <c r="DG922" s="52"/>
      <c r="DH922" s="52"/>
      <c r="DI922" s="52"/>
      <c r="DJ922" s="52"/>
      <c r="DK922" s="52"/>
      <c r="DL922" s="52"/>
      <c r="DM922" s="52"/>
      <c r="DN922" s="52"/>
      <c r="DO922" s="52"/>
      <c r="DP922" s="52"/>
      <c r="DQ922" s="52"/>
      <c r="DR922" s="52"/>
      <c r="DS922" s="52"/>
      <c r="DT922" s="52"/>
      <c r="DU922" s="52"/>
      <c r="DV922" s="52"/>
      <c r="DW922" s="52"/>
      <c r="DX922" s="52"/>
      <c r="DY922" s="52"/>
      <c r="DZ922" s="52"/>
      <c r="EA922" s="52"/>
      <c r="EB922" s="52"/>
      <c r="EC922" s="52"/>
      <c r="ED922" s="52"/>
      <c r="EE922" s="52"/>
      <c r="EF922" s="52"/>
      <c r="EG922" s="52"/>
      <c r="EH922" s="52"/>
      <c r="EI922" s="52"/>
      <c r="EJ922" s="52"/>
      <c r="EK922" s="52"/>
      <c r="EL922" s="52"/>
      <c r="EM922" s="52"/>
      <c r="EN922" s="52"/>
      <c r="EO922" s="52"/>
      <c r="EP922" s="52"/>
      <c r="EQ922" s="52"/>
      <c r="ER922" s="52"/>
      <c r="ES922" s="52"/>
      <c r="ET922" s="52"/>
      <c r="EU922" s="52"/>
      <c r="EV922" s="52"/>
      <c r="EW922" s="52"/>
      <c r="EX922" s="52"/>
      <c r="EY922" s="52"/>
      <c r="EZ922" s="52"/>
      <c r="FA922" s="52"/>
      <c r="FB922" s="52"/>
      <c r="FC922" s="52"/>
      <c r="FD922" s="52"/>
      <c r="FE922" s="52"/>
      <c r="FF922" s="52"/>
      <c r="FG922" s="52"/>
      <c r="FH922" s="52"/>
      <c r="FI922" s="52"/>
      <c r="FJ922" s="52"/>
      <c r="FK922" s="52"/>
      <c r="FL922" s="52"/>
      <c r="FM922" s="52"/>
      <c r="FN922" s="52"/>
      <c r="FO922" s="52"/>
      <c r="FP922" s="52"/>
      <c r="FQ922" s="52"/>
      <c r="FR922" s="52"/>
      <c r="FS922" s="52"/>
      <c r="FT922" s="52"/>
    </row>
    <row r="923" spans="1:179" x14ac:dyDescent="0.15">
      <c r="A923" s="104">
        <f t="shared" si="199"/>
        <v>43632</v>
      </c>
      <c r="B923" s="35">
        <f t="shared" ca="1" si="205"/>
        <v>501.28479999000001</v>
      </c>
      <c r="C923" s="35">
        <f t="shared" si="200"/>
        <v>500</v>
      </c>
      <c r="D923" s="36">
        <f ca="1">IF(A923&lt;$B$1,VLOOKUP(A923,[1]DI!$A$4:$B$15000,2,FALSE),0)</f>
        <v>0</v>
      </c>
      <c r="E923" s="35">
        <f t="shared" ca="1" si="194"/>
        <v>0</v>
      </c>
      <c r="F923" s="54">
        <f t="shared" si="201"/>
        <v>1.0425</v>
      </c>
      <c r="G923" s="38">
        <f t="shared" ca="1" si="195"/>
        <v>1</v>
      </c>
      <c r="H923" s="35">
        <f ca="1">TRUNC(PRODUCT(G$10:G922),15)</f>
        <v>1.22034463787757</v>
      </c>
      <c r="I923" s="35">
        <f t="shared" ca="1" si="202"/>
        <v>1.2172168756208299</v>
      </c>
      <c r="J923" s="35">
        <f t="shared" ca="1" si="196"/>
        <v>1.0025695999999999</v>
      </c>
      <c r="K923" s="35">
        <f t="shared" ca="1" si="197"/>
        <v>1.28479999</v>
      </c>
      <c r="L923" s="55">
        <f>IF(VLOOKUP(A923,$U$12:$AD$125,8)=VLOOKUP(A922,$U$12:$AD$125,8),0,VLOOKUP(A923,U$12:$AD$125,8))</f>
        <v>0</v>
      </c>
      <c r="M923" s="40">
        <f>IF(L923&gt;0,VLOOKUP(L923,T$12:$AC$125,7),0)</f>
        <v>0</v>
      </c>
      <c r="N923" s="41">
        <f t="shared" si="206"/>
        <v>0</v>
      </c>
      <c r="O923" s="41">
        <f t="shared" ca="1" si="198"/>
        <v>1.28479999</v>
      </c>
      <c r="P923" s="56" t="str">
        <f t="shared" si="203"/>
        <v>A+J=</v>
      </c>
      <c r="Q923" s="43">
        <f t="shared" si="204"/>
        <v>43801</v>
      </c>
      <c r="R923" s="44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  <c r="AR923" s="68"/>
      <c r="AS923" s="68"/>
      <c r="AT923" s="68"/>
      <c r="AU923" s="68"/>
      <c r="AV923" s="68"/>
      <c r="AW923" s="68"/>
      <c r="AX923" s="68"/>
      <c r="AY923" s="68"/>
      <c r="AZ923" s="68"/>
      <c r="BA923" s="68"/>
      <c r="BB923" s="68"/>
      <c r="BC923" s="68"/>
      <c r="BD923" s="68"/>
      <c r="BE923" s="68"/>
      <c r="BF923" s="68"/>
      <c r="BG923" s="68"/>
      <c r="BH923" s="68"/>
      <c r="BI923" s="68"/>
      <c r="BJ923" s="68"/>
      <c r="BK923" s="68"/>
      <c r="BL923" s="68"/>
      <c r="BM923" s="68"/>
      <c r="BN923" s="68"/>
      <c r="BO923" s="68"/>
      <c r="BP923" s="68"/>
      <c r="BQ923" s="68"/>
      <c r="BR923" s="68"/>
      <c r="BS923" s="68"/>
      <c r="BT923" s="68"/>
      <c r="BU923" s="68"/>
      <c r="BV923" s="68"/>
      <c r="BW923" s="68"/>
      <c r="BX923" s="68"/>
      <c r="BY923" s="68"/>
      <c r="BZ923" s="68"/>
      <c r="CA923" s="68"/>
      <c r="CB923" s="68"/>
      <c r="CC923" s="68"/>
      <c r="CD923" s="68"/>
      <c r="CE923" s="68"/>
      <c r="CF923" s="68"/>
      <c r="CG923" s="68"/>
      <c r="CH923" s="68"/>
      <c r="CI923" s="68"/>
      <c r="CJ923" s="68"/>
      <c r="CK923" s="68"/>
      <c r="CL923" s="68"/>
      <c r="CM923" s="68"/>
      <c r="CN923" s="68"/>
      <c r="CO923" s="68"/>
      <c r="CP923" s="68"/>
      <c r="CQ923" s="68"/>
      <c r="CR923" s="68"/>
      <c r="CS923" s="68"/>
      <c r="CT923" s="68"/>
      <c r="CU923" s="68"/>
      <c r="CV923" s="68"/>
      <c r="CW923" s="68"/>
      <c r="CX923" s="68"/>
      <c r="CY923" s="68"/>
      <c r="CZ923" s="68"/>
      <c r="DA923" s="68"/>
      <c r="DB923" s="68"/>
      <c r="DC923" s="68"/>
      <c r="DD923" s="68"/>
      <c r="DE923" s="68"/>
      <c r="DF923" s="68"/>
      <c r="DG923" s="68"/>
      <c r="DH923" s="68"/>
      <c r="DI923" s="68"/>
      <c r="DJ923" s="68"/>
      <c r="DK923" s="68"/>
      <c r="DL923" s="68"/>
      <c r="DM923" s="68"/>
      <c r="DN923" s="68"/>
      <c r="DO923" s="68"/>
      <c r="DP923" s="68"/>
      <c r="DQ923" s="68"/>
      <c r="DR923" s="68"/>
      <c r="DS923" s="68"/>
      <c r="DT923" s="68"/>
      <c r="DU923" s="68"/>
      <c r="DV923" s="68"/>
      <c r="DW923" s="68"/>
      <c r="DX923" s="68"/>
      <c r="DY923" s="68"/>
      <c r="DZ923" s="68"/>
      <c r="EA923" s="68"/>
      <c r="EB923" s="68"/>
      <c r="EC923" s="68"/>
      <c r="ED923" s="68"/>
      <c r="EE923" s="68"/>
      <c r="EF923" s="68"/>
      <c r="EG923" s="68"/>
      <c r="EH923" s="68"/>
      <c r="EI923" s="68"/>
      <c r="EJ923" s="68"/>
      <c r="EK923" s="68"/>
      <c r="EL923" s="68"/>
      <c r="EM923" s="68"/>
      <c r="EN923" s="68"/>
      <c r="EO923" s="68"/>
      <c r="EP923" s="68"/>
      <c r="EQ923" s="68"/>
      <c r="ER923" s="68"/>
      <c r="ES923" s="68"/>
      <c r="ET923" s="68"/>
      <c r="EU923" s="68"/>
      <c r="EV923" s="68"/>
      <c r="EW923" s="68"/>
      <c r="EX923" s="68"/>
      <c r="EY923" s="68"/>
      <c r="EZ923" s="68"/>
      <c r="FA923" s="68"/>
      <c r="FB923" s="68"/>
      <c r="FC923" s="68"/>
      <c r="FD923" s="68"/>
      <c r="FE923" s="68"/>
      <c r="FF923" s="68"/>
      <c r="FG923" s="68"/>
      <c r="FH923" s="68"/>
      <c r="FI923" s="68"/>
      <c r="FJ923" s="68"/>
      <c r="FK923" s="68"/>
      <c r="FL923" s="68"/>
      <c r="FM923" s="68"/>
      <c r="FN923" s="68"/>
      <c r="FO923" s="68"/>
      <c r="FP923" s="68"/>
      <c r="FQ923" s="68"/>
      <c r="FR923" s="68"/>
      <c r="FS923" s="68"/>
      <c r="FT923" s="68"/>
      <c r="FU923" s="68"/>
      <c r="FV923" s="68"/>
      <c r="FW923" s="68"/>
    </row>
    <row r="924" spans="1:179" x14ac:dyDescent="0.15">
      <c r="A924" s="104">
        <f t="shared" si="199"/>
        <v>43633</v>
      </c>
      <c r="B924" s="35">
        <f t="shared" ca="1" si="205"/>
        <v>501.28479999000001</v>
      </c>
      <c r="C924" s="35">
        <f t="shared" si="200"/>
        <v>500</v>
      </c>
      <c r="D924" s="36">
        <f ca="1">IF(A924&lt;$B$1,VLOOKUP(A924,[1]DI!$A$4:$B$15000,2,FALSE),0)</f>
        <v>6.4000000000000001E-2</v>
      </c>
      <c r="E924" s="35">
        <f t="shared" ca="1" si="194"/>
        <v>2.4620000000000002E-4</v>
      </c>
      <c r="F924" s="54">
        <f t="shared" si="201"/>
        <v>1.0425</v>
      </c>
      <c r="G924" s="38">
        <f t="shared" ca="1" si="195"/>
        <v>1.0002566635000001</v>
      </c>
      <c r="H924" s="35">
        <f ca="1">TRUNC(PRODUCT(G$10:G923),15)</f>
        <v>1.22034463787757</v>
      </c>
      <c r="I924" s="35">
        <f t="shared" ca="1" si="202"/>
        <v>1.2172168756208299</v>
      </c>
      <c r="J924" s="35">
        <f t="shared" ca="1" si="196"/>
        <v>1.0025695999999999</v>
      </c>
      <c r="K924" s="35">
        <f t="shared" ca="1" si="197"/>
        <v>1.28479999</v>
      </c>
      <c r="L924" s="55">
        <f>IF(VLOOKUP(A924,$U$12:$AD$125,8)=VLOOKUP(A923,$U$12:$AD$125,8),0,VLOOKUP(A924,U$12:$AD$125,8))</f>
        <v>0</v>
      </c>
      <c r="M924" s="40">
        <f>IF(L924&gt;0,VLOOKUP(L924,T$12:$AC$125,7),0)</f>
        <v>0</v>
      </c>
      <c r="N924" s="41">
        <f t="shared" si="206"/>
        <v>0</v>
      </c>
      <c r="O924" s="41">
        <f t="shared" ca="1" si="198"/>
        <v>1.28479999</v>
      </c>
      <c r="P924" s="56" t="str">
        <f t="shared" si="203"/>
        <v>A+J=</v>
      </c>
      <c r="Q924" s="43">
        <f t="shared" si="204"/>
        <v>43801</v>
      </c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/>
      <c r="BY924" s="52"/>
      <c r="BZ924" s="52"/>
      <c r="CA924" s="52"/>
      <c r="CB924" s="52"/>
      <c r="CC924" s="52"/>
      <c r="CD924" s="52"/>
      <c r="CE924" s="52"/>
      <c r="CF924" s="52"/>
      <c r="CG924" s="52"/>
      <c r="CH924" s="52"/>
      <c r="CI924" s="52"/>
      <c r="CJ924" s="52"/>
      <c r="CK924" s="52"/>
      <c r="CL924" s="52"/>
      <c r="CM924" s="52"/>
      <c r="CN924" s="52"/>
      <c r="CO924" s="52"/>
      <c r="CP924" s="52"/>
      <c r="CQ924" s="52"/>
      <c r="CR924" s="52"/>
      <c r="CS924" s="52"/>
      <c r="CT924" s="52"/>
      <c r="CU924" s="52"/>
      <c r="CV924" s="52"/>
      <c r="CW924" s="52"/>
      <c r="CX924" s="52"/>
      <c r="CY924" s="52"/>
      <c r="CZ924" s="52"/>
      <c r="DA924" s="52"/>
      <c r="DB924" s="52"/>
      <c r="DC924" s="52"/>
      <c r="DD924" s="52"/>
      <c r="DE924" s="52"/>
      <c r="DF924" s="52"/>
      <c r="DG924" s="52"/>
      <c r="DH924" s="52"/>
      <c r="DI924" s="52"/>
      <c r="DJ924" s="52"/>
      <c r="DK924" s="52"/>
      <c r="DL924" s="52"/>
      <c r="DM924" s="52"/>
      <c r="DN924" s="52"/>
      <c r="DO924" s="52"/>
      <c r="DP924" s="52"/>
      <c r="DQ924" s="52"/>
      <c r="DR924" s="52"/>
      <c r="DS924" s="52"/>
      <c r="DT924" s="52"/>
      <c r="DU924" s="52"/>
      <c r="DV924" s="52"/>
      <c r="DW924" s="52"/>
      <c r="DX924" s="52"/>
      <c r="DY924" s="52"/>
      <c r="DZ924" s="52"/>
      <c r="EA924" s="52"/>
      <c r="EB924" s="52"/>
      <c r="EC924" s="52"/>
      <c r="ED924" s="52"/>
      <c r="EE924" s="52"/>
      <c r="EF924" s="52"/>
      <c r="EG924" s="52"/>
      <c r="EH924" s="52"/>
      <c r="EI924" s="52"/>
      <c r="EJ924" s="52"/>
      <c r="EK924" s="52"/>
      <c r="EL924" s="52"/>
      <c r="EM924" s="52"/>
      <c r="EN924" s="52"/>
      <c r="EO924" s="52"/>
      <c r="EP924" s="52"/>
      <c r="EQ924" s="52"/>
      <c r="ER924" s="52"/>
      <c r="ES924" s="52"/>
      <c r="ET924" s="52"/>
      <c r="EU924" s="52"/>
      <c r="EV924" s="52"/>
      <c r="EW924" s="52"/>
      <c r="EX924" s="52"/>
      <c r="EY924" s="52"/>
      <c r="EZ924" s="52"/>
      <c r="FA924" s="52"/>
      <c r="FB924" s="52"/>
      <c r="FC924" s="52"/>
      <c r="FD924" s="52"/>
      <c r="FE924" s="52"/>
      <c r="FF924" s="52"/>
      <c r="FG924" s="52"/>
      <c r="FH924" s="52"/>
      <c r="FI924" s="52"/>
      <c r="FJ924" s="52"/>
      <c r="FK924" s="52"/>
      <c r="FL924" s="52"/>
      <c r="FM924" s="52"/>
      <c r="FN924" s="52"/>
      <c r="FO924" s="52"/>
      <c r="FP924" s="52"/>
      <c r="FQ924" s="52"/>
      <c r="FR924" s="52"/>
      <c r="FS924" s="52"/>
      <c r="FT924" s="52"/>
    </row>
    <row r="925" spans="1:179" x14ac:dyDescent="0.15">
      <c r="A925" s="104">
        <f t="shared" si="199"/>
        <v>43634</v>
      </c>
      <c r="B925" s="35">
        <f t="shared" ca="1" si="205"/>
        <v>501.41345998999998</v>
      </c>
      <c r="C925" s="35">
        <f t="shared" si="200"/>
        <v>500</v>
      </c>
      <c r="D925" s="36">
        <f ca="1">IF(A925&lt;$B$1,VLOOKUP(A925,[1]DI!$A$4:$B$15000,2,FALSE),0)</f>
        <v>6.4000000000000001E-2</v>
      </c>
      <c r="E925" s="35">
        <f t="shared" ca="1" si="194"/>
        <v>2.4620000000000002E-4</v>
      </c>
      <c r="F925" s="54">
        <f t="shared" si="201"/>
        <v>1.0425</v>
      </c>
      <c r="G925" s="38">
        <f t="shared" ca="1" si="195"/>
        <v>1.0002566635000001</v>
      </c>
      <c r="H925" s="35">
        <f ca="1">TRUNC(PRODUCT(G$10:G924),15)</f>
        <v>1.2206578558035399</v>
      </c>
      <c r="I925" s="35">
        <f t="shared" ca="1" si="202"/>
        <v>1.2172168756208299</v>
      </c>
      <c r="J925" s="35">
        <f t="shared" ca="1" si="196"/>
        <v>1.00282692</v>
      </c>
      <c r="K925" s="35">
        <f t="shared" ca="1" si="197"/>
        <v>1.41345999</v>
      </c>
      <c r="L925" s="55">
        <f>IF(VLOOKUP(A925,$U$12:$AD$125,8)=VLOOKUP(A924,$U$12:$AD$125,8),0,VLOOKUP(A925,U$12:$AD$125,8))</f>
        <v>0</v>
      </c>
      <c r="M925" s="40">
        <f>IF(L925&gt;0,VLOOKUP(L925,T$12:$AC$125,7),0)</f>
        <v>0</v>
      </c>
      <c r="N925" s="41">
        <f t="shared" si="206"/>
        <v>0</v>
      </c>
      <c r="O925" s="41">
        <f t="shared" ca="1" si="198"/>
        <v>1.41345999</v>
      </c>
      <c r="P925" s="56" t="str">
        <f t="shared" si="203"/>
        <v>A+J=</v>
      </c>
      <c r="Q925" s="43">
        <f t="shared" si="204"/>
        <v>43801</v>
      </c>
      <c r="R925" s="44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  <c r="AR925" s="68"/>
      <c r="AS925" s="68"/>
      <c r="AT925" s="68"/>
      <c r="AU925" s="68"/>
      <c r="AV925" s="68"/>
      <c r="AW925" s="68"/>
      <c r="AX925" s="68"/>
      <c r="AY925" s="68"/>
      <c r="AZ925" s="68"/>
      <c r="BA925" s="68"/>
      <c r="BB925" s="68"/>
      <c r="BC925" s="68"/>
      <c r="BD925" s="68"/>
      <c r="BE925" s="68"/>
      <c r="BF925" s="68"/>
      <c r="BG925" s="68"/>
      <c r="BH925" s="68"/>
      <c r="BI925" s="68"/>
      <c r="BJ925" s="68"/>
      <c r="BK925" s="68"/>
      <c r="BL925" s="68"/>
      <c r="BM925" s="68"/>
      <c r="BN925" s="68"/>
      <c r="BO925" s="68"/>
      <c r="BP925" s="68"/>
      <c r="BQ925" s="68"/>
      <c r="BR925" s="68"/>
      <c r="BS925" s="68"/>
      <c r="BT925" s="68"/>
      <c r="BU925" s="68"/>
      <c r="BV925" s="68"/>
      <c r="BW925" s="68"/>
      <c r="BX925" s="68"/>
      <c r="BY925" s="68"/>
      <c r="BZ925" s="68"/>
      <c r="CA925" s="68"/>
      <c r="CB925" s="68"/>
      <c r="CC925" s="68"/>
      <c r="CD925" s="68"/>
      <c r="CE925" s="68"/>
      <c r="CF925" s="68"/>
      <c r="CG925" s="68"/>
      <c r="CH925" s="68"/>
      <c r="CI925" s="68"/>
      <c r="CJ925" s="68"/>
      <c r="CK925" s="68"/>
      <c r="CL925" s="68"/>
      <c r="CM925" s="68"/>
      <c r="CN925" s="68"/>
      <c r="CO925" s="68"/>
      <c r="CP925" s="68"/>
      <c r="CQ925" s="68"/>
      <c r="CR925" s="68"/>
      <c r="CS925" s="68"/>
      <c r="CT925" s="68"/>
      <c r="CU925" s="68"/>
      <c r="CV925" s="68"/>
      <c r="CW925" s="68"/>
      <c r="CX925" s="68"/>
      <c r="CY925" s="68"/>
      <c r="CZ925" s="68"/>
      <c r="DA925" s="68"/>
      <c r="DB925" s="68"/>
      <c r="DC925" s="68"/>
      <c r="DD925" s="68"/>
      <c r="DE925" s="68"/>
      <c r="DF925" s="68"/>
      <c r="DG925" s="68"/>
      <c r="DH925" s="68"/>
      <c r="DI925" s="68"/>
      <c r="DJ925" s="68"/>
      <c r="DK925" s="68"/>
      <c r="DL925" s="68"/>
      <c r="DM925" s="68"/>
      <c r="DN925" s="68"/>
      <c r="DO925" s="68"/>
      <c r="DP925" s="68"/>
      <c r="DQ925" s="68"/>
      <c r="DR925" s="68"/>
      <c r="DS925" s="68"/>
      <c r="DT925" s="68"/>
      <c r="DU925" s="68"/>
      <c r="DV925" s="68"/>
      <c r="DW925" s="68"/>
      <c r="DX925" s="68"/>
      <c r="DY925" s="68"/>
      <c r="DZ925" s="68"/>
      <c r="EA925" s="68"/>
      <c r="EB925" s="68"/>
      <c r="EC925" s="68"/>
      <c r="ED925" s="68"/>
      <c r="EE925" s="68"/>
      <c r="EF925" s="68"/>
      <c r="EG925" s="68"/>
      <c r="EH925" s="68"/>
      <c r="EI925" s="68"/>
      <c r="EJ925" s="68"/>
      <c r="EK925" s="68"/>
      <c r="EL925" s="68"/>
      <c r="EM925" s="68"/>
      <c r="EN925" s="68"/>
      <c r="EO925" s="68"/>
      <c r="EP925" s="68"/>
      <c r="EQ925" s="68"/>
      <c r="ER925" s="68"/>
      <c r="ES925" s="68"/>
      <c r="ET925" s="68"/>
      <c r="EU925" s="68"/>
      <c r="EV925" s="68"/>
      <c r="EW925" s="68"/>
      <c r="EX925" s="68"/>
      <c r="EY925" s="68"/>
      <c r="EZ925" s="68"/>
      <c r="FA925" s="68"/>
      <c r="FB925" s="68"/>
      <c r="FC925" s="68"/>
      <c r="FD925" s="68"/>
      <c r="FE925" s="68"/>
      <c r="FF925" s="68"/>
      <c r="FG925" s="68"/>
      <c r="FH925" s="68"/>
      <c r="FI925" s="68"/>
      <c r="FJ925" s="68"/>
      <c r="FK925" s="68"/>
      <c r="FL925" s="68"/>
      <c r="FM925" s="68"/>
      <c r="FN925" s="68"/>
      <c r="FO925" s="68"/>
      <c r="FP925" s="68"/>
      <c r="FQ925" s="68"/>
      <c r="FR925" s="68"/>
      <c r="FS925" s="68"/>
      <c r="FT925" s="68"/>
      <c r="FU925" s="68"/>
      <c r="FV925" s="68"/>
      <c r="FW925" s="68"/>
    </row>
    <row r="926" spans="1:179" x14ac:dyDescent="0.15">
      <c r="A926" s="104">
        <f t="shared" si="199"/>
        <v>43635</v>
      </c>
      <c r="B926" s="35">
        <f t="shared" ca="1" si="205"/>
        <v>501.54215498999997</v>
      </c>
      <c r="C926" s="35">
        <f t="shared" si="200"/>
        <v>500</v>
      </c>
      <c r="D926" s="36">
        <f ca="1">IF(A926&lt;$B$1,VLOOKUP(A926,[1]DI!$A$4:$B$15000,2,FALSE),0)</f>
        <v>6.4000000000000001E-2</v>
      </c>
      <c r="E926" s="35">
        <f t="shared" ca="1" si="194"/>
        <v>2.4620000000000002E-4</v>
      </c>
      <c r="F926" s="54">
        <f t="shared" si="201"/>
        <v>1.0425</v>
      </c>
      <c r="G926" s="38">
        <f t="shared" ca="1" si="195"/>
        <v>1.0002566635000001</v>
      </c>
      <c r="H926" s="35">
        <f ca="1">TRUNC(PRODUCT(G$10:G925),15)</f>
        <v>1.2209711541211099</v>
      </c>
      <c r="I926" s="35">
        <f t="shared" ca="1" si="202"/>
        <v>1.2172168756208299</v>
      </c>
      <c r="J926" s="35">
        <f t="shared" ca="1" si="196"/>
        <v>1.00308431</v>
      </c>
      <c r="K926" s="35">
        <f t="shared" ca="1" si="197"/>
        <v>1.54215499</v>
      </c>
      <c r="L926" s="55">
        <f>IF(VLOOKUP(A926,$U$12:$AD$125,8)=VLOOKUP(A925,$U$12:$AD$125,8),0,VLOOKUP(A926,U$12:$AD$125,8))</f>
        <v>0</v>
      </c>
      <c r="M926" s="40">
        <f>IF(L926&gt;0,VLOOKUP(L926,T$12:$AC$125,7),0)</f>
        <v>0</v>
      </c>
      <c r="N926" s="41">
        <f t="shared" si="206"/>
        <v>0</v>
      </c>
      <c r="O926" s="41">
        <f t="shared" ca="1" si="198"/>
        <v>1.54215499</v>
      </c>
      <c r="P926" s="56" t="str">
        <f t="shared" si="203"/>
        <v>A+J=</v>
      </c>
      <c r="Q926" s="43">
        <f t="shared" si="204"/>
        <v>43801</v>
      </c>
      <c r="R926" s="44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  <c r="AP926" s="68"/>
      <c r="AQ926" s="68"/>
      <c r="AR926" s="68"/>
      <c r="AS926" s="68"/>
      <c r="AT926" s="68"/>
      <c r="AU926" s="68"/>
      <c r="AV926" s="68"/>
      <c r="AW926" s="68"/>
      <c r="AX926" s="68"/>
      <c r="AY926" s="68"/>
      <c r="AZ926" s="68"/>
      <c r="BA926" s="68"/>
      <c r="BB926" s="68"/>
      <c r="BC926" s="68"/>
      <c r="BD926" s="68"/>
      <c r="BE926" s="68"/>
      <c r="BF926" s="68"/>
      <c r="BG926" s="68"/>
      <c r="BH926" s="68"/>
      <c r="BI926" s="68"/>
      <c r="BJ926" s="68"/>
      <c r="BK926" s="68"/>
      <c r="BL926" s="68"/>
      <c r="BM926" s="68"/>
      <c r="BN926" s="68"/>
      <c r="BO926" s="68"/>
      <c r="BP926" s="68"/>
      <c r="BQ926" s="68"/>
      <c r="BR926" s="68"/>
      <c r="BS926" s="68"/>
      <c r="BT926" s="68"/>
      <c r="BU926" s="68"/>
      <c r="BV926" s="68"/>
      <c r="BW926" s="68"/>
      <c r="BX926" s="68"/>
      <c r="BY926" s="68"/>
      <c r="BZ926" s="68"/>
      <c r="CA926" s="68"/>
      <c r="CB926" s="68"/>
      <c r="CC926" s="68"/>
      <c r="CD926" s="68"/>
      <c r="CE926" s="68"/>
      <c r="CF926" s="68"/>
      <c r="CG926" s="68"/>
      <c r="CH926" s="68"/>
      <c r="CI926" s="68"/>
      <c r="CJ926" s="68"/>
      <c r="CK926" s="68"/>
      <c r="CL926" s="68"/>
      <c r="CM926" s="68"/>
      <c r="CN926" s="68"/>
      <c r="CO926" s="68"/>
      <c r="CP926" s="68"/>
      <c r="CQ926" s="68"/>
      <c r="CR926" s="68"/>
      <c r="CS926" s="68"/>
      <c r="CT926" s="68"/>
      <c r="CU926" s="68"/>
      <c r="CV926" s="68"/>
      <c r="CW926" s="68"/>
      <c r="CX926" s="68"/>
      <c r="CY926" s="68"/>
      <c r="CZ926" s="68"/>
      <c r="DA926" s="68"/>
      <c r="DB926" s="68"/>
      <c r="DC926" s="68"/>
      <c r="DD926" s="68"/>
      <c r="DE926" s="68"/>
      <c r="DF926" s="68"/>
      <c r="DG926" s="68"/>
      <c r="DH926" s="68"/>
      <c r="DI926" s="68"/>
      <c r="DJ926" s="68"/>
      <c r="DK926" s="68"/>
      <c r="DL926" s="68"/>
      <c r="DM926" s="68"/>
      <c r="DN926" s="68"/>
      <c r="DO926" s="68"/>
      <c r="DP926" s="68"/>
      <c r="DQ926" s="68"/>
      <c r="DR926" s="68"/>
      <c r="DS926" s="68"/>
      <c r="DT926" s="68"/>
      <c r="DU926" s="68"/>
      <c r="DV926" s="68"/>
      <c r="DW926" s="68"/>
      <c r="DX926" s="68"/>
      <c r="DY926" s="68"/>
      <c r="DZ926" s="68"/>
      <c r="EA926" s="68"/>
      <c r="EB926" s="68"/>
      <c r="EC926" s="68"/>
      <c r="ED926" s="68"/>
      <c r="EE926" s="68"/>
      <c r="EF926" s="68"/>
      <c r="EG926" s="68"/>
      <c r="EH926" s="68"/>
      <c r="EI926" s="68"/>
      <c r="EJ926" s="68"/>
      <c r="EK926" s="68"/>
      <c r="EL926" s="68"/>
      <c r="EM926" s="68"/>
      <c r="EN926" s="68"/>
      <c r="EO926" s="68"/>
      <c r="EP926" s="68"/>
      <c r="EQ926" s="68"/>
      <c r="ER926" s="68"/>
      <c r="ES926" s="68"/>
      <c r="ET926" s="68"/>
      <c r="EU926" s="68"/>
      <c r="EV926" s="68"/>
      <c r="EW926" s="68"/>
      <c r="EX926" s="68"/>
      <c r="EY926" s="68"/>
      <c r="EZ926" s="68"/>
      <c r="FA926" s="68"/>
      <c r="FB926" s="68"/>
      <c r="FC926" s="68"/>
      <c r="FD926" s="68"/>
      <c r="FE926" s="68"/>
      <c r="FF926" s="68"/>
      <c r="FG926" s="68"/>
      <c r="FH926" s="68"/>
      <c r="FI926" s="68"/>
      <c r="FJ926" s="68"/>
      <c r="FK926" s="68"/>
      <c r="FL926" s="68"/>
      <c r="FM926" s="68"/>
      <c r="FN926" s="68"/>
      <c r="FO926" s="68"/>
      <c r="FP926" s="68"/>
      <c r="FQ926" s="68"/>
      <c r="FR926" s="68"/>
      <c r="FS926" s="68"/>
      <c r="FT926" s="68"/>
      <c r="FU926" s="68"/>
      <c r="FV926" s="68"/>
      <c r="FW926" s="68"/>
    </row>
    <row r="927" spans="1:179" x14ac:dyDescent="0.15">
      <c r="A927" s="104">
        <f t="shared" si="199"/>
        <v>43636</v>
      </c>
      <c r="B927" s="35">
        <f t="shared" ca="1" si="205"/>
        <v>501.670885</v>
      </c>
      <c r="C927" s="35">
        <f t="shared" si="200"/>
        <v>500</v>
      </c>
      <c r="D927" s="36">
        <f ca="1">IF(A927&lt;$B$1,VLOOKUP(A927,[1]DI!$A$4:$B$15000,2,FALSE),0)</f>
        <v>0</v>
      </c>
      <c r="E927" s="35">
        <f t="shared" ca="1" si="194"/>
        <v>0</v>
      </c>
      <c r="F927" s="54">
        <f t="shared" si="201"/>
        <v>1.0425</v>
      </c>
      <c r="G927" s="38">
        <f t="shared" ca="1" si="195"/>
        <v>1</v>
      </c>
      <c r="H927" s="35">
        <f ca="1">TRUNC(PRODUCT(G$10:G926),15)</f>
        <v>1.2212845328509301</v>
      </c>
      <c r="I927" s="35">
        <f t="shared" ca="1" si="202"/>
        <v>1.2172168756208299</v>
      </c>
      <c r="J927" s="35">
        <f t="shared" ca="1" si="196"/>
        <v>1.00334177</v>
      </c>
      <c r="K927" s="35">
        <f t="shared" ca="1" si="197"/>
        <v>1.670885</v>
      </c>
      <c r="L927" s="55">
        <f>IF(VLOOKUP(A927,$U$12:$AD$125,8)=VLOOKUP(A926,$U$12:$AD$125,8),0,VLOOKUP(A927,U$12:$AD$125,8))</f>
        <v>0</v>
      </c>
      <c r="M927" s="40">
        <f>IF(L927&gt;0,VLOOKUP(L927,T$12:$AC$125,7),0)</f>
        <v>0</v>
      </c>
      <c r="N927" s="41">
        <f t="shared" si="206"/>
        <v>0</v>
      </c>
      <c r="O927" s="41">
        <f t="shared" ca="1" si="198"/>
        <v>1.670885</v>
      </c>
      <c r="P927" s="56" t="str">
        <f t="shared" si="203"/>
        <v>A+J=</v>
      </c>
      <c r="Q927" s="43">
        <f t="shared" si="204"/>
        <v>43801</v>
      </c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/>
      <c r="BY927" s="52"/>
      <c r="BZ927" s="52"/>
      <c r="CA927" s="52"/>
      <c r="CB927" s="52"/>
      <c r="CC927" s="52"/>
      <c r="CD927" s="52"/>
      <c r="CE927" s="52"/>
      <c r="CF927" s="52"/>
      <c r="CG927" s="52"/>
      <c r="CH927" s="52"/>
      <c r="CI927" s="52"/>
      <c r="CJ927" s="52"/>
      <c r="CK927" s="52"/>
      <c r="CL927" s="52"/>
      <c r="CM927" s="52"/>
      <c r="CN927" s="52"/>
      <c r="CO927" s="52"/>
      <c r="CP927" s="52"/>
      <c r="CQ927" s="52"/>
      <c r="CR927" s="52"/>
      <c r="CS927" s="52"/>
      <c r="CT927" s="52"/>
      <c r="CU927" s="52"/>
      <c r="CV927" s="52"/>
      <c r="CW927" s="52"/>
      <c r="CX927" s="52"/>
      <c r="CY927" s="52"/>
      <c r="CZ927" s="52"/>
      <c r="DA927" s="52"/>
      <c r="DB927" s="52"/>
      <c r="DC927" s="52"/>
      <c r="DD927" s="52"/>
      <c r="DE927" s="52"/>
      <c r="DF927" s="52"/>
      <c r="DG927" s="52"/>
      <c r="DH927" s="52"/>
      <c r="DI927" s="52"/>
      <c r="DJ927" s="52"/>
      <c r="DK927" s="52"/>
      <c r="DL927" s="52"/>
      <c r="DM927" s="52"/>
      <c r="DN927" s="52"/>
      <c r="DO927" s="52"/>
      <c r="DP927" s="52"/>
      <c r="DQ927" s="52"/>
      <c r="DR927" s="52"/>
      <c r="DS927" s="52"/>
      <c r="DT927" s="52"/>
      <c r="DU927" s="52"/>
      <c r="DV927" s="52"/>
      <c r="DW927" s="52"/>
      <c r="DX927" s="52"/>
      <c r="DY927" s="52"/>
      <c r="DZ927" s="52"/>
      <c r="EA927" s="52"/>
      <c r="EB927" s="52"/>
      <c r="EC927" s="52"/>
      <c r="ED927" s="52"/>
      <c r="EE927" s="52"/>
      <c r="EF927" s="52"/>
      <c r="EG927" s="52"/>
      <c r="EH927" s="52"/>
      <c r="EI927" s="52"/>
      <c r="EJ927" s="52"/>
      <c r="EK927" s="52"/>
      <c r="EL927" s="52"/>
      <c r="EM927" s="52"/>
      <c r="EN927" s="52"/>
      <c r="EO927" s="52"/>
      <c r="EP927" s="52"/>
      <c r="EQ927" s="52"/>
      <c r="ER927" s="52"/>
      <c r="ES927" s="52"/>
      <c r="ET927" s="52"/>
      <c r="EU927" s="52"/>
      <c r="EV927" s="52"/>
      <c r="EW927" s="52"/>
      <c r="EX927" s="52"/>
      <c r="EY927" s="52"/>
      <c r="EZ927" s="52"/>
      <c r="FA927" s="52"/>
      <c r="FB927" s="52"/>
      <c r="FC927" s="52"/>
      <c r="FD927" s="52"/>
      <c r="FE927" s="52"/>
      <c r="FF927" s="52"/>
      <c r="FG927" s="52"/>
      <c r="FH927" s="52"/>
      <c r="FI927" s="52"/>
      <c r="FJ927" s="52"/>
      <c r="FK927" s="52"/>
      <c r="FL927" s="52"/>
      <c r="FM927" s="52"/>
      <c r="FN927" s="52"/>
      <c r="FO927" s="52"/>
      <c r="FP927" s="52"/>
      <c r="FQ927" s="52"/>
      <c r="FR927" s="52"/>
      <c r="FS927" s="52"/>
      <c r="FT927" s="52"/>
    </row>
    <row r="928" spans="1:179" x14ac:dyDescent="0.15">
      <c r="A928" s="104">
        <f t="shared" si="199"/>
        <v>43637</v>
      </c>
      <c r="B928" s="35">
        <f t="shared" ca="1" si="205"/>
        <v>501.670885</v>
      </c>
      <c r="C928" s="35">
        <f t="shared" si="200"/>
        <v>500</v>
      </c>
      <c r="D928" s="36">
        <f ca="1">IF(A928&lt;$B$1,VLOOKUP(A928,[1]DI!$A$4:$B$15000,2,FALSE),0)</f>
        <v>6.4000000000000001E-2</v>
      </c>
      <c r="E928" s="35">
        <f t="shared" ca="1" si="194"/>
        <v>2.4620000000000002E-4</v>
      </c>
      <c r="F928" s="54">
        <f t="shared" si="201"/>
        <v>1.0425</v>
      </c>
      <c r="G928" s="38">
        <f t="shared" ca="1" si="195"/>
        <v>1.0002566635000001</v>
      </c>
      <c r="H928" s="35">
        <f ca="1">TRUNC(PRODUCT(G$10:G927),15)</f>
        <v>1.2212845328509301</v>
      </c>
      <c r="I928" s="35">
        <f t="shared" ca="1" si="202"/>
        <v>1.2172168756208299</v>
      </c>
      <c r="J928" s="35">
        <f t="shared" ca="1" si="196"/>
        <v>1.00334177</v>
      </c>
      <c r="K928" s="35">
        <f t="shared" ca="1" si="197"/>
        <v>1.670885</v>
      </c>
      <c r="L928" s="55">
        <f>IF(VLOOKUP(A928,$U$12:$AD$125,8)=VLOOKUP(A927,$U$12:$AD$125,8),0,VLOOKUP(A928,U$12:$AD$125,8))</f>
        <v>0</v>
      </c>
      <c r="M928" s="40">
        <f>IF(L928&gt;0,VLOOKUP(L928,T$12:$AC$125,7),0)</f>
        <v>0</v>
      </c>
      <c r="N928" s="41">
        <f t="shared" si="206"/>
        <v>0</v>
      </c>
      <c r="O928" s="41">
        <f t="shared" ca="1" si="198"/>
        <v>1.670885</v>
      </c>
      <c r="P928" s="56" t="str">
        <f t="shared" si="203"/>
        <v>A+J=</v>
      </c>
      <c r="Q928" s="43">
        <f t="shared" si="204"/>
        <v>43801</v>
      </c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/>
      <c r="BY928" s="52"/>
      <c r="BZ928" s="52"/>
      <c r="CA928" s="52"/>
      <c r="CB928" s="52"/>
      <c r="CC928" s="52"/>
      <c r="CD928" s="52"/>
      <c r="CE928" s="52"/>
      <c r="CF928" s="52"/>
      <c r="CG928" s="52"/>
      <c r="CH928" s="52"/>
      <c r="CI928" s="52"/>
      <c r="CJ928" s="52"/>
      <c r="CK928" s="52"/>
      <c r="CL928" s="52"/>
      <c r="CM928" s="52"/>
      <c r="CN928" s="52"/>
      <c r="CO928" s="52"/>
      <c r="CP928" s="52"/>
      <c r="CQ928" s="52"/>
      <c r="CR928" s="52"/>
      <c r="CS928" s="52"/>
      <c r="CT928" s="52"/>
      <c r="CU928" s="52"/>
      <c r="CV928" s="52"/>
      <c r="CW928" s="52"/>
      <c r="CX928" s="52"/>
      <c r="CY928" s="52"/>
      <c r="CZ928" s="52"/>
      <c r="DA928" s="52"/>
      <c r="DB928" s="52"/>
      <c r="DC928" s="52"/>
      <c r="DD928" s="52"/>
      <c r="DE928" s="52"/>
      <c r="DF928" s="52"/>
      <c r="DG928" s="52"/>
      <c r="DH928" s="52"/>
      <c r="DI928" s="52"/>
      <c r="DJ928" s="52"/>
      <c r="DK928" s="52"/>
      <c r="DL928" s="52"/>
      <c r="DM928" s="52"/>
      <c r="DN928" s="52"/>
      <c r="DO928" s="52"/>
      <c r="DP928" s="52"/>
      <c r="DQ928" s="52"/>
      <c r="DR928" s="52"/>
      <c r="DS928" s="52"/>
      <c r="DT928" s="52"/>
      <c r="DU928" s="52"/>
      <c r="DV928" s="52"/>
      <c r="DW928" s="52"/>
      <c r="DX928" s="52"/>
      <c r="DY928" s="52"/>
      <c r="DZ928" s="52"/>
      <c r="EA928" s="52"/>
      <c r="EB928" s="52"/>
      <c r="EC928" s="52"/>
      <c r="ED928" s="52"/>
      <c r="EE928" s="52"/>
      <c r="EF928" s="52"/>
      <c r="EG928" s="52"/>
      <c r="EH928" s="52"/>
      <c r="EI928" s="52"/>
      <c r="EJ928" s="52"/>
      <c r="EK928" s="52"/>
      <c r="EL928" s="52"/>
      <c r="EM928" s="52"/>
      <c r="EN928" s="52"/>
      <c r="EO928" s="52"/>
      <c r="EP928" s="52"/>
      <c r="EQ928" s="52"/>
      <c r="ER928" s="52"/>
      <c r="ES928" s="52"/>
      <c r="ET928" s="52"/>
      <c r="EU928" s="52"/>
      <c r="EV928" s="52"/>
      <c r="EW928" s="52"/>
      <c r="EX928" s="52"/>
      <c r="EY928" s="52"/>
      <c r="EZ928" s="52"/>
      <c r="FA928" s="52"/>
      <c r="FB928" s="52"/>
      <c r="FC928" s="52"/>
      <c r="FD928" s="52"/>
      <c r="FE928" s="52"/>
      <c r="FF928" s="52"/>
      <c r="FG928" s="52"/>
      <c r="FH928" s="52"/>
      <c r="FI928" s="52"/>
      <c r="FJ928" s="52"/>
      <c r="FK928" s="52"/>
      <c r="FL928" s="52"/>
      <c r="FM928" s="52"/>
      <c r="FN928" s="52"/>
      <c r="FO928" s="52"/>
      <c r="FP928" s="52"/>
      <c r="FQ928" s="52"/>
      <c r="FR928" s="52"/>
      <c r="FS928" s="52"/>
      <c r="FT928" s="52"/>
    </row>
    <row r="929" spans="1:176" x14ac:dyDescent="0.15">
      <c r="A929" s="104">
        <f t="shared" si="199"/>
        <v>43638</v>
      </c>
      <c r="B929" s="35">
        <f t="shared" ca="1" si="205"/>
        <v>501.79964498999999</v>
      </c>
      <c r="C929" s="35">
        <f t="shared" si="200"/>
        <v>500</v>
      </c>
      <c r="D929" s="36">
        <f ca="1">IF(A929&lt;$B$1,VLOOKUP(A929,[1]DI!$A$4:$B$15000,2,FALSE),0)</f>
        <v>0</v>
      </c>
      <c r="E929" s="35">
        <f t="shared" ca="1" si="194"/>
        <v>0</v>
      </c>
      <c r="F929" s="54">
        <f t="shared" si="201"/>
        <v>1.0425</v>
      </c>
      <c r="G929" s="38">
        <f t="shared" ca="1" si="195"/>
        <v>1</v>
      </c>
      <c r="H929" s="35">
        <f ca="1">TRUNC(PRODUCT(G$10:G928),15)</f>
        <v>1.22159799201362</v>
      </c>
      <c r="I929" s="35">
        <f t="shared" ca="1" si="202"/>
        <v>1.2172168756208299</v>
      </c>
      <c r="J929" s="35">
        <f t="shared" ca="1" si="196"/>
        <v>1.0035992899999999</v>
      </c>
      <c r="K929" s="35">
        <f t="shared" ca="1" si="197"/>
        <v>1.79964499</v>
      </c>
      <c r="L929" s="55">
        <f>IF(VLOOKUP(A929,$U$12:$AD$125,8)=VLOOKUP(A928,$U$12:$AD$125,8),0,VLOOKUP(A929,U$12:$AD$125,8))</f>
        <v>0</v>
      </c>
      <c r="M929" s="40">
        <f>IF(L929&gt;0,VLOOKUP(L929,T$12:$AC$125,7),0)</f>
        <v>0</v>
      </c>
      <c r="N929" s="41">
        <f t="shared" si="206"/>
        <v>0</v>
      </c>
      <c r="O929" s="41">
        <f t="shared" ca="1" si="198"/>
        <v>1.79964499</v>
      </c>
      <c r="P929" s="56" t="str">
        <f t="shared" si="203"/>
        <v>A+J=</v>
      </c>
      <c r="Q929" s="43">
        <f t="shared" si="204"/>
        <v>43801</v>
      </c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/>
      <c r="BY929" s="52"/>
      <c r="BZ929" s="52"/>
      <c r="CA929" s="52"/>
      <c r="CB929" s="52"/>
      <c r="CC929" s="52"/>
      <c r="CD929" s="52"/>
      <c r="CE929" s="52"/>
      <c r="CF929" s="52"/>
      <c r="CG929" s="52"/>
      <c r="CH929" s="52"/>
      <c r="CI929" s="52"/>
      <c r="CJ929" s="52"/>
      <c r="CK929" s="52"/>
      <c r="CL929" s="52"/>
      <c r="CM929" s="52"/>
      <c r="CN929" s="52"/>
      <c r="CO929" s="52"/>
      <c r="CP929" s="52"/>
      <c r="CQ929" s="52"/>
      <c r="CR929" s="52"/>
      <c r="CS929" s="52"/>
      <c r="CT929" s="52"/>
      <c r="CU929" s="52"/>
      <c r="CV929" s="52"/>
      <c r="CW929" s="52"/>
      <c r="CX929" s="52"/>
      <c r="CY929" s="52"/>
      <c r="CZ929" s="52"/>
      <c r="DA929" s="52"/>
      <c r="DB929" s="52"/>
      <c r="DC929" s="52"/>
      <c r="DD929" s="52"/>
      <c r="DE929" s="52"/>
      <c r="DF929" s="52"/>
      <c r="DG929" s="52"/>
      <c r="DH929" s="52"/>
      <c r="DI929" s="52"/>
      <c r="DJ929" s="52"/>
      <c r="DK929" s="52"/>
      <c r="DL929" s="52"/>
      <c r="DM929" s="52"/>
      <c r="DN929" s="52"/>
      <c r="DO929" s="52"/>
      <c r="DP929" s="52"/>
      <c r="DQ929" s="52"/>
      <c r="DR929" s="52"/>
      <c r="DS929" s="52"/>
      <c r="DT929" s="52"/>
      <c r="DU929" s="52"/>
      <c r="DV929" s="52"/>
      <c r="DW929" s="52"/>
      <c r="DX929" s="52"/>
      <c r="DY929" s="52"/>
      <c r="DZ929" s="52"/>
      <c r="EA929" s="52"/>
      <c r="EB929" s="52"/>
      <c r="EC929" s="52"/>
      <c r="ED929" s="52"/>
      <c r="EE929" s="52"/>
      <c r="EF929" s="52"/>
      <c r="EG929" s="52"/>
      <c r="EH929" s="52"/>
      <c r="EI929" s="52"/>
      <c r="EJ929" s="52"/>
      <c r="EK929" s="52"/>
      <c r="EL929" s="52"/>
      <c r="EM929" s="52"/>
      <c r="EN929" s="52"/>
      <c r="EO929" s="52"/>
      <c r="EP929" s="52"/>
      <c r="EQ929" s="52"/>
      <c r="ER929" s="52"/>
      <c r="ES929" s="52"/>
      <c r="ET929" s="52"/>
      <c r="EU929" s="52"/>
      <c r="EV929" s="52"/>
      <c r="EW929" s="52"/>
      <c r="EX929" s="52"/>
      <c r="EY929" s="52"/>
      <c r="EZ929" s="52"/>
      <c r="FA929" s="52"/>
      <c r="FB929" s="52"/>
      <c r="FC929" s="52"/>
      <c r="FD929" s="52"/>
      <c r="FE929" s="52"/>
      <c r="FF929" s="52"/>
      <c r="FG929" s="52"/>
      <c r="FH929" s="52"/>
      <c r="FI929" s="52"/>
      <c r="FJ929" s="52"/>
      <c r="FK929" s="52"/>
      <c r="FL929" s="52"/>
      <c r="FM929" s="52"/>
      <c r="FN929" s="52"/>
      <c r="FO929" s="52"/>
      <c r="FP929" s="52"/>
      <c r="FQ929" s="52"/>
      <c r="FR929" s="52"/>
      <c r="FS929" s="52"/>
      <c r="FT929" s="52"/>
    </row>
    <row r="930" spans="1:176" x14ac:dyDescent="0.15">
      <c r="A930" s="104">
        <f t="shared" si="199"/>
        <v>43639</v>
      </c>
      <c r="B930" s="35">
        <f t="shared" ca="1" si="205"/>
        <v>501.79964498999999</v>
      </c>
      <c r="C930" s="35">
        <f t="shared" si="200"/>
        <v>500</v>
      </c>
      <c r="D930" s="36">
        <f ca="1">IF(A930&lt;$B$1,VLOOKUP(A930,[1]DI!$A$4:$B$15000,2,FALSE),0)</f>
        <v>0</v>
      </c>
      <c r="E930" s="35">
        <f t="shared" ca="1" si="194"/>
        <v>0</v>
      </c>
      <c r="F930" s="54">
        <f t="shared" si="201"/>
        <v>1.0425</v>
      </c>
      <c r="G930" s="38">
        <f t="shared" ca="1" si="195"/>
        <v>1</v>
      </c>
      <c r="H930" s="35">
        <f ca="1">TRUNC(PRODUCT(G$10:G929),15)</f>
        <v>1.22159799201362</v>
      </c>
      <c r="I930" s="35">
        <f t="shared" ca="1" si="202"/>
        <v>1.2172168756208299</v>
      </c>
      <c r="J930" s="35">
        <f t="shared" ca="1" si="196"/>
        <v>1.0035992899999999</v>
      </c>
      <c r="K930" s="35">
        <f t="shared" ca="1" si="197"/>
        <v>1.79964499</v>
      </c>
      <c r="L930" s="55">
        <f>IF(VLOOKUP(A930,$U$12:$AD$125,8)=VLOOKUP(A929,$U$12:$AD$125,8),0,VLOOKUP(A930,U$12:$AD$125,8))</f>
        <v>0</v>
      </c>
      <c r="M930" s="40">
        <f>IF(L930&gt;0,VLOOKUP(L930,T$12:$AC$125,7),0)</f>
        <v>0</v>
      </c>
      <c r="N930" s="41">
        <f t="shared" si="206"/>
        <v>0</v>
      </c>
      <c r="O930" s="41">
        <f t="shared" ca="1" si="198"/>
        <v>1.79964499</v>
      </c>
      <c r="P930" s="56" t="str">
        <f t="shared" si="203"/>
        <v>A+J=</v>
      </c>
      <c r="Q930" s="43">
        <f t="shared" si="204"/>
        <v>43801</v>
      </c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/>
      <c r="BY930" s="52"/>
      <c r="BZ930" s="52"/>
      <c r="CA930" s="52"/>
      <c r="CB930" s="52"/>
      <c r="CC930" s="52"/>
      <c r="CD930" s="52"/>
      <c r="CE930" s="52"/>
      <c r="CF930" s="52"/>
      <c r="CG930" s="52"/>
      <c r="CH930" s="52"/>
      <c r="CI930" s="52"/>
      <c r="CJ930" s="52"/>
      <c r="CK930" s="52"/>
      <c r="CL930" s="52"/>
      <c r="CM930" s="52"/>
      <c r="CN930" s="52"/>
      <c r="CO930" s="52"/>
      <c r="CP930" s="52"/>
      <c r="CQ930" s="52"/>
      <c r="CR930" s="52"/>
      <c r="CS930" s="52"/>
      <c r="CT930" s="52"/>
      <c r="CU930" s="52"/>
      <c r="CV930" s="52"/>
      <c r="CW930" s="52"/>
      <c r="CX930" s="52"/>
      <c r="CY930" s="52"/>
      <c r="CZ930" s="52"/>
      <c r="DA930" s="52"/>
      <c r="DB930" s="52"/>
      <c r="DC930" s="52"/>
      <c r="DD930" s="52"/>
      <c r="DE930" s="52"/>
      <c r="DF930" s="52"/>
      <c r="DG930" s="52"/>
      <c r="DH930" s="52"/>
      <c r="DI930" s="52"/>
      <c r="DJ930" s="52"/>
      <c r="DK930" s="52"/>
      <c r="DL930" s="52"/>
      <c r="DM930" s="52"/>
      <c r="DN930" s="52"/>
      <c r="DO930" s="52"/>
      <c r="DP930" s="52"/>
      <c r="DQ930" s="52"/>
      <c r="DR930" s="52"/>
      <c r="DS930" s="52"/>
      <c r="DT930" s="52"/>
      <c r="DU930" s="52"/>
      <c r="DV930" s="52"/>
      <c r="DW930" s="52"/>
      <c r="DX930" s="52"/>
      <c r="DY930" s="52"/>
      <c r="DZ930" s="52"/>
      <c r="EA930" s="52"/>
      <c r="EB930" s="52"/>
      <c r="EC930" s="52"/>
      <c r="ED930" s="52"/>
      <c r="EE930" s="52"/>
      <c r="EF930" s="52"/>
      <c r="EG930" s="52"/>
      <c r="EH930" s="52"/>
      <c r="EI930" s="52"/>
      <c r="EJ930" s="52"/>
      <c r="EK930" s="52"/>
      <c r="EL930" s="52"/>
      <c r="EM930" s="52"/>
      <c r="EN930" s="52"/>
      <c r="EO930" s="52"/>
      <c r="EP930" s="52"/>
      <c r="EQ930" s="52"/>
      <c r="ER930" s="52"/>
      <c r="ES930" s="52"/>
      <c r="ET930" s="52"/>
      <c r="EU930" s="52"/>
      <c r="EV930" s="52"/>
      <c r="EW930" s="52"/>
      <c r="EX930" s="52"/>
      <c r="EY930" s="52"/>
      <c r="EZ930" s="52"/>
      <c r="FA930" s="52"/>
      <c r="FB930" s="52"/>
      <c r="FC930" s="52"/>
      <c r="FD930" s="52"/>
      <c r="FE930" s="52"/>
      <c r="FF930" s="52"/>
      <c r="FG930" s="52"/>
      <c r="FH930" s="52"/>
      <c r="FI930" s="52"/>
      <c r="FJ930" s="52"/>
      <c r="FK930" s="52"/>
      <c r="FL930" s="52"/>
      <c r="FM930" s="52"/>
      <c r="FN930" s="52"/>
      <c r="FO930" s="52"/>
      <c r="FP930" s="52"/>
      <c r="FQ930" s="52"/>
      <c r="FR930" s="52"/>
      <c r="FS930" s="52"/>
      <c r="FT930" s="52"/>
    </row>
    <row r="931" spans="1:176" x14ac:dyDescent="0.15">
      <c r="A931" s="104">
        <f t="shared" si="199"/>
        <v>43640</v>
      </c>
      <c r="B931" s="35">
        <f t="shared" ca="1" si="205"/>
        <v>501.79964498999999</v>
      </c>
      <c r="C931" s="35">
        <f t="shared" si="200"/>
        <v>500</v>
      </c>
      <c r="D931" s="36">
        <f ca="1">IF(A931&lt;$B$1,VLOOKUP(A931,[1]DI!$A$4:$B$15000,2,FALSE),0)</f>
        <v>6.4000000000000001E-2</v>
      </c>
      <c r="E931" s="35">
        <f t="shared" ca="1" si="194"/>
        <v>2.4620000000000002E-4</v>
      </c>
      <c r="F931" s="54">
        <f t="shared" si="201"/>
        <v>1.0425</v>
      </c>
      <c r="G931" s="38">
        <f t="shared" ca="1" si="195"/>
        <v>1.0002566635000001</v>
      </c>
      <c r="H931" s="35">
        <f ca="1">TRUNC(PRODUCT(G$10:G930),15)</f>
        <v>1.22159799201362</v>
      </c>
      <c r="I931" s="35">
        <f t="shared" ca="1" si="202"/>
        <v>1.2172168756208299</v>
      </c>
      <c r="J931" s="35">
        <f t="shared" ca="1" si="196"/>
        <v>1.0035992899999999</v>
      </c>
      <c r="K931" s="35">
        <f t="shared" ca="1" si="197"/>
        <v>1.79964499</v>
      </c>
      <c r="L931" s="55">
        <f>IF(VLOOKUP(A931,$U$12:$AD$125,8)=VLOOKUP(A930,$U$12:$AD$125,8),0,VLOOKUP(A931,U$12:$AD$125,8))</f>
        <v>0</v>
      </c>
      <c r="M931" s="40">
        <f>IF(L931&gt;0,VLOOKUP(L931,T$12:$AC$125,7),0)</f>
        <v>0</v>
      </c>
      <c r="N931" s="41">
        <f t="shared" si="206"/>
        <v>0</v>
      </c>
      <c r="O931" s="41">
        <f t="shared" ca="1" si="198"/>
        <v>1.79964499</v>
      </c>
      <c r="P931" s="56" t="str">
        <f t="shared" si="203"/>
        <v>A+J=</v>
      </c>
      <c r="Q931" s="43">
        <f t="shared" si="204"/>
        <v>43801</v>
      </c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/>
      <c r="BY931" s="52"/>
      <c r="BZ931" s="52"/>
      <c r="CA931" s="52"/>
      <c r="CB931" s="52"/>
      <c r="CC931" s="52"/>
      <c r="CD931" s="52"/>
      <c r="CE931" s="52"/>
      <c r="CF931" s="52"/>
      <c r="CG931" s="52"/>
      <c r="CH931" s="52"/>
      <c r="CI931" s="52"/>
      <c r="CJ931" s="52"/>
      <c r="CK931" s="52"/>
      <c r="CL931" s="52"/>
      <c r="CM931" s="52"/>
      <c r="CN931" s="52"/>
      <c r="CO931" s="52"/>
      <c r="CP931" s="52"/>
      <c r="CQ931" s="52"/>
      <c r="CR931" s="52"/>
      <c r="CS931" s="52"/>
      <c r="CT931" s="52"/>
      <c r="CU931" s="52"/>
      <c r="CV931" s="52"/>
      <c r="CW931" s="52"/>
      <c r="CX931" s="52"/>
      <c r="CY931" s="52"/>
      <c r="CZ931" s="52"/>
      <c r="DA931" s="52"/>
      <c r="DB931" s="52"/>
      <c r="DC931" s="52"/>
      <c r="DD931" s="52"/>
      <c r="DE931" s="52"/>
      <c r="DF931" s="52"/>
      <c r="DG931" s="52"/>
      <c r="DH931" s="52"/>
      <c r="DI931" s="52"/>
      <c r="DJ931" s="52"/>
      <c r="DK931" s="52"/>
      <c r="DL931" s="52"/>
      <c r="DM931" s="52"/>
      <c r="DN931" s="52"/>
      <c r="DO931" s="52"/>
      <c r="DP931" s="52"/>
      <c r="DQ931" s="52"/>
      <c r="DR931" s="52"/>
      <c r="DS931" s="52"/>
      <c r="DT931" s="52"/>
      <c r="DU931" s="52"/>
      <c r="DV931" s="52"/>
      <c r="DW931" s="52"/>
      <c r="DX931" s="52"/>
      <c r="DY931" s="52"/>
      <c r="DZ931" s="52"/>
      <c r="EA931" s="52"/>
      <c r="EB931" s="52"/>
      <c r="EC931" s="52"/>
      <c r="ED931" s="52"/>
      <c r="EE931" s="52"/>
      <c r="EF931" s="52"/>
      <c r="EG931" s="52"/>
      <c r="EH931" s="52"/>
      <c r="EI931" s="52"/>
      <c r="EJ931" s="52"/>
      <c r="EK931" s="52"/>
      <c r="EL931" s="52"/>
      <c r="EM931" s="52"/>
      <c r="EN931" s="52"/>
      <c r="EO931" s="52"/>
      <c r="EP931" s="52"/>
      <c r="EQ931" s="52"/>
      <c r="ER931" s="52"/>
      <c r="ES931" s="52"/>
      <c r="ET931" s="52"/>
      <c r="EU931" s="52"/>
      <c r="EV931" s="52"/>
      <c r="EW931" s="52"/>
      <c r="EX931" s="52"/>
      <c r="EY931" s="52"/>
      <c r="EZ931" s="52"/>
      <c r="FA931" s="52"/>
      <c r="FB931" s="52"/>
      <c r="FC931" s="52"/>
      <c r="FD931" s="52"/>
      <c r="FE931" s="52"/>
      <c r="FF931" s="52"/>
      <c r="FG931" s="52"/>
      <c r="FH931" s="52"/>
      <c r="FI931" s="52"/>
      <c r="FJ931" s="52"/>
      <c r="FK931" s="52"/>
      <c r="FL931" s="52"/>
      <c r="FM931" s="52"/>
      <c r="FN931" s="52"/>
      <c r="FO931" s="52"/>
      <c r="FP931" s="52"/>
      <c r="FQ931" s="52"/>
      <c r="FR931" s="52"/>
      <c r="FS931" s="52"/>
      <c r="FT931" s="52"/>
    </row>
    <row r="932" spans="1:176" x14ac:dyDescent="0.15">
      <c r="A932" s="104">
        <f t="shared" si="199"/>
        <v>43641</v>
      </c>
      <c r="B932" s="35">
        <f t="shared" ca="1" si="205"/>
        <v>501.92844000000002</v>
      </c>
      <c r="C932" s="35">
        <f t="shared" si="200"/>
        <v>500</v>
      </c>
      <c r="D932" s="36">
        <f ca="1">IF(A932&lt;$B$1,VLOOKUP(A932,[1]DI!$A$4:$B$15000,2,FALSE),0)</f>
        <v>6.4000000000000001E-2</v>
      </c>
      <c r="E932" s="35">
        <f t="shared" ca="1" si="194"/>
        <v>2.4620000000000002E-4</v>
      </c>
      <c r="F932" s="54">
        <f t="shared" si="201"/>
        <v>1.0425</v>
      </c>
      <c r="G932" s="38">
        <f t="shared" ca="1" si="195"/>
        <v>1.0002566635000001</v>
      </c>
      <c r="H932" s="35">
        <f ca="1">TRUNC(PRODUCT(G$10:G931),15)</f>
        <v>1.2219115316298499</v>
      </c>
      <c r="I932" s="35">
        <f t="shared" ca="1" si="202"/>
        <v>1.2172168756208299</v>
      </c>
      <c r="J932" s="35">
        <f t="shared" ca="1" si="196"/>
        <v>1.0038568800000001</v>
      </c>
      <c r="K932" s="35">
        <f t="shared" ca="1" si="197"/>
        <v>1.9284399999999999</v>
      </c>
      <c r="L932" s="55">
        <f>IF(VLOOKUP(A932,$U$12:$AD$125,8)=VLOOKUP(A931,$U$12:$AD$125,8),0,VLOOKUP(A932,U$12:$AD$125,8))</f>
        <v>0</v>
      </c>
      <c r="M932" s="40">
        <f>IF(L932&gt;0,VLOOKUP(L932,T$12:$AC$125,7),0)</f>
        <v>0</v>
      </c>
      <c r="N932" s="41">
        <f t="shared" si="206"/>
        <v>0</v>
      </c>
      <c r="O932" s="41">
        <f t="shared" ca="1" si="198"/>
        <v>1.9284399999999999</v>
      </c>
      <c r="P932" s="56" t="str">
        <f t="shared" si="203"/>
        <v>A+J=</v>
      </c>
      <c r="Q932" s="43">
        <f t="shared" si="204"/>
        <v>43801</v>
      </c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/>
      <c r="BY932" s="52"/>
      <c r="BZ932" s="52"/>
      <c r="CA932" s="52"/>
      <c r="CB932" s="52"/>
      <c r="CC932" s="52"/>
      <c r="CD932" s="52"/>
      <c r="CE932" s="52"/>
      <c r="CF932" s="52"/>
      <c r="CG932" s="52"/>
      <c r="CH932" s="52"/>
      <c r="CI932" s="52"/>
      <c r="CJ932" s="52"/>
      <c r="CK932" s="52"/>
      <c r="CL932" s="52"/>
      <c r="CM932" s="52"/>
      <c r="CN932" s="52"/>
      <c r="CO932" s="52"/>
      <c r="CP932" s="52"/>
      <c r="CQ932" s="52"/>
      <c r="CR932" s="52"/>
      <c r="CS932" s="52"/>
      <c r="CT932" s="52"/>
      <c r="CU932" s="52"/>
      <c r="CV932" s="52"/>
      <c r="CW932" s="52"/>
      <c r="CX932" s="52"/>
      <c r="CY932" s="52"/>
      <c r="CZ932" s="52"/>
      <c r="DA932" s="52"/>
      <c r="DB932" s="52"/>
      <c r="DC932" s="52"/>
      <c r="DD932" s="52"/>
      <c r="DE932" s="52"/>
      <c r="DF932" s="52"/>
      <c r="DG932" s="52"/>
      <c r="DH932" s="52"/>
      <c r="DI932" s="52"/>
      <c r="DJ932" s="52"/>
      <c r="DK932" s="52"/>
      <c r="DL932" s="52"/>
      <c r="DM932" s="52"/>
      <c r="DN932" s="52"/>
      <c r="DO932" s="52"/>
      <c r="DP932" s="52"/>
      <c r="DQ932" s="52"/>
      <c r="DR932" s="52"/>
      <c r="DS932" s="52"/>
      <c r="DT932" s="52"/>
      <c r="DU932" s="52"/>
      <c r="DV932" s="52"/>
      <c r="DW932" s="52"/>
      <c r="DX932" s="52"/>
      <c r="DY932" s="52"/>
      <c r="DZ932" s="52"/>
      <c r="EA932" s="52"/>
      <c r="EB932" s="52"/>
      <c r="EC932" s="52"/>
      <c r="ED932" s="52"/>
      <c r="EE932" s="52"/>
      <c r="EF932" s="52"/>
      <c r="EG932" s="52"/>
      <c r="EH932" s="52"/>
      <c r="EI932" s="52"/>
      <c r="EJ932" s="52"/>
      <c r="EK932" s="52"/>
      <c r="EL932" s="52"/>
      <c r="EM932" s="52"/>
      <c r="EN932" s="52"/>
      <c r="EO932" s="52"/>
      <c r="EP932" s="52"/>
      <c r="EQ932" s="52"/>
      <c r="ER932" s="52"/>
      <c r="ES932" s="52"/>
      <c r="ET932" s="52"/>
      <c r="EU932" s="52"/>
      <c r="EV932" s="52"/>
      <c r="EW932" s="52"/>
      <c r="EX932" s="52"/>
      <c r="EY932" s="52"/>
      <c r="EZ932" s="52"/>
      <c r="FA932" s="52"/>
      <c r="FB932" s="52"/>
      <c r="FC932" s="52"/>
      <c r="FD932" s="52"/>
      <c r="FE932" s="52"/>
      <c r="FF932" s="52"/>
      <c r="FG932" s="52"/>
      <c r="FH932" s="52"/>
      <c r="FI932" s="52"/>
      <c r="FJ932" s="52"/>
      <c r="FK932" s="52"/>
      <c r="FL932" s="52"/>
      <c r="FM932" s="52"/>
      <c r="FN932" s="52"/>
      <c r="FO932" s="52"/>
      <c r="FP932" s="52"/>
      <c r="FQ932" s="52"/>
      <c r="FR932" s="52"/>
      <c r="FS932" s="52"/>
      <c r="FT932" s="52"/>
    </row>
    <row r="933" spans="1:176" x14ac:dyDescent="0.15">
      <c r="A933" s="104">
        <f t="shared" si="199"/>
        <v>43642</v>
      </c>
      <c r="B933" s="35">
        <f t="shared" ca="1" si="205"/>
        <v>502.05726499999997</v>
      </c>
      <c r="C933" s="35">
        <f t="shared" si="200"/>
        <v>500</v>
      </c>
      <c r="D933" s="36">
        <f ca="1">IF(A933&lt;$B$1,VLOOKUP(A933,[1]DI!$A$4:$B$15000,2,FALSE),0)</f>
        <v>6.4000000000000001E-2</v>
      </c>
      <c r="E933" s="35">
        <f t="shared" ca="1" si="194"/>
        <v>2.4620000000000002E-4</v>
      </c>
      <c r="F933" s="54">
        <f t="shared" si="201"/>
        <v>1.0425</v>
      </c>
      <c r="G933" s="38">
        <f t="shared" ca="1" si="195"/>
        <v>1.0002566635000001</v>
      </c>
      <c r="H933" s="35">
        <f ca="1">TRUNC(PRODUCT(G$10:G932),15)</f>
        <v>1.22222515172025</v>
      </c>
      <c r="I933" s="35">
        <f t="shared" ca="1" si="202"/>
        <v>1.2172168756208299</v>
      </c>
      <c r="J933" s="35">
        <f t="shared" ca="1" si="196"/>
        <v>1.0041145300000001</v>
      </c>
      <c r="K933" s="35">
        <f t="shared" ca="1" si="197"/>
        <v>2.0572650000000001</v>
      </c>
      <c r="L933" s="55">
        <f>IF(VLOOKUP(A933,$U$12:$AD$125,8)=VLOOKUP(A932,$U$12:$AD$125,8),0,VLOOKUP(A933,U$12:$AD$125,8))</f>
        <v>0</v>
      </c>
      <c r="M933" s="40">
        <f>IF(L933&gt;0,VLOOKUP(L933,T$12:$AC$125,7),0)</f>
        <v>0</v>
      </c>
      <c r="N933" s="41">
        <f t="shared" si="206"/>
        <v>0</v>
      </c>
      <c r="O933" s="41">
        <f t="shared" ca="1" si="198"/>
        <v>2.0572650000000001</v>
      </c>
      <c r="P933" s="56" t="str">
        <f t="shared" si="203"/>
        <v>A+J=</v>
      </c>
      <c r="Q933" s="43">
        <f t="shared" si="204"/>
        <v>43801</v>
      </c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/>
      <c r="BY933" s="52"/>
      <c r="BZ933" s="52"/>
      <c r="CA933" s="52"/>
      <c r="CB933" s="52"/>
      <c r="CC933" s="52"/>
      <c r="CD933" s="52"/>
      <c r="CE933" s="52"/>
      <c r="CF933" s="52"/>
      <c r="CG933" s="52"/>
      <c r="CH933" s="52"/>
      <c r="CI933" s="52"/>
      <c r="CJ933" s="52"/>
      <c r="CK933" s="52"/>
      <c r="CL933" s="52"/>
      <c r="CM933" s="52"/>
      <c r="CN933" s="52"/>
      <c r="CO933" s="52"/>
      <c r="CP933" s="52"/>
      <c r="CQ933" s="52"/>
      <c r="CR933" s="52"/>
      <c r="CS933" s="52"/>
      <c r="CT933" s="52"/>
      <c r="CU933" s="52"/>
      <c r="CV933" s="52"/>
      <c r="CW933" s="52"/>
      <c r="CX933" s="52"/>
      <c r="CY933" s="52"/>
      <c r="CZ933" s="52"/>
      <c r="DA933" s="52"/>
      <c r="DB933" s="52"/>
      <c r="DC933" s="52"/>
      <c r="DD933" s="52"/>
      <c r="DE933" s="52"/>
      <c r="DF933" s="52"/>
      <c r="DG933" s="52"/>
      <c r="DH933" s="52"/>
      <c r="DI933" s="52"/>
      <c r="DJ933" s="52"/>
      <c r="DK933" s="52"/>
      <c r="DL933" s="52"/>
      <c r="DM933" s="52"/>
      <c r="DN933" s="52"/>
      <c r="DO933" s="52"/>
      <c r="DP933" s="52"/>
      <c r="DQ933" s="52"/>
      <c r="DR933" s="52"/>
      <c r="DS933" s="52"/>
      <c r="DT933" s="52"/>
      <c r="DU933" s="52"/>
      <c r="DV933" s="52"/>
      <c r="DW933" s="52"/>
      <c r="DX933" s="52"/>
      <c r="DY933" s="52"/>
      <c r="DZ933" s="52"/>
      <c r="EA933" s="52"/>
      <c r="EB933" s="52"/>
      <c r="EC933" s="52"/>
      <c r="ED933" s="52"/>
      <c r="EE933" s="52"/>
      <c r="EF933" s="52"/>
      <c r="EG933" s="52"/>
      <c r="EH933" s="52"/>
      <c r="EI933" s="52"/>
      <c r="EJ933" s="52"/>
      <c r="EK933" s="52"/>
      <c r="EL933" s="52"/>
      <c r="EM933" s="52"/>
      <c r="EN933" s="52"/>
      <c r="EO933" s="52"/>
      <c r="EP933" s="52"/>
      <c r="EQ933" s="52"/>
      <c r="ER933" s="52"/>
      <c r="ES933" s="52"/>
      <c r="ET933" s="52"/>
      <c r="EU933" s="52"/>
      <c r="EV933" s="52"/>
      <c r="EW933" s="52"/>
      <c r="EX933" s="52"/>
      <c r="EY933" s="52"/>
      <c r="EZ933" s="52"/>
      <c r="FA933" s="52"/>
      <c r="FB933" s="52"/>
      <c r="FC933" s="52"/>
      <c r="FD933" s="52"/>
      <c r="FE933" s="52"/>
      <c r="FF933" s="52"/>
      <c r="FG933" s="52"/>
      <c r="FH933" s="52"/>
      <c r="FI933" s="52"/>
      <c r="FJ933" s="52"/>
      <c r="FK933" s="52"/>
      <c r="FL933" s="52"/>
      <c r="FM933" s="52"/>
      <c r="FN933" s="52"/>
      <c r="FO933" s="52"/>
      <c r="FP933" s="52"/>
      <c r="FQ933" s="52"/>
      <c r="FR933" s="52"/>
      <c r="FS933" s="52"/>
      <c r="FT933" s="52"/>
    </row>
    <row r="934" spans="1:176" x14ac:dyDescent="0.15">
      <c r="A934" s="104">
        <f t="shared" si="199"/>
        <v>43643</v>
      </c>
      <c r="B934" s="35">
        <f t="shared" ca="1" si="205"/>
        <v>502.186125</v>
      </c>
      <c r="C934" s="35">
        <f t="shared" si="200"/>
        <v>500</v>
      </c>
      <c r="D934" s="36">
        <f ca="1">IF(A934&lt;$B$1,VLOOKUP(A934,[1]DI!$A$4:$B$15000,2,FALSE),0)</f>
        <v>6.4000000000000001E-2</v>
      </c>
      <c r="E934" s="35">
        <f t="shared" ca="1" si="194"/>
        <v>2.4620000000000002E-4</v>
      </c>
      <c r="F934" s="54">
        <f t="shared" si="201"/>
        <v>1.0425</v>
      </c>
      <c r="G934" s="38">
        <f t="shared" ca="1" si="195"/>
        <v>1.0002566635000001</v>
      </c>
      <c r="H934" s="35">
        <f ca="1">TRUNC(PRODUCT(G$10:G933),15)</f>
        <v>1.2225388523054801</v>
      </c>
      <c r="I934" s="35">
        <f t="shared" ca="1" si="202"/>
        <v>1.2172168756208299</v>
      </c>
      <c r="J934" s="35">
        <f t="shared" ca="1" si="196"/>
        <v>1.0043722500000001</v>
      </c>
      <c r="K934" s="35">
        <f t="shared" ca="1" si="197"/>
        <v>2.1861250000000001</v>
      </c>
      <c r="L934" s="55">
        <f>IF(VLOOKUP(A934,$U$12:$AD$125,8)=VLOOKUP(A933,$U$12:$AD$125,8),0,VLOOKUP(A934,U$12:$AD$125,8))</f>
        <v>0</v>
      </c>
      <c r="M934" s="40">
        <f>IF(L934&gt;0,VLOOKUP(L934,T$12:$AC$125,7),0)</f>
        <v>0</v>
      </c>
      <c r="N934" s="41">
        <f t="shared" si="206"/>
        <v>0</v>
      </c>
      <c r="O934" s="41">
        <f t="shared" ca="1" si="198"/>
        <v>2.1861250000000001</v>
      </c>
      <c r="P934" s="56" t="str">
        <f t="shared" si="203"/>
        <v>A+J=</v>
      </c>
      <c r="Q934" s="43">
        <f t="shared" si="204"/>
        <v>43801</v>
      </c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/>
      <c r="BY934" s="52"/>
      <c r="BZ934" s="52"/>
      <c r="CA934" s="52"/>
      <c r="CB934" s="52"/>
      <c r="CC934" s="52"/>
      <c r="CD934" s="52"/>
      <c r="CE934" s="52"/>
      <c r="CF934" s="52"/>
      <c r="CG934" s="52"/>
      <c r="CH934" s="52"/>
      <c r="CI934" s="52"/>
      <c r="CJ934" s="52"/>
      <c r="CK934" s="52"/>
      <c r="CL934" s="52"/>
      <c r="CM934" s="52"/>
      <c r="CN934" s="52"/>
      <c r="CO934" s="52"/>
      <c r="CP934" s="52"/>
      <c r="CQ934" s="52"/>
      <c r="CR934" s="52"/>
      <c r="CS934" s="52"/>
      <c r="CT934" s="52"/>
      <c r="CU934" s="52"/>
      <c r="CV934" s="52"/>
      <c r="CW934" s="52"/>
      <c r="CX934" s="52"/>
      <c r="CY934" s="52"/>
      <c r="CZ934" s="52"/>
      <c r="DA934" s="52"/>
      <c r="DB934" s="52"/>
      <c r="DC934" s="52"/>
      <c r="DD934" s="52"/>
      <c r="DE934" s="52"/>
      <c r="DF934" s="52"/>
      <c r="DG934" s="52"/>
      <c r="DH934" s="52"/>
      <c r="DI934" s="52"/>
      <c r="DJ934" s="52"/>
      <c r="DK934" s="52"/>
      <c r="DL934" s="52"/>
      <c r="DM934" s="52"/>
      <c r="DN934" s="52"/>
      <c r="DO934" s="52"/>
      <c r="DP934" s="52"/>
      <c r="DQ934" s="52"/>
      <c r="DR934" s="52"/>
      <c r="DS934" s="52"/>
      <c r="DT934" s="52"/>
      <c r="DU934" s="52"/>
      <c r="DV934" s="52"/>
      <c r="DW934" s="52"/>
      <c r="DX934" s="52"/>
      <c r="DY934" s="52"/>
      <c r="DZ934" s="52"/>
      <c r="EA934" s="52"/>
      <c r="EB934" s="52"/>
      <c r="EC934" s="52"/>
      <c r="ED934" s="52"/>
      <c r="EE934" s="52"/>
      <c r="EF934" s="52"/>
      <c r="EG934" s="52"/>
      <c r="EH934" s="52"/>
      <c r="EI934" s="52"/>
      <c r="EJ934" s="52"/>
      <c r="EK934" s="52"/>
      <c r="EL934" s="52"/>
      <c r="EM934" s="52"/>
      <c r="EN934" s="52"/>
      <c r="EO934" s="52"/>
      <c r="EP934" s="52"/>
      <c r="EQ934" s="52"/>
      <c r="ER934" s="52"/>
      <c r="ES934" s="52"/>
      <c r="ET934" s="52"/>
      <c r="EU934" s="52"/>
      <c r="EV934" s="52"/>
      <c r="EW934" s="52"/>
      <c r="EX934" s="52"/>
      <c r="EY934" s="52"/>
      <c r="EZ934" s="52"/>
      <c r="FA934" s="52"/>
      <c r="FB934" s="52"/>
      <c r="FC934" s="52"/>
      <c r="FD934" s="52"/>
      <c r="FE934" s="52"/>
      <c r="FF934" s="52"/>
      <c r="FG934" s="52"/>
      <c r="FH934" s="52"/>
      <c r="FI934" s="52"/>
      <c r="FJ934" s="52"/>
      <c r="FK934" s="52"/>
      <c r="FL934" s="52"/>
      <c r="FM934" s="52"/>
      <c r="FN934" s="52"/>
      <c r="FO934" s="52"/>
      <c r="FP934" s="52"/>
      <c r="FQ934" s="52"/>
      <c r="FR934" s="52"/>
      <c r="FS934" s="52"/>
      <c r="FT934" s="52"/>
    </row>
    <row r="935" spans="1:176" x14ac:dyDescent="0.15">
      <c r="A935" s="104">
        <f t="shared" si="199"/>
        <v>43644</v>
      </c>
      <c r="B935" s="35">
        <f t="shared" ca="1" si="205"/>
        <v>502.31501999</v>
      </c>
      <c r="C935" s="35">
        <f t="shared" si="200"/>
        <v>500</v>
      </c>
      <c r="D935" s="36">
        <f ca="1">IF(A935&lt;$B$1,VLOOKUP(A935,[1]DI!$A$4:$B$15000,2,FALSE),0)</f>
        <v>6.4000000000000001E-2</v>
      </c>
      <c r="E935" s="35">
        <f t="shared" ca="1" si="194"/>
        <v>2.4620000000000002E-4</v>
      </c>
      <c r="F935" s="54">
        <f t="shared" si="201"/>
        <v>1.0425</v>
      </c>
      <c r="G935" s="38">
        <f t="shared" ca="1" si="195"/>
        <v>1.0002566635000001</v>
      </c>
      <c r="H935" s="35">
        <f ca="1">TRUNC(PRODUCT(G$10:G934),15)</f>
        <v>1.22285263340619</v>
      </c>
      <c r="I935" s="35">
        <f t="shared" ca="1" si="202"/>
        <v>1.2172168756208299</v>
      </c>
      <c r="J935" s="35">
        <f t="shared" ca="1" si="196"/>
        <v>1.0046300399999999</v>
      </c>
      <c r="K935" s="35">
        <f t="shared" ca="1" si="197"/>
        <v>2.3150199900000001</v>
      </c>
      <c r="L935" s="55">
        <f>IF(VLOOKUP(A935,$U$12:$AD$125,8)=VLOOKUP(A934,$U$12:$AD$125,8),0,VLOOKUP(A935,U$12:$AD$125,8))</f>
        <v>0</v>
      </c>
      <c r="M935" s="40">
        <f>IF(L935&gt;0,VLOOKUP(L935,T$12:$AC$125,7),0)</f>
        <v>0</v>
      </c>
      <c r="N935" s="41">
        <f t="shared" si="206"/>
        <v>0</v>
      </c>
      <c r="O935" s="41">
        <f t="shared" ca="1" si="198"/>
        <v>2.3150199900000001</v>
      </c>
      <c r="P935" s="56" t="str">
        <f t="shared" si="203"/>
        <v>A+J=</v>
      </c>
      <c r="Q935" s="43">
        <f t="shared" si="204"/>
        <v>43801</v>
      </c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/>
      <c r="BY935" s="52"/>
      <c r="BZ935" s="52"/>
      <c r="CA935" s="52"/>
      <c r="CB935" s="52"/>
      <c r="CC935" s="52"/>
      <c r="CD935" s="52"/>
      <c r="CE935" s="52"/>
      <c r="CF935" s="52"/>
      <c r="CG935" s="52"/>
      <c r="CH935" s="52"/>
      <c r="CI935" s="52"/>
      <c r="CJ935" s="52"/>
      <c r="CK935" s="52"/>
      <c r="CL935" s="52"/>
      <c r="CM935" s="52"/>
      <c r="CN935" s="52"/>
      <c r="CO935" s="52"/>
      <c r="CP935" s="52"/>
      <c r="CQ935" s="52"/>
      <c r="CR935" s="52"/>
      <c r="CS935" s="52"/>
      <c r="CT935" s="52"/>
      <c r="CU935" s="52"/>
      <c r="CV935" s="52"/>
      <c r="CW935" s="52"/>
      <c r="CX935" s="52"/>
      <c r="CY935" s="52"/>
      <c r="CZ935" s="52"/>
      <c r="DA935" s="52"/>
      <c r="DB935" s="52"/>
      <c r="DC935" s="52"/>
      <c r="DD935" s="52"/>
      <c r="DE935" s="52"/>
      <c r="DF935" s="52"/>
      <c r="DG935" s="52"/>
      <c r="DH935" s="52"/>
      <c r="DI935" s="52"/>
      <c r="DJ935" s="52"/>
      <c r="DK935" s="52"/>
      <c r="DL935" s="52"/>
      <c r="DM935" s="52"/>
      <c r="DN935" s="52"/>
      <c r="DO935" s="52"/>
      <c r="DP935" s="52"/>
      <c r="DQ935" s="52"/>
      <c r="DR935" s="52"/>
      <c r="DS935" s="52"/>
      <c r="DT935" s="52"/>
      <c r="DU935" s="52"/>
      <c r="DV935" s="52"/>
      <c r="DW935" s="52"/>
      <c r="DX935" s="52"/>
      <c r="DY935" s="52"/>
      <c r="DZ935" s="52"/>
      <c r="EA935" s="52"/>
      <c r="EB935" s="52"/>
      <c r="EC935" s="52"/>
      <c r="ED935" s="52"/>
      <c r="EE935" s="52"/>
      <c r="EF935" s="52"/>
      <c r="EG935" s="52"/>
      <c r="EH935" s="52"/>
      <c r="EI935" s="52"/>
      <c r="EJ935" s="52"/>
      <c r="EK935" s="52"/>
      <c r="EL935" s="52"/>
      <c r="EM935" s="52"/>
      <c r="EN935" s="52"/>
      <c r="EO935" s="52"/>
      <c r="EP935" s="52"/>
      <c r="EQ935" s="52"/>
      <c r="ER935" s="52"/>
      <c r="ES935" s="52"/>
      <c r="ET935" s="52"/>
      <c r="EU935" s="52"/>
      <c r="EV935" s="52"/>
      <c r="EW935" s="52"/>
      <c r="EX935" s="52"/>
      <c r="EY935" s="52"/>
      <c r="EZ935" s="52"/>
      <c r="FA935" s="52"/>
      <c r="FB935" s="52"/>
      <c r="FC935" s="52"/>
      <c r="FD935" s="52"/>
      <c r="FE935" s="52"/>
      <c r="FF935" s="52"/>
      <c r="FG935" s="52"/>
      <c r="FH935" s="52"/>
      <c r="FI935" s="52"/>
      <c r="FJ935" s="52"/>
      <c r="FK935" s="52"/>
      <c r="FL935" s="52"/>
      <c r="FM935" s="52"/>
      <c r="FN935" s="52"/>
      <c r="FO935" s="52"/>
      <c r="FP935" s="52"/>
      <c r="FQ935" s="52"/>
      <c r="FR935" s="52"/>
      <c r="FS935" s="52"/>
      <c r="FT935" s="52"/>
    </row>
    <row r="936" spans="1:176" x14ac:dyDescent="0.15">
      <c r="A936" s="104">
        <f t="shared" si="199"/>
        <v>43645</v>
      </c>
      <c r="B936" s="35">
        <f t="shared" ca="1" si="205"/>
        <v>502.44394499999999</v>
      </c>
      <c r="C936" s="35">
        <f t="shared" si="200"/>
        <v>500</v>
      </c>
      <c r="D936" s="36">
        <f ca="1">IF(A936&lt;$B$1,VLOOKUP(A936,[1]DI!$A$4:$B$15000,2,FALSE),0)</f>
        <v>0</v>
      </c>
      <c r="E936" s="35">
        <f t="shared" ca="1" si="194"/>
        <v>0</v>
      </c>
      <c r="F936" s="54">
        <f t="shared" si="201"/>
        <v>1.0425</v>
      </c>
      <c r="G936" s="38">
        <f t="shared" ca="1" si="195"/>
        <v>1</v>
      </c>
      <c r="H936" s="35">
        <f ca="1">TRUNC(PRODUCT(G$10:G935),15)</f>
        <v>1.2231664950430701</v>
      </c>
      <c r="I936" s="35">
        <f t="shared" ca="1" si="202"/>
        <v>1.2172168756208299</v>
      </c>
      <c r="J936" s="35">
        <f t="shared" ca="1" si="196"/>
        <v>1.00488789</v>
      </c>
      <c r="K936" s="35">
        <f t="shared" ca="1" si="197"/>
        <v>2.4439449999999998</v>
      </c>
      <c r="L936" s="55">
        <f>IF(VLOOKUP(A936,$U$12:$AD$125,8)=VLOOKUP(A935,$U$12:$AD$125,8),0,VLOOKUP(A936,U$12:$AD$125,8))</f>
        <v>0</v>
      </c>
      <c r="M936" s="40">
        <f>IF(L936&gt;0,VLOOKUP(L936,T$12:$AC$125,7),0)</f>
        <v>0</v>
      </c>
      <c r="N936" s="41">
        <f t="shared" si="206"/>
        <v>0</v>
      </c>
      <c r="O936" s="41">
        <f t="shared" ca="1" si="198"/>
        <v>2.4439449999999998</v>
      </c>
      <c r="P936" s="56" t="str">
        <f t="shared" si="203"/>
        <v>A+J=</v>
      </c>
      <c r="Q936" s="43">
        <f t="shared" si="204"/>
        <v>43801</v>
      </c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/>
      <c r="BY936" s="52"/>
      <c r="BZ936" s="52"/>
      <c r="CA936" s="52"/>
      <c r="CB936" s="52"/>
      <c r="CC936" s="52"/>
      <c r="CD936" s="52"/>
      <c r="CE936" s="52"/>
      <c r="CF936" s="52"/>
      <c r="CG936" s="52"/>
      <c r="CH936" s="52"/>
      <c r="CI936" s="52"/>
      <c r="CJ936" s="52"/>
      <c r="CK936" s="52"/>
      <c r="CL936" s="52"/>
      <c r="CM936" s="52"/>
      <c r="CN936" s="52"/>
      <c r="CO936" s="52"/>
      <c r="CP936" s="52"/>
      <c r="CQ936" s="52"/>
      <c r="CR936" s="52"/>
      <c r="CS936" s="52"/>
      <c r="CT936" s="52"/>
      <c r="CU936" s="52"/>
      <c r="CV936" s="52"/>
      <c r="CW936" s="52"/>
      <c r="CX936" s="52"/>
      <c r="CY936" s="52"/>
      <c r="CZ936" s="52"/>
      <c r="DA936" s="52"/>
      <c r="DB936" s="52"/>
      <c r="DC936" s="52"/>
      <c r="DD936" s="52"/>
      <c r="DE936" s="52"/>
      <c r="DF936" s="52"/>
      <c r="DG936" s="52"/>
      <c r="DH936" s="52"/>
      <c r="DI936" s="52"/>
      <c r="DJ936" s="52"/>
      <c r="DK936" s="52"/>
      <c r="DL936" s="52"/>
      <c r="DM936" s="52"/>
      <c r="DN936" s="52"/>
      <c r="DO936" s="52"/>
      <c r="DP936" s="52"/>
      <c r="DQ936" s="52"/>
      <c r="DR936" s="52"/>
      <c r="DS936" s="52"/>
      <c r="DT936" s="52"/>
      <c r="DU936" s="52"/>
      <c r="DV936" s="52"/>
      <c r="DW936" s="52"/>
      <c r="DX936" s="52"/>
      <c r="DY936" s="52"/>
      <c r="DZ936" s="52"/>
      <c r="EA936" s="52"/>
      <c r="EB936" s="52"/>
      <c r="EC936" s="52"/>
      <c r="ED936" s="52"/>
      <c r="EE936" s="52"/>
      <c r="EF936" s="52"/>
      <c r="EG936" s="52"/>
      <c r="EH936" s="52"/>
      <c r="EI936" s="52"/>
      <c r="EJ936" s="52"/>
      <c r="EK936" s="52"/>
      <c r="EL936" s="52"/>
      <c r="EM936" s="52"/>
      <c r="EN936" s="52"/>
      <c r="EO936" s="52"/>
      <c r="EP936" s="52"/>
      <c r="EQ936" s="52"/>
      <c r="ER936" s="52"/>
      <c r="ES936" s="52"/>
      <c r="ET936" s="52"/>
      <c r="EU936" s="52"/>
      <c r="EV936" s="52"/>
      <c r="EW936" s="52"/>
      <c r="EX936" s="52"/>
      <c r="EY936" s="52"/>
      <c r="EZ936" s="52"/>
      <c r="FA936" s="52"/>
      <c r="FB936" s="52"/>
      <c r="FC936" s="52"/>
      <c r="FD936" s="52"/>
      <c r="FE936" s="52"/>
      <c r="FF936" s="52"/>
      <c r="FG936" s="52"/>
      <c r="FH936" s="52"/>
      <c r="FI936" s="52"/>
      <c r="FJ936" s="52"/>
      <c r="FK936" s="52"/>
      <c r="FL936" s="52"/>
      <c r="FM936" s="52"/>
      <c r="FN936" s="52"/>
      <c r="FO936" s="52"/>
      <c r="FP936" s="52"/>
      <c r="FQ936" s="52"/>
      <c r="FR936" s="52"/>
      <c r="FS936" s="52"/>
      <c r="FT936" s="52"/>
    </row>
    <row r="937" spans="1:176" x14ac:dyDescent="0.15">
      <c r="A937" s="104">
        <f t="shared" si="199"/>
        <v>43646</v>
      </c>
      <c r="B937" s="35">
        <f t="shared" ca="1" si="205"/>
        <v>502.44394499999999</v>
      </c>
      <c r="C937" s="35">
        <f t="shared" si="200"/>
        <v>500</v>
      </c>
      <c r="D937" s="36">
        <f ca="1">IF(A937&lt;$B$1,VLOOKUP(A937,[1]DI!$A$4:$B$15000,2,FALSE),0)</f>
        <v>0</v>
      </c>
      <c r="E937" s="35">
        <f t="shared" ca="1" si="194"/>
        <v>0</v>
      </c>
      <c r="F937" s="54">
        <f t="shared" si="201"/>
        <v>1.0425</v>
      </c>
      <c r="G937" s="38">
        <f t="shared" ca="1" si="195"/>
        <v>1</v>
      </c>
      <c r="H937" s="35">
        <f ca="1">TRUNC(PRODUCT(G$10:G936),15)</f>
        <v>1.2231664950430701</v>
      </c>
      <c r="I937" s="35">
        <f t="shared" ca="1" si="202"/>
        <v>1.2172168756208299</v>
      </c>
      <c r="J937" s="35">
        <f t="shared" ca="1" si="196"/>
        <v>1.00488789</v>
      </c>
      <c r="K937" s="35">
        <f t="shared" ca="1" si="197"/>
        <v>2.4439449999999998</v>
      </c>
      <c r="L937" s="55">
        <f>IF(VLOOKUP(A937,$U$12:$AD$125,8)=VLOOKUP(A936,$U$12:$AD$125,8),0,VLOOKUP(A937,U$12:$AD$125,8))</f>
        <v>0</v>
      </c>
      <c r="M937" s="40">
        <f>IF(L937&gt;0,VLOOKUP(L937,T$12:$AC$125,7),0)</f>
        <v>0</v>
      </c>
      <c r="N937" s="41">
        <f t="shared" si="206"/>
        <v>0</v>
      </c>
      <c r="O937" s="41">
        <f t="shared" ca="1" si="198"/>
        <v>2.4439449999999998</v>
      </c>
      <c r="P937" s="56" t="str">
        <f t="shared" si="203"/>
        <v>A+J=</v>
      </c>
      <c r="Q937" s="43">
        <f t="shared" si="204"/>
        <v>43801</v>
      </c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/>
      <c r="BY937" s="52"/>
      <c r="BZ937" s="52"/>
      <c r="CA937" s="52"/>
      <c r="CB937" s="52"/>
      <c r="CC937" s="52"/>
      <c r="CD937" s="52"/>
      <c r="CE937" s="52"/>
      <c r="CF937" s="52"/>
      <c r="CG937" s="52"/>
      <c r="CH937" s="52"/>
      <c r="CI937" s="52"/>
      <c r="CJ937" s="52"/>
      <c r="CK937" s="52"/>
      <c r="CL937" s="52"/>
      <c r="CM937" s="52"/>
      <c r="CN937" s="52"/>
      <c r="CO937" s="52"/>
      <c r="CP937" s="52"/>
      <c r="CQ937" s="52"/>
      <c r="CR937" s="52"/>
      <c r="CS937" s="52"/>
      <c r="CT937" s="52"/>
      <c r="CU937" s="52"/>
      <c r="CV937" s="52"/>
      <c r="CW937" s="52"/>
      <c r="CX937" s="52"/>
      <c r="CY937" s="52"/>
      <c r="CZ937" s="52"/>
      <c r="DA937" s="52"/>
      <c r="DB937" s="52"/>
      <c r="DC937" s="52"/>
      <c r="DD937" s="52"/>
      <c r="DE937" s="52"/>
      <c r="DF937" s="52"/>
      <c r="DG937" s="52"/>
      <c r="DH937" s="52"/>
      <c r="DI937" s="52"/>
      <c r="DJ937" s="52"/>
      <c r="DK937" s="52"/>
      <c r="DL937" s="52"/>
      <c r="DM937" s="52"/>
      <c r="DN937" s="52"/>
      <c r="DO937" s="52"/>
      <c r="DP937" s="52"/>
      <c r="DQ937" s="52"/>
      <c r="DR937" s="52"/>
      <c r="DS937" s="52"/>
      <c r="DT937" s="52"/>
      <c r="DU937" s="52"/>
      <c r="DV937" s="52"/>
      <c r="DW937" s="52"/>
      <c r="DX937" s="52"/>
      <c r="DY937" s="52"/>
      <c r="DZ937" s="52"/>
      <c r="EA937" s="52"/>
      <c r="EB937" s="52"/>
      <c r="EC937" s="52"/>
      <c r="ED937" s="52"/>
      <c r="EE937" s="52"/>
      <c r="EF937" s="52"/>
      <c r="EG937" s="52"/>
      <c r="EH937" s="52"/>
      <c r="EI937" s="52"/>
      <c r="EJ937" s="52"/>
      <c r="EK937" s="52"/>
      <c r="EL937" s="52"/>
      <c r="EM937" s="52"/>
      <c r="EN937" s="52"/>
      <c r="EO937" s="52"/>
      <c r="EP937" s="52"/>
      <c r="EQ937" s="52"/>
      <c r="ER937" s="52"/>
      <c r="ES937" s="52"/>
      <c r="ET937" s="52"/>
      <c r="EU937" s="52"/>
      <c r="EV937" s="52"/>
      <c r="EW937" s="52"/>
      <c r="EX937" s="52"/>
      <c r="EY937" s="52"/>
      <c r="EZ937" s="52"/>
      <c r="FA937" s="52"/>
      <c r="FB937" s="52"/>
      <c r="FC937" s="52"/>
      <c r="FD937" s="52"/>
      <c r="FE937" s="52"/>
      <c r="FF937" s="52"/>
      <c r="FG937" s="52"/>
      <c r="FH937" s="52"/>
      <c r="FI937" s="52"/>
      <c r="FJ937" s="52"/>
      <c r="FK937" s="52"/>
      <c r="FL937" s="52"/>
      <c r="FM937" s="52"/>
      <c r="FN937" s="52"/>
      <c r="FO937" s="52"/>
      <c r="FP937" s="52"/>
      <c r="FQ937" s="52"/>
      <c r="FR937" s="52"/>
      <c r="FS937" s="52"/>
      <c r="FT937" s="52"/>
    </row>
    <row r="938" spans="1:176" x14ac:dyDescent="0.15">
      <c r="A938" s="104">
        <f t="shared" si="199"/>
        <v>43647</v>
      </c>
      <c r="B938" s="35">
        <f t="shared" ca="1" si="205"/>
        <v>502.44394499999999</v>
      </c>
      <c r="C938" s="35">
        <f t="shared" si="200"/>
        <v>500</v>
      </c>
      <c r="D938" s="36">
        <f ca="1">IF(A938&lt;$B$1,VLOOKUP(A938,[1]DI!$A$4:$B$15000,2,FALSE),0)</f>
        <v>6.4000000000000001E-2</v>
      </c>
      <c r="E938" s="35">
        <f t="shared" ca="1" si="194"/>
        <v>2.4620000000000002E-4</v>
      </c>
      <c r="F938" s="54">
        <f t="shared" si="201"/>
        <v>1.0425</v>
      </c>
      <c r="G938" s="38">
        <f t="shared" ca="1" si="195"/>
        <v>1.0002566635000001</v>
      </c>
      <c r="H938" s="35">
        <f ca="1">TRUNC(PRODUCT(G$10:G937),15)</f>
        <v>1.2231664950430701</v>
      </c>
      <c r="I938" s="35">
        <f t="shared" ca="1" si="202"/>
        <v>1.2172168756208299</v>
      </c>
      <c r="J938" s="35">
        <f t="shared" ca="1" si="196"/>
        <v>1.00488789</v>
      </c>
      <c r="K938" s="35">
        <f t="shared" ca="1" si="197"/>
        <v>2.4439449999999998</v>
      </c>
      <c r="L938" s="55">
        <f>IF(VLOOKUP(A938,$U$12:$AD$125,8)=VLOOKUP(A937,$U$12:$AD$125,8),0,VLOOKUP(A938,U$12:$AD$125,8))</f>
        <v>0</v>
      </c>
      <c r="M938" s="40">
        <f>IF(L938&gt;0,VLOOKUP(L938,T$12:$AC$125,7),0)</f>
        <v>0</v>
      </c>
      <c r="N938" s="41">
        <f t="shared" si="206"/>
        <v>0</v>
      </c>
      <c r="O938" s="41">
        <f t="shared" ca="1" si="198"/>
        <v>2.4439449999999998</v>
      </c>
      <c r="P938" s="56" t="str">
        <f t="shared" si="203"/>
        <v>A+J=</v>
      </c>
      <c r="Q938" s="43">
        <f t="shared" si="204"/>
        <v>43801</v>
      </c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/>
      <c r="BY938" s="52"/>
      <c r="BZ938" s="52"/>
      <c r="CA938" s="52"/>
      <c r="CB938" s="52"/>
      <c r="CC938" s="52"/>
      <c r="CD938" s="52"/>
      <c r="CE938" s="52"/>
      <c r="CF938" s="52"/>
      <c r="CG938" s="52"/>
      <c r="CH938" s="52"/>
      <c r="CI938" s="52"/>
      <c r="CJ938" s="52"/>
      <c r="CK938" s="52"/>
      <c r="CL938" s="52"/>
      <c r="CM938" s="52"/>
      <c r="CN938" s="52"/>
      <c r="CO938" s="52"/>
      <c r="CP938" s="52"/>
      <c r="CQ938" s="52"/>
      <c r="CR938" s="52"/>
      <c r="CS938" s="52"/>
      <c r="CT938" s="52"/>
      <c r="CU938" s="52"/>
      <c r="CV938" s="52"/>
      <c r="CW938" s="52"/>
      <c r="CX938" s="52"/>
      <c r="CY938" s="52"/>
      <c r="CZ938" s="52"/>
      <c r="DA938" s="52"/>
      <c r="DB938" s="52"/>
      <c r="DC938" s="52"/>
      <c r="DD938" s="52"/>
      <c r="DE938" s="52"/>
      <c r="DF938" s="52"/>
      <c r="DG938" s="52"/>
      <c r="DH938" s="52"/>
      <c r="DI938" s="52"/>
      <c r="DJ938" s="52"/>
      <c r="DK938" s="52"/>
      <c r="DL938" s="52"/>
      <c r="DM938" s="52"/>
      <c r="DN938" s="52"/>
      <c r="DO938" s="52"/>
      <c r="DP938" s="52"/>
      <c r="DQ938" s="52"/>
      <c r="DR938" s="52"/>
      <c r="DS938" s="52"/>
      <c r="DT938" s="52"/>
      <c r="DU938" s="52"/>
      <c r="DV938" s="52"/>
      <c r="DW938" s="52"/>
      <c r="DX938" s="52"/>
      <c r="DY938" s="52"/>
      <c r="DZ938" s="52"/>
      <c r="EA938" s="52"/>
      <c r="EB938" s="52"/>
      <c r="EC938" s="52"/>
      <c r="ED938" s="52"/>
      <c r="EE938" s="52"/>
      <c r="EF938" s="52"/>
      <c r="EG938" s="52"/>
      <c r="EH938" s="52"/>
      <c r="EI938" s="52"/>
      <c r="EJ938" s="52"/>
      <c r="EK938" s="52"/>
      <c r="EL938" s="52"/>
      <c r="EM938" s="52"/>
      <c r="EN938" s="52"/>
      <c r="EO938" s="52"/>
      <c r="EP938" s="52"/>
      <c r="EQ938" s="52"/>
      <c r="ER938" s="52"/>
      <c r="ES938" s="52"/>
      <c r="ET938" s="52"/>
      <c r="EU938" s="52"/>
      <c r="EV938" s="52"/>
      <c r="EW938" s="52"/>
      <c r="EX938" s="52"/>
      <c r="EY938" s="52"/>
      <c r="EZ938" s="52"/>
      <c r="FA938" s="52"/>
      <c r="FB938" s="52"/>
      <c r="FC938" s="52"/>
      <c r="FD938" s="52"/>
      <c r="FE938" s="52"/>
      <c r="FF938" s="52"/>
      <c r="FG938" s="52"/>
      <c r="FH938" s="52"/>
      <c r="FI938" s="52"/>
      <c r="FJ938" s="52"/>
      <c r="FK938" s="52"/>
      <c r="FL938" s="52"/>
      <c r="FM938" s="52"/>
      <c r="FN938" s="52"/>
      <c r="FO938" s="52"/>
      <c r="FP938" s="52"/>
      <c r="FQ938" s="52"/>
      <c r="FR938" s="52"/>
      <c r="FS938" s="52"/>
      <c r="FT938" s="52"/>
    </row>
    <row r="939" spans="1:176" x14ac:dyDescent="0.15">
      <c r="A939" s="104">
        <f t="shared" si="199"/>
        <v>43648</v>
      </c>
      <c r="B939" s="35">
        <f t="shared" ca="1" si="205"/>
        <v>502.57290498999998</v>
      </c>
      <c r="C939" s="35">
        <f t="shared" si="200"/>
        <v>500</v>
      </c>
      <c r="D939" s="36">
        <f ca="1">IF(A939&lt;$B$1,VLOOKUP(A939,[1]DI!$A$4:$B$15000,2,FALSE),0)</f>
        <v>6.4000000000000001E-2</v>
      </c>
      <c r="E939" s="35">
        <f t="shared" ca="1" si="194"/>
        <v>2.4620000000000002E-4</v>
      </c>
      <c r="F939" s="54">
        <f t="shared" si="201"/>
        <v>1.0425</v>
      </c>
      <c r="G939" s="38">
        <f t="shared" ca="1" si="195"/>
        <v>1.0002566635000001</v>
      </c>
      <c r="H939" s="35">
        <f ca="1">TRUNC(PRODUCT(G$10:G938),15)</f>
        <v>1.22348043723677</v>
      </c>
      <c r="I939" s="35">
        <f t="shared" ca="1" si="202"/>
        <v>1.2172168756208299</v>
      </c>
      <c r="J939" s="35">
        <f t="shared" ca="1" si="196"/>
        <v>1.0051458099999999</v>
      </c>
      <c r="K939" s="35">
        <f t="shared" ca="1" si="197"/>
        <v>2.5729049900000001</v>
      </c>
      <c r="L939" s="55">
        <f>IF(VLOOKUP(A939,$U$12:$AD$125,8)=VLOOKUP(A938,$U$12:$AD$125,8),0,VLOOKUP(A939,U$12:$AD$125,8))</f>
        <v>0</v>
      </c>
      <c r="M939" s="40">
        <f>IF(L939&gt;0,VLOOKUP(L939,T$12:$AC$125,7),0)</f>
        <v>0</v>
      </c>
      <c r="N939" s="41">
        <f t="shared" si="206"/>
        <v>0</v>
      </c>
      <c r="O939" s="41">
        <f t="shared" ca="1" si="198"/>
        <v>2.5729049900000001</v>
      </c>
      <c r="P939" s="56" t="str">
        <f t="shared" si="203"/>
        <v>A+J=</v>
      </c>
      <c r="Q939" s="43">
        <f t="shared" si="204"/>
        <v>43801</v>
      </c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/>
      <c r="BY939" s="52"/>
      <c r="BZ939" s="52"/>
      <c r="CA939" s="52"/>
      <c r="CB939" s="52"/>
      <c r="CC939" s="52"/>
      <c r="CD939" s="52"/>
      <c r="CE939" s="52"/>
      <c r="CF939" s="52"/>
      <c r="CG939" s="52"/>
      <c r="CH939" s="52"/>
      <c r="CI939" s="52"/>
      <c r="CJ939" s="52"/>
      <c r="CK939" s="52"/>
      <c r="CL939" s="52"/>
      <c r="CM939" s="52"/>
      <c r="CN939" s="52"/>
      <c r="CO939" s="52"/>
      <c r="CP939" s="52"/>
      <c r="CQ939" s="52"/>
      <c r="CR939" s="52"/>
      <c r="CS939" s="52"/>
      <c r="CT939" s="52"/>
      <c r="CU939" s="52"/>
      <c r="CV939" s="52"/>
      <c r="CW939" s="52"/>
      <c r="CX939" s="52"/>
      <c r="CY939" s="52"/>
      <c r="CZ939" s="52"/>
      <c r="DA939" s="52"/>
      <c r="DB939" s="52"/>
      <c r="DC939" s="52"/>
      <c r="DD939" s="52"/>
      <c r="DE939" s="52"/>
      <c r="DF939" s="52"/>
      <c r="DG939" s="52"/>
      <c r="DH939" s="52"/>
      <c r="DI939" s="52"/>
      <c r="DJ939" s="52"/>
      <c r="DK939" s="52"/>
      <c r="DL939" s="52"/>
      <c r="DM939" s="52"/>
      <c r="DN939" s="52"/>
      <c r="DO939" s="52"/>
      <c r="DP939" s="52"/>
      <c r="DQ939" s="52"/>
      <c r="DR939" s="52"/>
      <c r="DS939" s="52"/>
      <c r="DT939" s="52"/>
      <c r="DU939" s="52"/>
      <c r="DV939" s="52"/>
      <c r="DW939" s="52"/>
      <c r="DX939" s="52"/>
      <c r="DY939" s="52"/>
      <c r="DZ939" s="52"/>
      <c r="EA939" s="52"/>
      <c r="EB939" s="52"/>
      <c r="EC939" s="52"/>
      <c r="ED939" s="52"/>
      <c r="EE939" s="52"/>
      <c r="EF939" s="52"/>
      <c r="EG939" s="52"/>
      <c r="EH939" s="52"/>
      <c r="EI939" s="52"/>
      <c r="EJ939" s="52"/>
      <c r="EK939" s="52"/>
      <c r="EL939" s="52"/>
      <c r="EM939" s="52"/>
      <c r="EN939" s="52"/>
      <c r="EO939" s="52"/>
      <c r="EP939" s="52"/>
      <c r="EQ939" s="52"/>
      <c r="ER939" s="52"/>
      <c r="ES939" s="52"/>
      <c r="ET939" s="52"/>
      <c r="EU939" s="52"/>
      <c r="EV939" s="52"/>
      <c r="EW939" s="52"/>
      <c r="EX939" s="52"/>
      <c r="EY939" s="52"/>
      <c r="EZ939" s="52"/>
      <c r="FA939" s="52"/>
      <c r="FB939" s="52"/>
      <c r="FC939" s="52"/>
      <c r="FD939" s="52"/>
      <c r="FE939" s="52"/>
      <c r="FF939" s="52"/>
      <c r="FG939" s="52"/>
      <c r="FH939" s="52"/>
      <c r="FI939" s="52"/>
      <c r="FJ939" s="52"/>
      <c r="FK939" s="52"/>
      <c r="FL939" s="52"/>
      <c r="FM939" s="52"/>
      <c r="FN939" s="52"/>
      <c r="FO939" s="52"/>
      <c r="FP939" s="52"/>
      <c r="FQ939" s="52"/>
      <c r="FR939" s="52"/>
      <c r="FS939" s="52"/>
      <c r="FT939" s="52"/>
    </row>
    <row r="940" spans="1:176" x14ac:dyDescent="0.15">
      <c r="A940" s="104">
        <f t="shared" si="199"/>
        <v>43649</v>
      </c>
      <c r="B940" s="35">
        <f t="shared" ca="1" si="205"/>
        <v>502.70189499000003</v>
      </c>
      <c r="C940" s="35">
        <f t="shared" si="200"/>
        <v>500</v>
      </c>
      <c r="D940" s="36">
        <f ca="1">IF(A940&lt;$B$1,VLOOKUP(A940,[1]DI!$A$4:$B$15000,2,FALSE),0)</f>
        <v>6.4000000000000001E-2</v>
      </c>
      <c r="E940" s="35">
        <f t="shared" ca="1" si="194"/>
        <v>2.4620000000000002E-4</v>
      </c>
      <c r="F940" s="54">
        <f t="shared" si="201"/>
        <v>1.0425</v>
      </c>
      <c r="G940" s="38">
        <f t="shared" ca="1" si="195"/>
        <v>1.0002566635000001</v>
      </c>
      <c r="H940" s="35">
        <f ca="1">TRUNC(PRODUCT(G$10:G939),15)</f>
        <v>1.22379446000797</v>
      </c>
      <c r="I940" s="35">
        <f t="shared" ca="1" si="202"/>
        <v>1.2172168756208299</v>
      </c>
      <c r="J940" s="35">
        <f t="shared" ca="1" si="196"/>
        <v>1.0054037899999999</v>
      </c>
      <c r="K940" s="35">
        <f t="shared" ca="1" si="197"/>
        <v>2.70189499</v>
      </c>
      <c r="L940" s="55">
        <f>IF(VLOOKUP(A940,$U$12:$AD$125,8)=VLOOKUP(A939,$U$12:$AD$125,8),0,VLOOKUP(A940,U$12:$AD$125,8))</f>
        <v>0</v>
      </c>
      <c r="M940" s="40">
        <f>IF(L940&gt;0,VLOOKUP(L940,T$12:$AC$125,7),0)</f>
        <v>0</v>
      </c>
      <c r="N940" s="41">
        <f t="shared" si="206"/>
        <v>0</v>
      </c>
      <c r="O940" s="41">
        <f t="shared" ca="1" si="198"/>
        <v>2.70189499</v>
      </c>
      <c r="P940" s="56" t="str">
        <f t="shared" si="203"/>
        <v>A+J=</v>
      </c>
      <c r="Q940" s="43">
        <f t="shared" si="204"/>
        <v>43801</v>
      </c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/>
      <c r="BY940" s="52"/>
      <c r="BZ940" s="52"/>
      <c r="CA940" s="52"/>
      <c r="CB940" s="52"/>
      <c r="CC940" s="52"/>
      <c r="CD940" s="52"/>
      <c r="CE940" s="52"/>
      <c r="CF940" s="52"/>
      <c r="CG940" s="52"/>
      <c r="CH940" s="52"/>
      <c r="CI940" s="52"/>
      <c r="CJ940" s="52"/>
      <c r="CK940" s="52"/>
      <c r="CL940" s="52"/>
      <c r="CM940" s="52"/>
      <c r="CN940" s="52"/>
      <c r="CO940" s="52"/>
      <c r="CP940" s="52"/>
      <c r="CQ940" s="52"/>
      <c r="CR940" s="52"/>
      <c r="CS940" s="52"/>
      <c r="CT940" s="52"/>
      <c r="CU940" s="52"/>
      <c r="CV940" s="52"/>
      <c r="CW940" s="52"/>
      <c r="CX940" s="52"/>
      <c r="CY940" s="52"/>
      <c r="CZ940" s="52"/>
      <c r="DA940" s="52"/>
      <c r="DB940" s="52"/>
      <c r="DC940" s="52"/>
      <c r="DD940" s="52"/>
      <c r="DE940" s="52"/>
      <c r="DF940" s="52"/>
      <c r="DG940" s="52"/>
      <c r="DH940" s="52"/>
      <c r="DI940" s="52"/>
      <c r="DJ940" s="52"/>
      <c r="DK940" s="52"/>
      <c r="DL940" s="52"/>
      <c r="DM940" s="52"/>
      <c r="DN940" s="52"/>
      <c r="DO940" s="52"/>
      <c r="DP940" s="52"/>
      <c r="DQ940" s="52"/>
      <c r="DR940" s="52"/>
      <c r="DS940" s="52"/>
      <c r="DT940" s="52"/>
      <c r="DU940" s="52"/>
      <c r="DV940" s="52"/>
      <c r="DW940" s="52"/>
      <c r="DX940" s="52"/>
      <c r="DY940" s="52"/>
      <c r="DZ940" s="52"/>
      <c r="EA940" s="52"/>
      <c r="EB940" s="52"/>
      <c r="EC940" s="52"/>
      <c r="ED940" s="52"/>
      <c r="EE940" s="52"/>
      <c r="EF940" s="52"/>
      <c r="EG940" s="52"/>
      <c r="EH940" s="52"/>
      <c r="EI940" s="52"/>
      <c r="EJ940" s="52"/>
      <c r="EK940" s="52"/>
      <c r="EL940" s="52"/>
      <c r="EM940" s="52"/>
      <c r="EN940" s="52"/>
      <c r="EO940" s="52"/>
      <c r="EP940" s="52"/>
      <c r="EQ940" s="52"/>
      <c r="ER940" s="52"/>
      <c r="ES940" s="52"/>
      <c r="ET940" s="52"/>
      <c r="EU940" s="52"/>
      <c r="EV940" s="52"/>
      <c r="EW940" s="52"/>
      <c r="EX940" s="52"/>
      <c r="EY940" s="52"/>
      <c r="EZ940" s="52"/>
      <c r="FA940" s="52"/>
      <c r="FB940" s="52"/>
      <c r="FC940" s="52"/>
      <c r="FD940" s="52"/>
      <c r="FE940" s="52"/>
      <c r="FF940" s="52"/>
      <c r="FG940" s="52"/>
      <c r="FH940" s="52"/>
      <c r="FI940" s="52"/>
      <c r="FJ940" s="52"/>
      <c r="FK940" s="52"/>
      <c r="FL940" s="52"/>
      <c r="FM940" s="52"/>
      <c r="FN940" s="52"/>
      <c r="FO940" s="52"/>
      <c r="FP940" s="52"/>
      <c r="FQ940" s="52"/>
      <c r="FR940" s="52"/>
      <c r="FS940" s="52"/>
      <c r="FT940" s="52"/>
    </row>
    <row r="941" spans="1:176" x14ac:dyDescent="0.15">
      <c r="A941" s="104">
        <f t="shared" si="199"/>
        <v>43650</v>
      </c>
      <c r="B941" s="35">
        <f t="shared" ca="1" si="205"/>
        <v>502.83091998999998</v>
      </c>
      <c r="C941" s="35">
        <f t="shared" si="200"/>
        <v>500</v>
      </c>
      <c r="D941" s="36">
        <f ca="1">IF(A941&lt;$B$1,VLOOKUP(A941,[1]DI!$A$4:$B$15000,2,FALSE),0)</f>
        <v>6.4000000000000001E-2</v>
      </c>
      <c r="E941" s="35">
        <f t="shared" ca="1" si="194"/>
        <v>2.4620000000000002E-4</v>
      </c>
      <c r="F941" s="54">
        <f t="shared" si="201"/>
        <v>1.0425</v>
      </c>
      <c r="G941" s="38">
        <f t="shared" ca="1" si="195"/>
        <v>1.0002566635000001</v>
      </c>
      <c r="H941" s="35">
        <f ca="1">TRUNC(PRODUCT(G$10:G940),15)</f>
        <v>1.2241085633773601</v>
      </c>
      <c r="I941" s="35">
        <f t="shared" ca="1" si="202"/>
        <v>1.2172168756208299</v>
      </c>
      <c r="J941" s="35">
        <f t="shared" ca="1" si="196"/>
        <v>1.0056618399999999</v>
      </c>
      <c r="K941" s="35">
        <f t="shared" ca="1" si="197"/>
        <v>2.8309199899999999</v>
      </c>
      <c r="L941" s="55">
        <f>IF(VLOOKUP(A941,$U$12:$AD$125,8)=VLOOKUP(A940,$U$12:$AD$125,8),0,VLOOKUP(A941,U$12:$AD$125,8))</f>
        <v>0</v>
      </c>
      <c r="M941" s="40">
        <f>IF(L941&gt;0,VLOOKUP(L941,T$12:$AC$125,7),0)</f>
        <v>0</v>
      </c>
      <c r="N941" s="41">
        <f t="shared" si="206"/>
        <v>0</v>
      </c>
      <c r="O941" s="41">
        <f t="shared" ca="1" si="198"/>
        <v>2.8309199899999999</v>
      </c>
      <c r="P941" s="56" t="str">
        <f t="shared" si="203"/>
        <v>A+J=</v>
      </c>
      <c r="Q941" s="43">
        <f t="shared" si="204"/>
        <v>43801</v>
      </c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/>
      <c r="BY941" s="52"/>
      <c r="BZ941" s="52"/>
      <c r="CA941" s="52"/>
      <c r="CB941" s="52"/>
      <c r="CC941" s="52"/>
      <c r="CD941" s="52"/>
      <c r="CE941" s="52"/>
      <c r="CF941" s="52"/>
      <c r="CG941" s="52"/>
      <c r="CH941" s="52"/>
      <c r="CI941" s="52"/>
      <c r="CJ941" s="52"/>
      <c r="CK941" s="52"/>
      <c r="CL941" s="52"/>
      <c r="CM941" s="52"/>
      <c r="CN941" s="52"/>
      <c r="CO941" s="52"/>
      <c r="CP941" s="52"/>
      <c r="CQ941" s="52"/>
      <c r="CR941" s="52"/>
      <c r="CS941" s="52"/>
      <c r="CT941" s="52"/>
      <c r="CU941" s="52"/>
      <c r="CV941" s="52"/>
      <c r="CW941" s="52"/>
      <c r="CX941" s="52"/>
      <c r="CY941" s="52"/>
      <c r="CZ941" s="52"/>
      <c r="DA941" s="52"/>
      <c r="DB941" s="52"/>
      <c r="DC941" s="52"/>
      <c r="DD941" s="52"/>
      <c r="DE941" s="52"/>
      <c r="DF941" s="52"/>
      <c r="DG941" s="52"/>
      <c r="DH941" s="52"/>
      <c r="DI941" s="52"/>
      <c r="DJ941" s="52"/>
      <c r="DK941" s="52"/>
      <c r="DL941" s="52"/>
      <c r="DM941" s="52"/>
      <c r="DN941" s="52"/>
      <c r="DO941" s="52"/>
      <c r="DP941" s="52"/>
      <c r="DQ941" s="52"/>
      <c r="DR941" s="52"/>
      <c r="DS941" s="52"/>
      <c r="DT941" s="52"/>
      <c r="DU941" s="52"/>
      <c r="DV941" s="52"/>
      <c r="DW941" s="52"/>
      <c r="DX941" s="52"/>
      <c r="DY941" s="52"/>
      <c r="DZ941" s="52"/>
      <c r="EA941" s="52"/>
      <c r="EB941" s="52"/>
      <c r="EC941" s="52"/>
      <c r="ED941" s="52"/>
      <c r="EE941" s="52"/>
      <c r="EF941" s="52"/>
      <c r="EG941" s="52"/>
      <c r="EH941" s="52"/>
      <c r="EI941" s="52"/>
      <c r="EJ941" s="52"/>
      <c r="EK941" s="52"/>
      <c r="EL941" s="52"/>
      <c r="EM941" s="52"/>
      <c r="EN941" s="52"/>
      <c r="EO941" s="52"/>
      <c r="EP941" s="52"/>
      <c r="EQ941" s="52"/>
      <c r="ER941" s="52"/>
      <c r="ES941" s="52"/>
      <c r="ET941" s="52"/>
      <c r="EU941" s="52"/>
      <c r="EV941" s="52"/>
      <c r="EW941" s="52"/>
      <c r="EX941" s="52"/>
      <c r="EY941" s="52"/>
      <c r="EZ941" s="52"/>
      <c r="FA941" s="52"/>
      <c r="FB941" s="52"/>
      <c r="FC941" s="52"/>
      <c r="FD941" s="52"/>
      <c r="FE941" s="52"/>
      <c r="FF941" s="52"/>
      <c r="FG941" s="52"/>
      <c r="FH941" s="52"/>
      <c r="FI941" s="52"/>
      <c r="FJ941" s="52"/>
      <c r="FK941" s="52"/>
      <c r="FL941" s="52"/>
      <c r="FM941" s="52"/>
      <c r="FN941" s="52"/>
      <c r="FO941" s="52"/>
      <c r="FP941" s="52"/>
      <c r="FQ941" s="52"/>
      <c r="FR941" s="52"/>
      <c r="FS941" s="52"/>
      <c r="FT941" s="52"/>
    </row>
    <row r="942" spans="1:176" x14ac:dyDescent="0.15">
      <c r="A942" s="104">
        <f t="shared" si="199"/>
        <v>43651</v>
      </c>
      <c r="B942" s="35">
        <f t="shared" ca="1" si="205"/>
        <v>502.95997999000002</v>
      </c>
      <c r="C942" s="35">
        <f t="shared" si="200"/>
        <v>500</v>
      </c>
      <c r="D942" s="36">
        <f ca="1">IF(A942&lt;$B$1,VLOOKUP(A942,[1]DI!$A$4:$B$15000,2,FALSE),0)</f>
        <v>6.4000000000000001E-2</v>
      </c>
      <c r="E942" s="35">
        <f t="shared" ca="1" si="194"/>
        <v>2.4620000000000002E-4</v>
      </c>
      <c r="F942" s="54">
        <f t="shared" si="201"/>
        <v>1.0425</v>
      </c>
      <c r="G942" s="38">
        <f t="shared" ca="1" si="195"/>
        <v>1.0002566635000001</v>
      </c>
      <c r="H942" s="35">
        <f ca="1">TRUNC(PRODUCT(G$10:G941),15)</f>
        <v>1.22442274736561</v>
      </c>
      <c r="I942" s="35">
        <f t="shared" ca="1" si="202"/>
        <v>1.2172168756208299</v>
      </c>
      <c r="J942" s="35">
        <f t="shared" ca="1" si="196"/>
        <v>1.0059199599999999</v>
      </c>
      <c r="K942" s="35">
        <f t="shared" ca="1" si="197"/>
        <v>2.9599799899999999</v>
      </c>
      <c r="L942" s="55">
        <f>IF(VLOOKUP(A942,$U$12:$AD$125,8)=VLOOKUP(A941,$U$12:$AD$125,8),0,VLOOKUP(A942,U$12:$AD$125,8))</f>
        <v>0</v>
      </c>
      <c r="M942" s="40">
        <f>IF(L942&gt;0,VLOOKUP(L942,T$12:$AC$125,7),0)</f>
        <v>0</v>
      </c>
      <c r="N942" s="41">
        <f t="shared" si="206"/>
        <v>0</v>
      </c>
      <c r="O942" s="41">
        <f t="shared" ca="1" si="198"/>
        <v>2.9599799899999999</v>
      </c>
      <c r="P942" s="56" t="str">
        <f t="shared" si="203"/>
        <v>A+J=</v>
      </c>
      <c r="Q942" s="43">
        <f t="shared" si="204"/>
        <v>43801</v>
      </c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/>
      <c r="BY942" s="52"/>
      <c r="BZ942" s="52"/>
      <c r="CA942" s="52"/>
      <c r="CB942" s="52"/>
      <c r="CC942" s="52"/>
      <c r="CD942" s="52"/>
      <c r="CE942" s="52"/>
      <c r="CF942" s="52"/>
      <c r="CG942" s="52"/>
      <c r="CH942" s="52"/>
      <c r="CI942" s="52"/>
      <c r="CJ942" s="52"/>
      <c r="CK942" s="52"/>
      <c r="CL942" s="52"/>
      <c r="CM942" s="52"/>
      <c r="CN942" s="52"/>
      <c r="CO942" s="52"/>
      <c r="CP942" s="52"/>
      <c r="CQ942" s="52"/>
      <c r="CR942" s="52"/>
      <c r="CS942" s="52"/>
      <c r="CT942" s="52"/>
      <c r="CU942" s="52"/>
      <c r="CV942" s="52"/>
      <c r="CW942" s="52"/>
      <c r="CX942" s="52"/>
      <c r="CY942" s="52"/>
      <c r="CZ942" s="52"/>
      <c r="DA942" s="52"/>
      <c r="DB942" s="52"/>
      <c r="DC942" s="52"/>
      <c r="DD942" s="52"/>
      <c r="DE942" s="52"/>
      <c r="DF942" s="52"/>
      <c r="DG942" s="52"/>
      <c r="DH942" s="52"/>
      <c r="DI942" s="52"/>
      <c r="DJ942" s="52"/>
      <c r="DK942" s="52"/>
      <c r="DL942" s="52"/>
      <c r="DM942" s="52"/>
      <c r="DN942" s="52"/>
      <c r="DO942" s="52"/>
      <c r="DP942" s="52"/>
      <c r="DQ942" s="52"/>
      <c r="DR942" s="52"/>
      <c r="DS942" s="52"/>
      <c r="DT942" s="52"/>
      <c r="DU942" s="52"/>
      <c r="DV942" s="52"/>
      <c r="DW942" s="52"/>
      <c r="DX942" s="52"/>
      <c r="DY942" s="52"/>
      <c r="DZ942" s="52"/>
      <c r="EA942" s="52"/>
      <c r="EB942" s="52"/>
      <c r="EC942" s="52"/>
      <c r="ED942" s="52"/>
      <c r="EE942" s="52"/>
      <c r="EF942" s="52"/>
      <c r="EG942" s="52"/>
      <c r="EH942" s="52"/>
      <c r="EI942" s="52"/>
      <c r="EJ942" s="52"/>
      <c r="EK942" s="52"/>
      <c r="EL942" s="52"/>
      <c r="EM942" s="52"/>
      <c r="EN942" s="52"/>
      <c r="EO942" s="52"/>
      <c r="EP942" s="52"/>
      <c r="EQ942" s="52"/>
      <c r="ER942" s="52"/>
      <c r="ES942" s="52"/>
      <c r="ET942" s="52"/>
      <c r="EU942" s="52"/>
      <c r="EV942" s="52"/>
      <c r="EW942" s="52"/>
      <c r="EX942" s="52"/>
      <c r="EY942" s="52"/>
      <c r="EZ942" s="52"/>
      <c r="FA942" s="52"/>
      <c r="FB942" s="52"/>
      <c r="FC942" s="52"/>
      <c r="FD942" s="52"/>
      <c r="FE942" s="52"/>
      <c r="FF942" s="52"/>
      <c r="FG942" s="52"/>
      <c r="FH942" s="52"/>
      <c r="FI942" s="52"/>
      <c r="FJ942" s="52"/>
      <c r="FK942" s="52"/>
      <c r="FL942" s="52"/>
      <c r="FM942" s="52"/>
      <c r="FN942" s="52"/>
      <c r="FO942" s="52"/>
      <c r="FP942" s="52"/>
      <c r="FQ942" s="52"/>
      <c r="FR942" s="52"/>
      <c r="FS942" s="52"/>
      <c r="FT942" s="52"/>
    </row>
    <row r="943" spans="1:176" x14ac:dyDescent="0.15">
      <c r="A943" s="104">
        <f t="shared" si="199"/>
        <v>43652</v>
      </c>
      <c r="B943" s="35">
        <f t="shared" ca="1" si="205"/>
        <v>503.08906999999999</v>
      </c>
      <c r="C943" s="35">
        <f t="shared" si="200"/>
        <v>500</v>
      </c>
      <c r="D943" s="36">
        <f ca="1">IF(A943&lt;$B$1,VLOOKUP(A943,[1]DI!$A$4:$B$15000,2,FALSE),0)</f>
        <v>0</v>
      </c>
      <c r="E943" s="35">
        <f t="shared" ca="1" si="194"/>
        <v>0</v>
      </c>
      <c r="F943" s="54">
        <f t="shared" si="201"/>
        <v>1.0425</v>
      </c>
      <c r="G943" s="38">
        <f t="shared" ca="1" si="195"/>
        <v>1</v>
      </c>
      <c r="H943" s="35">
        <f ca="1">TRUNC(PRODUCT(G$10:G942),15)</f>
        <v>1.22473701199343</v>
      </c>
      <c r="I943" s="35">
        <f t="shared" ca="1" si="202"/>
        <v>1.2172168756208299</v>
      </c>
      <c r="J943" s="35">
        <f t="shared" ca="1" si="196"/>
        <v>1.0061781400000001</v>
      </c>
      <c r="K943" s="35">
        <f t="shared" ca="1" si="197"/>
        <v>3.08907</v>
      </c>
      <c r="L943" s="55">
        <f>IF(VLOOKUP(A943,$U$12:$AD$125,8)=VLOOKUP(A942,$U$12:$AD$125,8),0,VLOOKUP(A943,U$12:$AD$125,8))</f>
        <v>0</v>
      </c>
      <c r="M943" s="40">
        <f>IF(L943&gt;0,VLOOKUP(L943,T$12:$AC$125,7),0)</f>
        <v>0</v>
      </c>
      <c r="N943" s="41">
        <f t="shared" si="206"/>
        <v>0</v>
      </c>
      <c r="O943" s="41">
        <f t="shared" ca="1" si="198"/>
        <v>3.08907</v>
      </c>
      <c r="P943" s="56" t="str">
        <f t="shared" si="203"/>
        <v>A+J=</v>
      </c>
      <c r="Q943" s="43">
        <f t="shared" si="204"/>
        <v>43801</v>
      </c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/>
      <c r="BY943" s="52"/>
      <c r="BZ943" s="52"/>
      <c r="CA943" s="52"/>
      <c r="CB943" s="52"/>
      <c r="CC943" s="52"/>
      <c r="CD943" s="52"/>
      <c r="CE943" s="52"/>
      <c r="CF943" s="52"/>
      <c r="CG943" s="52"/>
      <c r="CH943" s="52"/>
      <c r="CI943" s="52"/>
      <c r="CJ943" s="52"/>
      <c r="CK943" s="52"/>
      <c r="CL943" s="52"/>
      <c r="CM943" s="52"/>
      <c r="CN943" s="52"/>
      <c r="CO943" s="52"/>
      <c r="CP943" s="52"/>
      <c r="CQ943" s="52"/>
      <c r="CR943" s="52"/>
      <c r="CS943" s="52"/>
      <c r="CT943" s="52"/>
      <c r="CU943" s="52"/>
      <c r="CV943" s="52"/>
      <c r="CW943" s="52"/>
      <c r="CX943" s="52"/>
      <c r="CY943" s="52"/>
      <c r="CZ943" s="52"/>
      <c r="DA943" s="52"/>
      <c r="DB943" s="52"/>
      <c r="DC943" s="52"/>
      <c r="DD943" s="52"/>
      <c r="DE943" s="52"/>
      <c r="DF943" s="52"/>
      <c r="DG943" s="52"/>
      <c r="DH943" s="52"/>
      <c r="DI943" s="52"/>
      <c r="DJ943" s="52"/>
      <c r="DK943" s="52"/>
      <c r="DL943" s="52"/>
      <c r="DM943" s="52"/>
      <c r="DN943" s="52"/>
      <c r="DO943" s="52"/>
      <c r="DP943" s="52"/>
      <c r="DQ943" s="52"/>
      <c r="DR943" s="52"/>
      <c r="DS943" s="52"/>
      <c r="DT943" s="52"/>
      <c r="DU943" s="52"/>
      <c r="DV943" s="52"/>
      <c r="DW943" s="52"/>
      <c r="DX943" s="52"/>
      <c r="DY943" s="52"/>
      <c r="DZ943" s="52"/>
      <c r="EA943" s="52"/>
      <c r="EB943" s="52"/>
      <c r="EC943" s="52"/>
      <c r="ED943" s="52"/>
      <c r="EE943" s="52"/>
      <c r="EF943" s="52"/>
      <c r="EG943" s="52"/>
      <c r="EH943" s="52"/>
      <c r="EI943" s="52"/>
      <c r="EJ943" s="52"/>
      <c r="EK943" s="52"/>
      <c r="EL943" s="52"/>
      <c r="EM943" s="52"/>
      <c r="EN943" s="52"/>
      <c r="EO943" s="52"/>
      <c r="EP943" s="52"/>
      <c r="EQ943" s="52"/>
      <c r="ER943" s="52"/>
      <c r="ES943" s="52"/>
      <c r="ET943" s="52"/>
      <c r="EU943" s="52"/>
      <c r="EV943" s="52"/>
      <c r="EW943" s="52"/>
      <c r="EX943" s="52"/>
      <c r="EY943" s="52"/>
      <c r="EZ943" s="52"/>
      <c r="FA943" s="52"/>
      <c r="FB943" s="52"/>
      <c r="FC943" s="52"/>
      <c r="FD943" s="52"/>
      <c r="FE943" s="52"/>
      <c r="FF943" s="52"/>
      <c r="FG943" s="52"/>
      <c r="FH943" s="52"/>
      <c r="FI943" s="52"/>
      <c r="FJ943" s="52"/>
      <c r="FK943" s="52"/>
      <c r="FL943" s="52"/>
      <c r="FM943" s="52"/>
      <c r="FN943" s="52"/>
      <c r="FO943" s="52"/>
      <c r="FP943" s="52"/>
      <c r="FQ943" s="52"/>
      <c r="FR943" s="52"/>
      <c r="FS943" s="52"/>
      <c r="FT943" s="52"/>
    </row>
    <row r="944" spans="1:176" x14ac:dyDescent="0.15">
      <c r="A944" s="104">
        <f t="shared" si="199"/>
        <v>43653</v>
      </c>
      <c r="B944" s="35">
        <f t="shared" ca="1" si="205"/>
        <v>503.08906999999999</v>
      </c>
      <c r="C944" s="35">
        <f t="shared" si="200"/>
        <v>500</v>
      </c>
      <c r="D944" s="36">
        <f ca="1">IF(A944&lt;$B$1,VLOOKUP(A944,[1]DI!$A$4:$B$15000,2,FALSE),0)</f>
        <v>0</v>
      </c>
      <c r="E944" s="35">
        <f t="shared" ca="1" si="194"/>
        <v>0</v>
      </c>
      <c r="F944" s="54">
        <f t="shared" si="201"/>
        <v>1.0425</v>
      </c>
      <c r="G944" s="38">
        <f t="shared" ca="1" si="195"/>
        <v>1</v>
      </c>
      <c r="H944" s="35">
        <f ca="1">TRUNC(PRODUCT(G$10:G943),15)</f>
        <v>1.22473701199343</v>
      </c>
      <c r="I944" s="35">
        <f t="shared" ca="1" si="202"/>
        <v>1.2172168756208299</v>
      </c>
      <c r="J944" s="35">
        <f t="shared" ca="1" si="196"/>
        <v>1.0061781400000001</v>
      </c>
      <c r="K944" s="35">
        <f t="shared" ca="1" si="197"/>
        <v>3.08907</v>
      </c>
      <c r="L944" s="55">
        <f>IF(VLOOKUP(A944,$U$12:$AD$125,8)=VLOOKUP(A943,$U$12:$AD$125,8),0,VLOOKUP(A944,U$12:$AD$125,8))</f>
        <v>0</v>
      </c>
      <c r="M944" s="40">
        <f>IF(L944&gt;0,VLOOKUP(L944,T$12:$AC$125,7),0)</f>
        <v>0</v>
      </c>
      <c r="N944" s="41">
        <f t="shared" si="206"/>
        <v>0</v>
      </c>
      <c r="O944" s="41">
        <f t="shared" ca="1" si="198"/>
        <v>3.08907</v>
      </c>
      <c r="P944" s="56" t="str">
        <f t="shared" si="203"/>
        <v>A+J=</v>
      </c>
      <c r="Q944" s="43">
        <f t="shared" si="204"/>
        <v>43801</v>
      </c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/>
      <c r="BY944" s="52"/>
      <c r="BZ944" s="52"/>
      <c r="CA944" s="52"/>
      <c r="CB944" s="52"/>
      <c r="CC944" s="52"/>
      <c r="CD944" s="52"/>
      <c r="CE944" s="52"/>
      <c r="CF944" s="52"/>
      <c r="CG944" s="52"/>
      <c r="CH944" s="52"/>
      <c r="CI944" s="52"/>
      <c r="CJ944" s="52"/>
      <c r="CK944" s="52"/>
      <c r="CL944" s="52"/>
      <c r="CM944" s="52"/>
      <c r="CN944" s="52"/>
      <c r="CO944" s="52"/>
      <c r="CP944" s="52"/>
      <c r="CQ944" s="52"/>
      <c r="CR944" s="52"/>
      <c r="CS944" s="52"/>
      <c r="CT944" s="52"/>
      <c r="CU944" s="52"/>
      <c r="CV944" s="52"/>
      <c r="CW944" s="52"/>
      <c r="CX944" s="52"/>
      <c r="CY944" s="52"/>
      <c r="CZ944" s="52"/>
      <c r="DA944" s="52"/>
      <c r="DB944" s="52"/>
      <c r="DC944" s="52"/>
      <c r="DD944" s="52"/>
      <c r="DE944" s="52"/>
      <c r="DF944" s="52"/>
      <c r="DG944" s="52"/>
      <c r="DH944" s="52"/>
      <c r="DI944" s="52"/>
      <c r="DJ944" s="52"/>
      <c r="DK944" s="52"/>
      <c r="DL944" s="52"/>
      <c r="DM944" s="52"/>
      <c r="DN944" s="52"/>
      <c r="DO944" s="52"/>
      <c r="DP944" s="52"/>
      <c r="DQ944" s="52"/>
      <c r="DR944" s="52"/>
      <c r="DS944" s="52"/>
      <c r="DT944" s="52"/>
      <c r="DU944" s="52"/>
      <c r="DV944" s="52"/>
      <c r="DW944" s="52"/>
      <c r="DX944" s="52"/>
      <c r="DY944" s="52"/>
      <c r="DZ944" s="52"/>
      <c r="EA944" s="52"/>
      <c r="EB944" s="52"/>
      <c r="EC944" s="52"/>
      <c r="ED944" s="52"/>
      <c r="EE944" s="52"/>
      <c r="EF944" s="52"/>
      <c r="EG944" s="52"/>
      <c r="EH944" s="52"/>
      <c r="EI944" s="52"/>
      <c r="EJ944" s="52"/>
      <c r="EK944" s="52"/>
      <c r="EL944" s="52"/>
      <c r="EM944" s="52"/>
      <c r="EN944" s="52"/>
      <c r="EO944" s="52"/>
      <c r="EP944" s="52"/>
      <c r="EQ944" s="52"/>
      <c r="ER944" s="52"/>
      <c r="ES944" s="52"/>
      <c r="ET944" s="52"/>
      <c r="EU944" s="52"/>
      <c r="EV944" s="52"/>
      <c r="EW944" s="52"/>
      <c r="EX944" s="52"/>
      <c r="EY944" s="52"/>
      <c r="EZ944" s="52"/>
      <c r="FA944" s="52"/>
      <c r="FB944" s="52"/>
      <c r="FC944" s="52"/>
      <c r="FD944" s="52"/>
      <c r="FE944" s="52"/>
      <c r="FF944" s="52"/>
      <c r="FG944" s="52"/>
      <c r="FH944" s="52"/>
      <c r="FI944" s="52"/>
      <c r="FJ944" s="52"/>
      <c r="FK944" s="52"/>
      <c r="FL944" s="52"/>
      <c r="FM944" s="52"/>
      <c r="FN944" s="52"/>
      <c r="FO944" s="52"/>
      <c r="FP944" s="52"/>
      <c r="FQ944" s="52"/>
      <c r="FR944" s="52"/>
      <c r="FS944" s="52"/>
      <c r="FT944" s="52"/>
    </row>
    <row r="945" spans="1:176" x14ac:dyDescent="0.15">
      <c r="A945" s="104">
        <f t="shared" si="199"/>
        <v>43654</v>
      </c>
      <c r="B945" s="35">
        <f t="shared" ca="1" si="205"/>
        <v>503.08906999999999</v>
      </c>
      <c r="C945" s="35">
        <f t="shared" si="200"/>
        <v>500</v>
      </c>
      <c r="D945" s="36">
        <f ca="1">IF(A945&lt;$B$1,VLOOKUP(A945,[1]DI!$A$4:$B$15000,2,FALSE),0)</f>
        <v>6.4000000000000001E-2</v>
      </c>
      <c r="E945" s="35">
        <f t="shared" ca="1" si="194"/>
        <v>2.4620000000000002E-4</v>
      </c>
      <c r="F945" s="54">
        <f t="shared" si="201"/>
        <v>1.0425</v>
      </c>
      <c r="G945" s="38">
        <f t="shared" ca="1" si="195"/>
        <v>1.0002566635000001</v>
      </c>
      <c r="H945" s="35">
        <f ca="1">TRUNC(PRODUCT(G$10:G944),15)</f>
        <v>1.22473701199343</v>
      </c>
      <c r="I945" s="35">
        <f t="shared" ca="1" si="202"/>
        <v>1.2172168756208299</v>
      </c>
      <c r="J945" s="35">
        <f t="shared" ca="1" si="196"/>
        <v>1.0061781400000001</v>
      </c>
      <c r="K945" s="35">
        <f t="shared" ca="1" si="197"/>
        <v>3.08907</v>
      </c>
      <c r="L945" s="55">
        <f>IF(VLOOKUP(A945,$U$12:$AD$125,8)=VLOOKUP(A944,$U$12:$AD$125,8),0,VLOOKUP(A945,U$12:$AD$125,8))</f>
        <v>0</v>
      </c>
      <c r="M945" s="40">
        <f>IF(L945&gt;0,VLOOKUP(L945,T$12:$AC$125,7),0)</f>
        <v>0</v>
      </c>
      <c r="N945" s="41">
        <f t="shared" si="206"/>
        <v>0</v>
      </c>
      <c r="O945" s="41">
        <f t="shared" ca="1" si="198"/>
        <v>3.08907</v>
      </c>
      <c r="P945" s="56" t="str">
        <f t="shared" si="203"/>
        <v>A+J=</v>
      </c>
      <c r="Q945" s="43">
        <f t="shared" si="204"/>
        <v>43801</v>
      </c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/>
      <c r="BY945" s="52"/>
      <c r="BZ945" s="52"/>
      <c r="CA945" s="52"/>
      <c r="CB945" s="52"/>
      <c r="CC945" s="52"/>
      <c r="CD945" s="52"/>
      <c r="CE945" s="52"/>
      <c r="CF945" s="52"/>
      <c r="CG945" s="52"/>
      <c r="CH945" s="52"/>
      <c r="CI945" s="52"/>
      <c r="CJ945" s="52"/>
      <c r="CK945" s="52"/>
      <c r="CL945" s="52"/>
      <c r="CM945" s="52"/>
      <c r="CN945" s="52"/>
      <c r="CO945" s="52"/>
      <c r="CP945" s="52"/>
      <c r="CQ945" s="52"/>
      <c r="CR945" s="52"/>
      <c r="CS945" s="52"/>
      <c r="CT945" s="52"/>
      <c r="CU945" s="52"/>
      <c r="CV945" s="52"/>
      <c r="CW945" s="52"/>
      <c r="CX945" s="52"/>
      <c r="CY945" s="52"/>
      <c r="CZ945" s="52"/>
      <c r="DA945" s="52"/>
      <c r="DB945" s="52"/>
      <c r="DC945" s="52"/>
      <c r="DD945" s="52"/>
      <c r="DE945" s="52"/>
      <c r="DF945" s="52"/>
      <c r="DG945" s="52"/>
      <c r="DH945" s="52"/>
      <c r="DI945" s="52"/>
      <c r="DJ945" s="52"/>
      <c r="DK945" s="52"/>
      <c r="DL945" s="52"/>
      <c r="DM945" s="52"/>
      <c r="DN945" s="52"/>
      <c r="DO945" s="52"/>
      <c r="DP945" s="52"/>
      <c r="DQ945" s="52"/>
      <c r="DR945" s="52"/>
      <c r="DS945" s="52"/>
      <c r="DT945" s="52"/>
      <c r="DU945" s="52"/>
      <c r="DV945" s="52"/>
      <c r="DW945" s="52"/>
      <c r="DX945" s="52"/>
      <c r="DY945" s="52"/>
      <c r="DZ945" s="52"/>
      <c r="EA945" s="52"/>
      <c r="EB945" s="52"/>
      <c r="EC945" s="52"/>
      <c r="ED945" s="52"/>
      <c r="EE945" s="52"/>
      <c r="EF945" s="52"/>
      <c r="EG945" s="52"/>
      <c r="EH945" s="52"/>
      <c r="EI945" s="52"/>
      <c r="EJ945" s="52"/>
      <c r="EK945" s="52"/>
      <c r="EL945" s="52"/>
      <c r="EM945" s="52"/>
      <c r="EN945" s="52"/>
      <c r="EO945" s="52"/>
      <c r="EP945" s="52"/>
      <c r="EQ945" s="52"/>
      <c r="ER945" s="52"/>
      <c r="ES945" s="52"/>
      <c r="ET945" s="52"/>
      <c r="EU945" s="52"/>
      <c r="EV945" s="52"/>
      <c r="EW945" s="52"/>
      <c r="EX945" s="52"/>
      <c r="EY945" s="52"/>
      <c r="EZ945" s="52"/>
      <c r="FA945" s="52"/>
      <c r="FB945" s="52"/>
      <c r="FC945" s="52"/>
      <c r="FD945" s="52"/>
      <c r="FE945" s="52"/>
      <c r="FF945" s="52"/>
      <c r="FG945" s="52"/>
      <c r="FH945" s="52"/>
      <c r="FI945" s="52"/>
      <c r="FJ945" s="52"/>
      <c r="FK945" s="52"/>
      <c r="FL945" s="52"/>
      <c r="FM945" s="52"/>
      <c r="FN945" s="52"/>
      <c r="FO945" s="52"/>
      <c r="FP945" s="52"/>
      <c r="FQ945" s="52"/>
      <c r="FR945" s="52"/>
      <c r="FS945" s="52"/>
      <c r="FT945" s="52"/>
    </row>
    <row r="946" spans="1:176" x14ac:dyDescent="0.15">
      <c r="A946" s="104">
        <f t="shared" si="199"/>
        <v>43655</v>
      </c>
      <c r="B946" s="35">
        <f t="shared" ca="1" si="205"/>
        <v>503.21819498999997</v>
      </c>
      <c r="C946" s="35">
        <f t="shared" si="200"/>
        <v>500</v>
      </c>
      <c r="D946" s="36">
        <f ca="1">IF(A946&lt;$B$1,VLOOKUP(A946,[1]DI!$A$4:$B$15000,2,FALSE),0)</f>
        <v>6.4000000000000001E-2</v>
      </c>
      <c r="E946" s="35">
        <f t="shared" ca="1" si="194"/>
        <v>2.4620000000000002E-4</v>
      </c>
      <c r="F946" s="54">
        <f t="shared" si="201"/>
        <v>1.0425</v>
      </c>
      <c r="G946" s="38">
        <f t="shared" ca="1" si="195"/>
        <v>1.0002566635000001</v>
      </c>
      <c r="H946" s="35">
        <f ca="1">TRUNC(PRODUCT(G$10:G945),15)</f>
        <v>1.22505135728151</v>
      </c>
      <c r="I946" s="35">
        <f t="shared" ca="1" si="202"/>
        <v>1.2172168756208299</v>
      </c>
      <c r="J946" s="35">
        <f t="shared" ca="1" si="196"/>
        <v>1.00643639</v>
      </c>
      <c r="K946" s="35">
        <f t="shared" ca="1" si="197"/>
        <v>3.2181949900000002</v>
      </c>
      <c r="L946" s="55">
        <f>IF(VLOOKUP(A946,$U$12:$AD$125,8)=VLOOKUP(A945,$U$12:$AD$125,8),0,VLOOKUP(A946,U$12:$AD$125,8))</f>
        <v>0</v>
      </c>
      <c r="M946" s="40">
        <f>IF(L946&gt;0,VLOOKUP(L946,T$12:$AC$125,7),0)</f>
        <v>0</v>
      </c>
      <c r="N946" s="41">
        <f t="shared" si="206"/>
        <v>0</v>
      </c>
      <c r="O946" s="41">
        <f t="shared" ca="1" si="198"/>
        <v>3.2181949900000002</v>
      </c>
      <c r="P946" s="56" t="str">
        <f t="shared" si="203"/>
        <v>A+J=</v>
      </c>
      <c r="Q946" s="43">
        <f t="shared" si="204"/>
        <v>43801</v>
      </c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/>
      <c r="BY946" s="52"/>
      <c r="BZ946" s="52"/>
      <c r="CA946" s="52"/>
      <c r="CB946" s="52"/>
      <c r="CC946" s="52"/>
      <c r="CD946" s="52"/>
      <c r="CE946" s="52"/>
      <c r="CF946" s="52"/>
      <c r="CG946" s="52"/>
      <c r="CH946" s="52"/>
      <c r="CI946" s="52"/>
      <c r="CJ946" s="52"/>
      <c r="CK946" s="52"/>
      <c r="CL946" s="52"/>
      <c r="CM946" s="52"/>
      <c r="CN946" s="52"/>
      <c r="CO946" s="52"/>
      <c r="CP946" s="52"/>
      <c r="CQ946" s="52"/>
      <c r="CR946" s="52"/>
      <c r="CS946" s="52"/>
      <c r="CT946" s="52"/>
      <c r="CU946" s="52"/>
      <c r="CV946" s="52"/>
      <c r="CW946" s="52"/>
      <c r="CX946" s="52"/>
      <c r="CY946" s="52"/>
      <c r="CZ946" s="52"/>
      <c r="DA946" s="52"/>
      <c r="DB946" s="52"/>
      <c r="DC946" s="52"/>
      <c r="DD946" s="52"/>
      <c r="DE946" s="52"/>
      <c r="DF946" s="52"/>
      <c r="DG946" s="52"/>
      <c r="DH946" s="52"/>
      <c r="DI946" s="52"/>
      <c r="DJ946" s="52"/>
      <c r="DK946" s="52"/>
      <c r="DL946" s="52"/>
      <c r="DM946" s="52"/>
      <c r="DN946" s="52"/>
      <c r="DO946" s="52"/>
      <c r="DP946" s="52"/>
      <c r="DQ946" s="52"/>
      <c r="DR946" s="52"/>
      <c r="DS946" s="52"/>
      <c r="DT946" s="52"/>
      <c r="DU946" s="52"/>
      <c r="DV946" s="52"/>
      <c r="DW946" s="52"/>
      <c r="DX946" s="52"/>
      <c r="DY946" s="52"/>
      <c r="DZ946" s="52"/>
      <c r="EA946" s="52"/>
      <c r="EB946" s="52"/>
      <c r="EC946" s="52"/>
      <c r="ED946" s="52"/>
      <c r="EE946" s="52"/>
      <c r="EF946" s="52"/>
      <c r="EG946" s="52"/>
      <c r="EH946" s="52"/>
      <c r="EI946" s="52"/>
      <c r="EJ946" s="52"/>
      <c r="EK946" s="52"/>
      <c r="EL946" s="52"/>
      <c r="EM946" s="52"/>
      <c r="EN946" s="52"/>
      <c r="EO946" s="52"/>
      <c r="EP946" s="52"/>
      <c r="EQ946" s="52"/>
      <c r="ER946" s="52"/>
      <c r="ES946" s="52"/>
      <c r="ET946" s="52"/>
      <c r="EU946" s="52"/>
      <c r="EV946" s="52"/>
      <c r="EW946" s="52"/>
      <c r="EX946" s="52"/>
      <c r="EY946" s="52"/>
      <c r="EZ946" s="52"/>
      <c r="FA946" s="52"/>
      <c r="FB946" s="52"/>
      <c r="FC946" s="52"/>
      <c r="FD946" s="52"/>
      <c r="FE946" s="52"/>
      <c r="FF946" s="52"/>
      <c r="FG946" s="52"/>
      <c r="FH946" s="52"/>
      <c r="FI946" s="52"/>
      <c r="FJ946" s="52"/>
      <c r="FK946" s="52"/>
      <c r="FL946" s="52"/>
      <c r="FM946" s="52"/>
      <c r="FN946" s="52"/>
      <c r="FO946" s="52"/>
      <c r="FP946" s="52"/>
      <c r="FQ946" s="52"/>
      <c r="FR946" s="52"/>
      <c r="FS946" s="52"/>
      <c r="FT946" s="52"/>
    </row>
    <row r="947" spans="1:176" x14ac:dyDescent="0.15">
      <c r="A947" s="104">
        <f t="shared" si="199"/>
        <v>43656</v>
      </c>
      <c r="B947" s="35">
        <f t="shared" ca="1" si="205"/>
        <v>503.34734999</v>
      </c>
      <c r="C947" s="35">
        <f t="shared" si="200"/>
        <v>500</v>
      </c>
      <c r="D947" s="36">
        <f ca="1">IF(A947&lt;$B$1,VLOOKUP(A947,[1]DI!$A$4:$B$15000,2,FALSE),0)</f>
        <v>6.4000000000000001E-2</v>
      </c>
      <c r="E947" s="35">
        <f t="shared" ca="1" si="194"/>
        <v>2.4620000000000002E-4</v>
      </c>
      <c r="F947" s="54">
        <f t="shared" si="201"/>
        <v>1.0425</v>
      </c>
      <c r="G947" s="38">
        <f t="shared" ca="1" si="195"/>
        <v>1.0002566635000001</v>
      </c>
      <c r="H947" s="35">
        <f ca="1">TRUNC(PRODUCT(G$10:G946),15)</f>
        <v>1.22536578325055</v>
      </c>
      <c r="I947" s="35">
        <f t="shared" ca="1" si="202"/>
        <v>1.2172168756208299</v>
      </c>
      <c r="J947" s="35">
        <f t="shared" ca="1" si="196"/>
        <v>1.0066946999999999</v>
      </c>
      <c r="K947" s="35">
        <f t="shared" ca="1" si="197"/>
        <v>3.3473499900000001</v>
      </c>
      <c r="L947" s="55">
        <f>IF(VLOOKUP(A947,$U$12:$AD$125,8)=VLOOKUP(A946,$U$12:$AD$125,8),0,VLOOKUP(A947,U$12:$AD$125,8))</f>
        <v>0</v>
      </c>
      <c r="M947" s="40">
        <f>IF(L947&gt;0,VLOOKUP(L947,T$12:$AC$125,7),0)</f>
        <v>0</v>
      </c>
      <c r="N947" s="41">
        <f t="shared" si="206"/>
        <v>0</v>
      </c>
      <c r="O947" s="41">
        <f t="shared" ca="1" si="198"/>
        <v>3.3473499900000001</v>
      </c>
      <c r="P947" s="56" t="str">
        <f t="shared" si="203"/>
        <v>A+J=</v>
      </c>
      <c r="Q947" s="43">
        <f t="shared" si="204"/>
        <v>43801</v>
      </c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/>
      <c r="BY947" s="52"/>
      <c r="BZ947" s="52"/>
      <c r="CA947" s="52"/>
      <c r="CB947" s="52"/>
      <c r="CC947" s="52"/>
      <c r="CD947" s="52"/>
      <c r="CE947" s="52"/>
      <c r="CF947" s="52"/>
      <c r="CG947" s="52"/>
      <c r="CH947" s="52"/>
      <c r="CI947" s="52"/>
      <c r="CJ947" s="52"/>
      <c r="CK947" s="52"/>
      <c r="CL947" s="52"/>
      <c r="CM947" s="52"/>
      <c r="CN947" s="52"/>
      <c r="CO947" s="52"/>
      <c r="CP947" s="52"/>
      <c r="CQ947" s="52"/>
      <c r="CR947" s="52"/>
      <c r="CS947" s="52"/>
      <c r="CT947" s="52"/>
      <c r="CU947" s="52"/>
      <c r="CV947" s="52"/>
      <c r="CW947" s="52"/>
      <c r="CX947" s="52"/>
      <c r="CY947" s="52"/>
      <c r="CZ947" s="52"/>
      <c r="DA947" s="52"/>
      <c r="DB947" s="52"/>
      <c r="DC947" s="52"/>
      <c r="DD947" s="52"/>
      <c r="DE947" s="52"/>
      <c r="DF947" s="52"/>
      <c r="DG947" s="52"/>
      <c r="DH947" s="52"/>
      <c r="DI947" s="52"/>
      <c r="DJ947" s="52"/>
      <c r="DK947" s="52"/>
      <c r="DL947" s="52"/>
      <c r="DM947" s="52"/>
      <c r="DN947" s="52"/>
      <c r="DO947" s="52"/>
      <c r="DP947" s="52"/>
      <c r="DQ947" s="52"/>
      <c r="DR947" s="52"/>
      <c r="DS947" s="52"/>
      <c r="DT947" s="52"/>
      <c r="DU947" s="52"/>
      <c r="DV947" s="52"/>
      <c r="DW947" s="52"/>
      <c r="DX947" s="52"/>
      <c r="DY947" s="52"/>
      <c r="DZ947" s="52"/>
      <c r="EA947" s="52"/>
      <c r="EB947" s="52"/>
      <c r="EC947" s="52"/>
      <c r="ED947" s="52"/>
      <c r="EE947" s="52"/>
      <c r="EF947" s="52"/>
      <c r="EG947" s="52"/>
      <c r="EH947" s="52"/>
      <c r="EI947" s="52"/>
      <c r="EJ947" s="52"/>
      <c r="EK947" s="52"/>
      <c r="EL947" s="52"/>
      <c r="EM947" s="52"/>
      <c r="EN947" s="52"/>
      <c r="EO947" s="52"/>
      <c r="EP947" s="52"/>
      <c r="EQ947" s="52"/>
      <c r="ER947" s="52"/>
      <c r="ES947" s="52"/>
      <c r="ET947" s="52"/>
      <c r="EU947" s="52"/>
      <c r="EV947" s="52"/>
      <c r="EW947" s="52"/>
      <c r="EX947" s="52"/>
      <c r="EY947" s="52"/>
      <c r="EZ947" s="52"/>
      <c r="FA947" s="52"/>
      <c r="FB947" s="52"/>
      <c r="FC947" s="52"/>
      <c r="FD947" s="52"/>
      <c r="FE947" s="52"/>
      <c r="FF947" s="52"/>
      <c r="FG947" s="52"/>
      <c r="FH947" s="52"/>
      <c r="FI947" s="52"/>
      <c r="FJ947" s="52"/>
      <c r="FK947" s="52"/>
      <c r="FL947" s="52"/>
      <c r="FM947" s="52"/>
      <c r="FN947" s="52"/>
      <c r="FO947" s="52"/>
      <c r="FP947" s="52"/>
      <c r="FQ947" s="52"/>
      <c r="FR947" s="52"/>
      <c r="FS947" s="52"/>
      <c r="FT947" s="52"/>
    </row>
    <row r="948" spans="1:176" x14ac:dyDescent="0.15">
      <c r="A948" s="104">
        <f t="shared" si="199"/>
        <v>43657</v>
      </c>
      <c r="B948" s="35">
        <f t="shared" ca="1" si="205"/>
        <v>503.47654499999999</v>
      </c>
      <c r="C948" s="35">
        <f t="shared" si="200"/>
        <v>500</v>
      </c>
      <c r="D948" s="36">
        <f ca="1">IF(A948&lt;$B$1,VLOOKUP(A948,[1]DI!$A$4:$B$15000,2,FALSE),0)</f>
        <v>6.4000000000000001E-2</v>
      </c>
      <c r="E948" s="35">
        <f t="shared" ca="1" si="194"/>
        <v>2.4620000000000002E-4</v>
      </c>
      <c r="F948" s="54">
        <f t="shared" si="201"/>
        <v>1.0425</v>
      </c>
      <c r="G948" s="38">
        <f t="shared" ca="1" si="195"/>
        <v>1.0002566635000001</v>
      </c>
      <c r="H948" s="35">
        <f ca="1">TRUNC(PRODUCT(G$10:G947),15)</f>
        <v>1.22568028992126</v>
      </c>
      <c r="I948" s="35">
        <f t="shared" ca="1" si="202"/>
        <v>1.2172168756208299</v>
      </c>
      <c r="J948" s="35">
        <f t="shared" ca="1" si="196"/>
        <v>1.0069530900000001</v>
      </c>
      <c r="K948" s="35">
        <f t="shared" ca="1" si="197"/>
        <v>3.4765450000000002</v>
      </c>
      <c r="L948" s="55">
        <f>IF(VLOOKUP(A948,$U$12:$AD$125,8)=VLOOKUP(A947,$U$12:$AD$125,8),0,VLOOKUP(A948,U$12:$AD$125,8))</f>
        <v>0</v>
      </c>
      <c r="M948" s="40">
        <f>IF(L948&gt;0,VLOOKUP(L948,T$12:$AC$125,7),0)</f>
        <v>0</v>
      </c>
      <c r="N948" s="41">
        <f t="shared" si="206"/>
        <v>0</v>
      </c>
      <c r="O948" s="41">
        <f t="shared" ca="1" si="198"/>
        <v>3.4765450000000002</v>
      </c>
      <c r="P948" s="56" t="str">
        <f t="shared" si="203"/>
        <v>A+J=</v>
      </c>
      <c r="Q948" s="43">
        <f t="shared" si="204"/>
        <v>43801</v>
      </c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/>
      <c r="BY948" s="52"/>
      <c r="BZ948" s="52"/>
      <c r="CA948" s="52"/>
      <c r="CB948" s="52"/>
      <c r="CC948" s="52"/>
      <c r="CD948" s="52"/>
      <c r="CE948" s="52"/>
      <c r="CF948" s="52"/>
      <c r="CG948" s="52"/>
      <c r="CH948" s="52"/>
      <c r="CI948" s="52"/>
      <c r="CJ948" s="52"/>
      <c r="CK948" s="52"/>
      <c r="CL948" s="52"/>
      <c r="CM948" s="52"/>
      <c r="CN948" s="52"/>
      <c r="CO948" s="52"/>
      <c r="CP948" s="52"/>
      <c r="CQ948" s="52"/>
      <c r="CR948" s="52"/>
      <c r="CS948" s="52"/>
      <c r="CT948" s="52"/>
      <c r="CU948" s="52"/>
      <c r="CV948" s="52"/>
      <c r="CW948" s="52"/>
      <c r="CX948" s="52"/>
      <c r="CY948" s="52"/>
      <c r="CZ948" s="52"/>
      <c r="DA948" s="52"/>
      <c r="DB948" s="52"/>
      <c r="DC948" s="52"/>
      <c r="DD948" s="52"/>
      <c r="DE948" s="52"/>
      <c r="DF948" s="52"/>
      <c r="DG948" s="52"/>
      <c r="DH948" s="52"/>
      <c r="DI948" s="52"/>
      <c r="DJ948" s="52"/>
      <c r="DK948" s="52"/>
      <c r="DL948" s="52"/>
      <c r="DM948" s="52"/>
      <c r="DN948" s="52"/>
      <c r="DO948" s="52"/>
      <c r="DP948" s="52"/>
      <c r="DQ948" s="52"/>
      <c r="DR948" s="52"/>
      <c r="DS948" s="52"/>
      <c r="DT948" s="52"/>
      <c r="DU948" s="52"/>
      <c r="DV948" s="52"/>
      <c r="DW948" s="52"/>
      <c r="DX948" s="52"/>
      <c r="DY948" s="52"/>
      <c r="DZ948" s="52"/>
      <c r="EA948" s="52"/>
      <c r="EB948" s="52"/>
      <c r="EC948" s="52"/>
      <c r="ED948" s="52"/>
      <c r="EE948" s="52"/>
      <c r="EF948" s="52"/>
      <c r="EG948" s="52"/>
      <c r="EH948" s="52"/>
      <c r="EI948" s="52"/>
      <c r="EJ948" s="52"/>
      <c r="EK948" s="52"/>
      <c r="EL948" s="52"/>
      <c r="EM948" s="52"/>
      <c r="EN948" s="52"/>
      <c r="EO948" s="52"/>
      <c r="EP948" s="52"/>
      <c r="EQ948" s="52"/>
      <c r="ER948" s="52"/>
      <c r="ES948" s="52"/>
      <c r="ET948" s="52"/>
      <c r="EU948" s="52"/>
      <c r="EV948" s="52"/>
      <c r="EW948" s="52"/>
      <c r="EX948" s="52"/>
      <c r="EY948" s="52"/>
      <c r="EZ948" s="52"/>
      <c r="FA948" s="52"/>
      <c r="FB948" s="52"/>
      <c r="FC948" s="52"/>
      <c r="FD948" s="52"/>
      <c r="FE948" s="52"/>
      <c r="FF948" s="52"/>
      <c r="FG948" s="52"/>
      <c r="FH948" s="52"/>
      <c r="FI948" s="52"/>
      <c r="FJ948" s="52"/>
      <c r="FK948" s="52"/>
      <c r="FL948" s="52"/>
      <c r="FM948" s="52"/>
      <c r="FN948" s="52"/>
      <c r="FO948" s="52"/>
      <c r="FP948" s="52"/>
      <c r="FQ948" s="52"/>
      <c r="FR948" s="52"/>
      <c r="FS948" s="52"/>
      <c r="FT948" s="52"/>
    </row>
    <row r="949" spans="1:176" x14ac:dyDescent="0.15">
      <c r="A949" s="104">
        <f t="shared" si="199"/>
        <v>43658</v>
      </c>
      <c r="B949" s="35">
        <f t="shared" ca="1" si="205"/>
        <v>503.60576499000001</v>
      </c>
      <c r="C949" s="35">
        <f t="shared" si="200"/>
        <v>500</v>
      </c>
      <c r="D949" s="36">
        <f ca="1">IF(A949&lt;$B$1,VLOOKUP(A949,[1]DI!$A$4:$B$15000,2,FALSE),0)</f>
        <v>6.4000000000000001E-2</v>
      </c>
      <c r="E949" s="35">
        <f t="shared" ca="1" si="194"/>
        <v>2.4620000000000002E-4</v>
      </c>
      <c r="F949" s="54">
        <f t="shared" si="201"/>
        <v>1.0425</v>
      </c>
      <c r="G949" s="38">
        <f t="shared" ca="1" si="195"/>
        <v>1.0002566635000001</v>
      </c>
      <c r="H949" s="35">
        <f ca="1">TRUNC(PRODUCT(G$10:G948),15)</f>
        <v>1.2259948773143501</v>
      </c>
      <c r="I949" s="35">
        <f t="shared" ca="1" si="202"/>
        <v>1.2172168756208299</v>
      </c>
      <c r="J949" s="35">
        <f t="shared" ca="1" si="196"/>
        <v>1.00721153</v>
      </c>
      <c r="K949" s="35">
        <f t="shared" ca="1" si="197"/>
        <v>3.6057649899999999</v>
      </c>
      <c r="L949" s="55">
        <f>IF(VLOOKUP(A949,$U$12:$AD$125,8)=VLOOKUP(A948,$U$12:$AD$125,8),0,VLOOKUP(A949,U$12:$AD$125,8))</f>
        <v>0</v>
      </c>
      <c r="M949" s="40">
        <f>IF(L949&gt;0,VLOOKUP(L949,T$12:$AC$125,7),0)</f>
        <v>0</v>
      </c>
      <c r="N949" s="41">
        <f t="shared" si="206"/>
        <v>0</v>
      </c>
      <c r="O949" s="41">
        <f t="shared" ca="1" si="198"/>
        <v>3.6057649899999999</v>
      </c>
      <c r="P949" s="56" t="str">
        <f t="shared" si="203"/>
        <v>A+J=</v>
      </c>
      <c r="Q949" s="43">
        <f t="shared" si="204"/>
        <v>43801</v>
      </c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/>
      <c r="BY949" s="52"/>
      <c r="BZ949" s="52"/>
      <c r="CA949" s="52"/>
      <c r="CB949" s="52"/>
      <c r="CC949" s="52"/>
      <c r="CD949" s="52"/>
      <c r="CE949" s="52"/>
      <c r="CF949" s="52"/>
      <c r="CG949" s="52"/>
      <c r="CH949" s="52"/>
      <c r="CI949" s="52"/>
      <c r="CJ949" s="52"/>
      <c r="CK949" s="52"/>
      <c r="CL949" s="52"/>
      <c r="CM949" s="52"/>
      <c r="CN949" s="52"/>
      <c r="CO949" s="52"/>
      <c r="CP949" s="52"/>
      <c r="CQ949" s="52"/>
      <c r="CR949" s="52"/>
      <c r="CS949" s="52"/>
      <c r="CT949" s="52"/>
      <c r="CU949" s="52"/>
      <c r="CV949" s="52"/>
      <c r="CW949" s="52"/>
      <c r="CX949" s="52"/>
      <c r="CY949" s="52"/>
      <c r="CZ949" s="52"/>
      <c r="DA949" s="52"/>
      <c r="DB949" s="52"/>
      <c r="DC949" s="52"/>
      <c r="DD949" s="52"/>
      <c r="DE949" s="52"/>
      <c r="DF949" s="52"/>
      <c r="DG949" s="52"/>
      <c r="DH949" s="52"/>
      <c r="DI949" s="52"/>
      <c r="DJ949" s="52"/>
      <c r="DK949" s="52"/>
      <c r="DL949" s="52"/>
      <c r="DM949" s="52"/>
      <c r="DN949" s="52"/>
      <c r="DO949" s="52"/>
      <c r="DP949" s="52"/>
      <c r="DQ949" s="52"/>
      <c r="DR949" s="52"/>
      <c r="DS949" s="52"/>
      <c r="DT949" s="52"/>
      <c r="DU949" s="52"/>
      <c r="DV949" s="52"/>
      <c r="DW949" s="52"/>
      <c r="DX949" s="52"/>
      <c r="DY949" s="52"/>
      <c r="DZ949" s="52"/>
      <c r="EA949" s="52"/>
      <c r="EB949" s="52"/>
      <c r="EC949" s="52"/>
      <c r="ED949" s="52"/>
      <c r="EE949" s="52"/>
      <c r="EF949" s="52"/>
      <c r="EG949" s="52"/>
      <c r="EH949" s="52"/>
      <c r="EI949" s="52"/>
      <c r="EJ949" s="52"/>
      <c r="EK949" s="52"/>
      <c r="EL949" s="52"/>
      <c r="EM949" s="52"/>
      <c r="EN949" s="52"/>
      <c r="EO949" s="52"/>
      <c r="EP949" s="52"/>
      <c r="EQ949" s="52"/>
      <c r="ER949" s="52"/>
      <c r="ES949" s="52"/>
      <c r="ET949" s="52"/>
      <c r="EU949" s="52"/>
      <c r="EV949" s="52"/>
      <c r="EW949" s="52"/>
      <c r="EX949" s="52"/>
      <c r="EY949" s="52"/>
      <c r="EZ949" s="52"/>
      <c r="FA949" s="52"/>
      <c r="FB949" s="52"/>
      <c r="FC949" s="52"/>
      <c r="FD949" s="52"/>
      <c r="FE949" s="52"/>
      <c r="FF949" s="52"/>
      <c r="FG949" s="52"/>
      <c r="FH949" s="52"/>
      <c r="FI949" s="52"/>
      <c r="FJ949" s="52"/>
      <c r="FK949" s="52"/>
      <c r="FL949" s="52"/>
      <c r="FM949" s="52"/>
      <c r="FN949" s="52"/>
      <c r="FO949" s="52"/>
      <c r="FP949" s="52"/>
      <c r="FQ949" s="52"/>
      <c r="FR949" s="52"/>
      <c r="FS949" s="52"/>
      <c r="FT949" s="52"/>
    </row>
    <row r="950" spans="1:176" x14ac:dyDescent="0.15">
      <c r="A950" s="104">
        <f t="shared" si="199"/>
        <v>43659</v>
      </c>
      <c r="B950" s="35">
        <f t="shared" ca="1" si="205"/>
        <v>503.73502500000001</v>
      </c>
      <c r="C950" s="35">
        <f t="shared" si="200"/>
        <v>500</v>
      </c>
      <c r="D950" s="36">
        <f ca="1">IF(A950&lt;$B$1,VLOOKUP(A950,[1]DI!$A$4:$B$15000,2,FALSE),0)</f>
        <v>0</v>
      </c>
      <c r="E950" s="35">
        <f t="shared" ca="1" si="194"/>
        <v>0</v>
      </c>
      <c r="F950" s="54">
        <f t="shared" si="201"/>
        <v>1.0425</v>
      </c>
      <c r="G950" s="38">
        <f t="shared" ca="1" si="195"/>
        <v>1</v>
      </c>
      <c r="H950" s="35">
        <f ca="1">TRUNC(PRODUCT(G$10:G949),15)</f>
        <v>1.2263095454505499</v>
      </c>
      <c r="I950" s="35">
        <f t="shared" ca="1" si="202"/>
        <v>1.2172168756208299</v>
      </c>
      <c r="J950" s="35">
        <f t="shared" ca="1" si="196"/>
        <v>1.00747005</v>
      </c>
      <c r="K950" s="35">
        <f t="shared" ca="1" si="197"/>
        <v>3.7350249999999998</v>
      </c>
      <c r="L950" s="55">
        <f>IF(VLOOKUP(A950,$U$12:$AD$125,8)=VLOOKUP(A949,$U$12:$AD$125,8),0,VLOOKUP(A950,U$12:$AD$125,8))</f>
        <v>0</v>
      </c>
      <c r="M950" s="40">
        <f>IF(L950&gt;0,VLOOKUP(L950,T$12:$AC$125,7),0)</f>
        <v>0</v>
      </c>
      <c r="N950" s="41">
        <f t="shared" si="206"/>
        <v>0</v>
      </c>
      <c r="O950" s="41">
        <f t="shared" ca="1" si="198"/>
        <v>3.7350249999999998</v>
      </c>
      <c r="P950" s="56" t="str">
        <f t="shared" si="203"/>
        <v>A+J=</v>
      </c>
      <c r="Q950" s="43">
        <f t="shared" si="204"/>
        <v>43801</v>
      </c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/>
      <c r="BY950" s="52"/>
      <c r="BZ950" s="52"/>
      <c r="CA950" s="52"/>
      <c r="CB950" s="52"/>
      <c r="CC950" s="52"/>
      <c r="CD950" s="52"/>
      <c r="CE950" s="52"/>
      <c r="CF950" s="52"/>
      <c r="CG950" s="52"/>
      <c r="CH950" s="52"/>
      <c r="CI950" s="52"/>
      <c r="CJ950" s="52"/>
      <c r="CK950" s="52"/>
      <c r="CL950" s="52"/>
      <c r="CM950" s="52"/>
      <c r="CN950" s="52"/>
      <c r="CO950" s="52"/>
      <c r="CP950" s="52"/>
      <c r="CQ950" s="52"/>
      <c r="CR950" s="52"/>
      <c r="CS950" s="52"/>
      <c r="CT950" s="52"/>
      <c r="CU950" s="52"/>
      <c r="CV950" s="52"/>
      <c r="CW950" s="52"/>
      <c r="CX950" s="52"/>
      <c r="CY950" s="52"/>
      <c r="CZ950" s="52"/>
      <c r="DA950" s="52"/>
      <c r="DB950" s="52"/>
      <c r="DC950" s="52"/>
      <c r="DD950" s="52"/>
      <c r="DE950" s="52"/>
      <c r="DF950" s="52"/>
      <c r="DG950" s="52"/>
      <c r="DH950" s="52"/>
      <c r="DI950" s="52"/>
      <c r="DJ950" s="52"/>
      <c r="DK950" s="52"/>
      <c r="DL950" s="52"/>
      <c r="DM950" s="52"/>
      <c r="DN950" s="52"/>
      <c r="DO950" s="52"/>
      <c r="DP950" s="52"/>
      <c r="DQ950" s="52"/>
      <c r="DR950" s="52"/>
      <c r="DS950" s="52"/>
      <c r="DT950" s="52"/>
      <c r="DU950" s="52"/>
      <c r="DV950" s="52"/>
      <c r="DW950" s="52"/>
      <c r="DX950" s="52"/>
      <c r="DY950" s="52"/>
      <c r="DZ950" s="52"/>
      <c r="EA950" s="52"/>
      <c r="EB950" s="52"/>
      <c r="EC950" s="52"/>
      <c r="ED950" s="52"/>
      <c r="EE950" s="52"/>
      <c r="EF950" s="52"/>
      <c r="EG950" s="52"/>
      <c r="EH950" s="52"/>
      <c r="EI950" s="52"/>
      <c r="EJ950" s="52"/>
      <c r="EK950" s="52"/>
      <c r="EL950" s="52"/>
      <c r="EM950" s="52"/>
      <c r="EN950" s="52"/>
      <c r="EO950" s="52"/>
      <c r="EP950" s="52"/>
      <c r="EQ950" s="52"/>
      <c r="ER950" s="52"/>
      <c r="ES950" s="52"/>
      <c r="ET950" s="52"/>
      <c r="EU950" s="52"/>
      <c r="EV950" s="52"/>
      <c r="EW950" s="52"/>
      <c r="EX950" s="52"/>
      <c r="EY950" s="52"/>
      <c r="EZ950" s="52"/>
      <c r="FA950" s="52"/>
      <c r="FB950" s="52"/>
      <c r="FC950" s="52"/>
      <c r="FD950" s="52"/>
      <c r="FE950" s="52"/>
      <c r="FF950" s="52"/>
      <c r="FG950" s="52"/>
      <c r="FH950" s="52"/>
      <c r="FI950" s="52"/>
      <c r="FJ950" s="52"/>
      <c r="FK950" s="52"/>
      <c r="FL950" s="52"/>
      <c r="FM950" s="52"/>
      <c r="FN950" s="52"/>
      <c r="FO950" s="52"/>
      <c r="FP950" s="52"/>
      <c r="FQ950" s="52"/>
      <c r="FR950" s="52"/>
      <c r="FS950" s="52"/>
      <c r="FT950" s="52"/>
    </row>
    <row r="951" spans="1:176" x14ac:dyDescent="0.15">
      <c r="A951" s="104">
        <f t="shared" si="199"/>
        <v>43660</v>
      </c>
      <c r="B951" s="35">
        <f t="shared" ca="1" si="205"/>
        <v>503.73502500000001</v>
      </c>
      <c r="C951" s="35">
        <f t="shared" si="200"/>
        <v>500</v>
      </c>
      <c r="D951" s="36">
        <f ca="1">IF(A951&lt;$B$1,VLOOKUP(A951,[1]DI!$A$4:$B$15000,2,FALSE),0)</f>
        <v>0</v>
      </c>
      <c r="E951" s="35">
        <f t="shared" ca="1" si="194"/>
        <v>0</v>
      </c>
      <c r="F951" s="54">
        <f t="shared" si="201"/>
        <v>1.0425</v>
      </c>
      <c r="G951" s="38">
        <f t="shared" ca="1" si="195"/>
        <v>1</v>
      </c>
      <c r="H951" s="35">
        <f ca="1">TRUNC(PRODUCT(G$10:G950),15)</f>
        <v>1.2263095454505499</v>
      </c>
      <c r="I951" s="35">
        <f t="shared" ca="1" si="202"/>
        <v>1.2172168756208299</v>
      </c>
      <c r="J951" s="35">
        <f t="shared" ca="1" si="196"/>
        <v>1.00747005</v>
      </c>
      <c r="K951" s="35">
        <f t="shared" ca="1" si="197"/>
        <v>3.7350249999999998</v>
      </c>
      <c r="L951" s="55">
        <f>IF(VLOOKUP(A951,$U$12:$AD$125,8)=VLOOKUP(A950,$U$12:$AD$125,8),0,VLOOKUP(A951,U$12:$AD$125,8))</f>
        <v>0</v>
      </c>
      <c r="M951" s="40">
        <f>IF(L951&gt;0,VLOOKUP(L951,T$12:$AC$125,7),0)</f>
        <v>0</v>
      </c>
      <c r="N951" s="41">
        <f t="shared" si="206"/>
        <v>0</v>
      </c>
      <c r="O951" s="41">
        <f t="shared" ca="1" si="198"/>
        <v>3.7350249999999998</v>
      </c>
      <c r="P951" s="56" t="str">
        <f t="shared" si="203"/>
        <v>A+J=</v>
      </c>
      <c r="Q951" s="43">
        <f t="shared" si="204"/>
        <v>43801</v>
      </c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/>
      <c r="BY951" s="52"/>
      <c r="BZ951" s="52"/>
      <c r="CA951" s="52"/>
      <c r="CB951" s="52"/>
      <c r="CC951" s="52"/>
      <c r="CD951" s="52"/>
      <c r="CE951" s="52"/>
      <c r="CF951" s="52"/>
      <c r="CG951" s="52"/>
      <c r="CH951" s="52"/>
      <c r="CI951" s="52"/>
      <c r="CJ951" s="52"/>
      <c r="CK951" s="52"/>
      <c r="CL951" s="52"/>
      <c r="CM951" s="52"/>
      <c r="CN951" s="52"/>
      <c r="CO951" s="52"/>
      <c r="CP951" s="52"/>
      <c r="CQ951" s="52"/>
      <c r="CR951" s="52"/>
      <c r="CS951" s="52"/>
      <c r="CT951" s="52"/>
      <c r="CU951" s="52"/>
      <c r="CV951" s="52"/>
      <c r="CW951" s="52"/>
      <c r="CX951" s="52"/>
      <c r="CY951" s="52"/>
      <c r="CZ951" s="52"/>
      <c r="DA951" s="52"/>
      <c r="DB951" s="52"/>
      <c r="DC951" s="52"/>
      <c r="DD951" s="52"/>
      <c r="DE951" s="52"/>
      <c r="DF951" s="52"/>
      <c r="DG951" s="52"/>
      <c r="DH951" s="52"/>
      <c r="DI951" s="52"/>
      <c r="DJ951" s="52"/>
      <c r="DK951" s="52"/>
      <c r="DL951" s="52"/>
      <c r="DM951" s="52"/>
      <c r="DN951" s="52"/>
      <c r="DO951" s="52"/>
      <c r="DP951" s="52"/>
      <c r="DQ951" s="52"/>
      <c r="DR951" s="52"/>
      <c r="DS951" s="52"/>
      <c r="DT951" s="52"/>
      <c r="DU951" s="52"/>
      <c r="DV951" s="52"/>
      <c r="DW951" s="52"/>
      <c r="DX951" s="52"/>
      <c r="DY951" s="52"/>
      <c r="DZ951" s="52"/>
      <c r="EA951" s="52"/>
      <c r="EB951" s="52"/>
      <c r="EC951" s="52"/>
      <c r="ED951" s="52"/>
      <c r="EE951" s="52"/>
      <c r="EF951" s="52"/>
      <c r="EG951" s="52"/>
      <c r="EH951" s="52"/>
      <c r="EI951" s="52"/>
      <c r="EJ951" s="52"/>
      <c r="EK951" s="52"/>
      <c r="EL951" s="52"/>
      <c r="EM951" s="52"/>
      <c r="EN951" s="52"/>
      <c r="EO951" s="52"/>
      <c r="EP951" s="52"/>
      <c r="EQ951" s="52"/>
      <c r="ER951" s="52"/>
      <c r="ES951" s="52"/>
      <c r="ET951" s="52"/>
      <c r="EU951" s="52"/>
      <c r="EV951" s="52"/>
      <c r="EW951" s="52"/>
      <c r="EX951" s="52"/>
      <c r="EY951" s="52"/>
      <c r="EZ951" s="52"/>
      <c r="FA951" s="52"/>
      <c r="FB951" s="52"/>
      <c r="FC951" s="52"/>
      <c r="FD951" s="52"/>
      <c r="FE951" s="52"/>
      <c r="FF951" s="52"/>
      <c r="FG951" s="52"/>
      <c r="FH951" s="52"/>
      <c r="FI951" s="52"/>
      <c r="FJ951" s="52"/>
      <c r="FK951" s="52"/>
      <c r="FL951" s="52"/>
      <c r="FM951" s="52"/>
      <c r="FN951" s="52"/>
      <c r="FO951" s="52"/>
      <c r="FP951" s="52"/>
      <c r="FQ951" s="52"/>
      <c r="FR951" s="52"/>
      <c r="FS951" s="52"/>
      <c r="FT951" s="52"/>
    </row>
    <row r="952" spans="1:176" x14ac:dyDescent="0.15">
      <c r="A952" s="104">
        <f t="shared" si="199"/>
        <v>43661</v>
      </c>
      <c r="B952" s="35">
        <f t="shared" ca="1" si="205"/>
        <v>503.73502500000001</v>
      </c>
      <c r="C952" s="35">
        <f t="shared" si="200"/>
        <v>500</v>
      </c>
      <c r="D952" s="36">
        <f ca="1">IF(A952&lt;$B$1,VLOOKUP(A952,[1]DI!$A$4:$B$15000,2,FALSE),0)</f>
        <v>6.4000000000000001E-2</v>
      </c>
      <c r="E952" s="35">
        <f t="shared" ca="1" si="194"/>
        <v>2.4620000000000002E-4</v>
      </c>
      <c r="F952" s="54">
        <f t="shared" si="201"/>
        <v>1.0425</v>
      </c>
      <c r="G952" s="38">
        <f t="shared" ca="1" si="195"/>
        <v>1.0002566635000001</v>
      </c>
      <c r="H952" s="35">
        <f ca="1">TRUNC(PRODUCT(G$10:G951),15)</f>
        <v>1.2263095454505499</v>
      </c>
      <c r="I952" s="35">
        <f t="shared" ca="1" si="202"/>
        <v>1.2172168756208299</v>
      </c>
      <c r="J952" s="35">
        <f t="shared" ca="1" si="196"/>
        <v>1.00747005</v>
      </c>
      <c r="K952" s="35">
        <f t="shared" ca="1" si="197"/>
        <v>3.7350249999999998</v>
      </c>
      <c r="L952" s="55">
        <f>IF(VLOOKUP(A952,$U$12:$AD$125,8)=VLOOKUP(A951,$U$12:$AD$125,8),0,VLOOKUP(A952,U$12:$AD$125,8))</f>
        <v>0</v>
      </c>
      <c r="M952" s="40">
        <f>IF(L952&gt;0,VLOOKUP(L952,T$12:$AC$125,7),0)</f>
        <v>0</v>
      </c>
      <c r="N952" s="41">
        <f t="shared" si="206"/>
        <v>0</v>
      </c>
      <c r="O952" s="41">
        <f t="shared" ca="1" si="198"/>
        <v>3.7350249999999998</v>
      </c>
      <c r="P952" s="56" t="str">
        <f t="shared" si="203"/>
        <v>A+J=</v>
      </c>
      <c r="Q952" s="43">
        <f t="shared" si="204"/>
        <v>43801</v>
      </c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/>
      <c r="BY952" s="52"/>
      <c r="BZ952" s="52"/>
      <c r="CA952" s="52"/>
      <c r="CB952" s="52"/>
      <c r="CC952" s="52"/>
      <c r="CD952" s="52"/>
      <c r="CE952" s="52"/>
      <c r="CF952" s="52"/>
      <c r="CG952" s="52"/>
      <c r="CH952" s="52"/>
      <c r="CI952" s="52"/>
      <c r="CJ952" s="52"/>
      <c r="CK952" s="52"/>
      <c r="CL952" s="52"/>
      <c r="CM952" s="52"/>
      <c r="CN952" s="52"/>
      <c r="CO952" s="52"/>
      <c r="CP952" s="52"/>
      <c r="CQ952" s="52"/>
      <c r="CR952" s="52"/>
      <c r="CS952" s="52"/>
      <c r="CT952" s="52"/>
      <c r="CU952" s="52"/>
      <c r="CV952" s="52"/>
      <c r="CW952" s="52"/>
      <c r="CX952" s="52"/>
      <c r="CY952" s="52"/>
      <c r="CZ952" s="52"/>
      <c r="DA952" s="52"/>
      <c r="DB952" s="52"/>
      <c r="DC952" s="52"/>
      <c r="DD952" s="52"/>
      <c r="DE952" s="52"/>
      <c r="DF952" s="52"/>
      <c r="DG952" s="52"/>
      <c r="DH952" s="52"/>
      <c r="DI952" s="52"/>
      <c r="DJ952" s="52"/>
      <c r="DK952" s="52"/>
      <c r="DL952" s="52"/>
      <c r="DM952" s="52"/>
      <c r="DN952" s="52"/>
      <c r="DO952" s="52"/>
      <c r="DP952" s="52"/>
      <c r="DQ952" s="52"/>
      <c r="DR952" s="52"/>
      <c r="DS952" s="52"/>
      <c r="DT952" s="52"/>
      <c r="DU952" s="52"/>
      <c r="DV952" s="52"/>
      <c r="DW952" s="52"/>
      <c r="DX952" s="52"/>
      <c r="DY952" s="52"/>
      <c r="DZ952" s="52"/>
      <c r="EA952" s="52"/>
      <c r="EB952" s="52"/>
      <c r="EC952" s="52"/>
      <c r="ED952" s="52"/>
      <c r="EE952" s="52"/>
      <c r="EF952" s="52"/>
      <c r="EG952" s="52"/>
      <c r="EH952" s="52"/>
      <c r="EI952" s="52"/>
      <c r="EJ952" s="52"/>
      <c r="EK952" s="52"/>
      <c r="EL952" s="52"/>
      <c r="EM952" s="52"/>
      <c r="EN952" s="52"/>
      <c r="EO952" s="52"/>
      <c r="EP952" s="52"/>
      <c r="EQ952" s="52"/>
      <c r="ER952" s="52"/>
      <c r="ES952" s="52"/>
      <c r="ET952" s="52"/>
      <c r="EU952" s="52"/>
      <c r="EV952" s="52"/>
      <c r="EW952" s="52"/>
      <c r="EX952" s="52"/>
      <c r="EY952" s="52"/>
      <c r="EZ952" s="52"/>
      <c r="FA952" s="52"/>
      <c r="FB952" s="52"/>
      <c r="FC952" s="52"/>
      <c r="FD952" s="52"/>
      <c r="FE952" s="52"/>
      <c r="FF952" s="52"/>
      <c r="FG952" s="52"/>
      <c r="FH952" s="52"/>
      <c r="FI952" s="52"/>
      <c r="FJ952" s="52"/>
      <c r="FK952" s="52"/>
      <c r="FL952" s="52"/>
      <c r="FM952" s="52"/>
      <c r="FN952" s="52"/>
      <c r="FO952" s="52"/>
      <c r="FP952" s="52"/>
      <c r="FQ952" s="52"/>
      <c r="FR952" s="52"/>
      <c r="FS952" s="52"/>
      <c r="FT952" s="52"/>
    </row>
    <row r="953" spans="1:176" x14ac:dyDescent="0.15">
      <c r="A953" s="104">
        <f t="shared" si="199"/>
        <v>43662</v>
      </c>
      <c r="B953" s="35">
        <f t="shared" ca="1" si="205"/>
        <v>503.86431499000003</v>
      </c>
      <c r="C953" s="35">
        <f t="shared" si="200"/>
        <v>500</v>
      </c>
      <c r="D953" s="36">
        <f ca="1">IF(A953&lt;$B$1,VLOOKUP(A953,[1]DI!$A$4:$B$15000,2,FALSE),0)</f>
        <v>6.4000000000000001E-2</v>
      </c>
      <c r="E953" s="35">
        <f t="shared" ca="1" si="194"/>
        <v>2.4620000000000002E-4</v>
      </c>
      <c r="F953" s="54">
        <f t="shared" si="201"/>
        <v>1.0425</v>
      </c>
      <c r="G953" s="38">
        <f t="shared" ca="1" si="195"/>
        <v>1.0002566635000001</v>
      </c>
      <c r="H953" s="35">
        <f ca="1">TRUNC(PRODUCT(G$10:G952),15)</f>
        <v>1.2266242943505701</v>
      </c>
      <c r="I953" s="35">
        <f t="shared" ca="1" si="202"/>
        <v>1.2172168756208299</v>
      </c>
      <c r="J953" s="35">
        <f t="shared" ca="1" si="196"/>
        <v>1.0077286299999999</v>
      </c>
      <c r="K953" s="35">
        <f t="shared" ca="1" si="197"/>
        <v>3.86431499</v>
      </c>
      <c r="L953" s="55">
        <f>IF(VLOOKUP(A953,$U$12:$AD$125,8)=VLOOKUP(A952,$U$12:$AD$125,8),0,VLOOKUP(A953,U$12:$AD$125,8))</f>
        <v>0</v>
      </c>
      <c r="M953" s="40">
        <f>IF(L953&gt;0,VLOOKUP(L953,T$12:$AC$125,7),0)</f>
        <v>0</v>
      </c>
      <c r="N953" s="41">
        <f t="shared" si="206"/>
        <v>0</v>
      </c>
      <c r="O953" s="41">
        <f t="shared" ca="1" si="198"/>
        <v>3.86431499</v>
      </c>
      <c r="P953" s="56" t="str">
        <f t="shared" si="203"/>
        <v>A+J=</v>
      </c>
      <c r="Q953" s="43">
        <f t="shared" si="204"/>
        <v>43801</v>
      </c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/>
      <c r="BY953" s="52"/>
      <c r="BZ953" s="52"/>
      <c r="CA953" s="52"/>
      <c r="CB953" s="52"/>
      <c r="CC953" s="52"/>
      <c r="CD953" s="52"/>
      <c r="CE953" s="52"/>
      <c r="CF953" s="52"/>
      <c r="CG953" s="52"/>
      <c r="CH953" s="52"/>
      <c r="CI953" s="52"/>
      <c r="CJ953" s="52"/>
      <c r="CK953" s="52"/>
      <c r="CL953" s="52"/>
      <c r="CM953" s="52"/>
      <c r="CN953" s="52"/>
      <c r="CO953" s="52"/>
      <c r="CP953" s="52"/>
      <c r="CQ953" s="52"/>
      <c r="CR953" s="52"/>
      <c r="CS953" s="52"/>
      <c r="CT953" s="52"/>
      <c r="CU953" s="52"/>
      <c r="CV953" s="52"/>
      <c r="CW953" s="52"/>
      <c r="CX953" s="52"/>
      <c r="CY953" s="52"/>
      <c r="CZ953" s="52"/>
      <c r="DA953" s="52"/>
      <c r="DB953" s="52"/>
      <c r="DC953" s="52"/>
      <c r="DD953" s="52"/>
      <c r="DE953" s="52"/>
      <c r="DF953" s="52"/>
      <c r="DG953" s="52"/>
      <c r="DH953" s="52"/>
      <c r="DI953" s="52"/>
      <c r="DJ953" s="52"/>
      <c r="DK953" s="52"/>
      <c r="DL953" s="52"/>
      <c r="DM953" s="52"/>
      <c r="DN953" s="52"/>
      <c r="DO953" s="52"/>
      <c r="DP953" s="52"/>
      <c r="DQ953" s="52"/>
      <c r="DR953" s="52"/>
      <c r="DS953" s="52"/>
      <c r="DT953" s="52"/>
      <c r="DU953" s="52"/>
      <c r="DV953" s="52"/>
      <c r="DW953" s="52"/>
      <c r="DX953" s="52"/>
      <c r="DY953" s="52"/>
      <c r="DZ953" s="52"/>
      <c r="EA953" s="52"/>
      <c r="EB953" s="52"/>
      <c r="EC953" s="52"/>
      <c r="ED953" s="52"/>
      <c r="EE953" s="52"/>
      <c r="EF953" s="52"/>
      <c r="EG953" s="52"/>
      <c r="EH953" s="52"/>
      <c r="EI953" s="52"/>
      <c r="EJ953" s="52"/>
      <c r="EK953" s="52"/>
      <c r="EL953" s="52"/>
      <c r="EM953" s="52"/>
      <c r="EN953" s="52"/>
      <c r="EO953" s="52"/>
      <c r="EP953" s="52"/>
      <c r="EQ953" s="52"/>
      <c r="ER953" s="52"/>
      <c r="ES953" s="52"/>
      <c r="ET953" s="52"/>
      <c r="EU953" s="52"/>
      <c r="EV953" s="52"/>
      <c r="EW953" s="52"/>
      <c r="EX953" s="52"/>
      <c r="EY953" s="52"/>
      <c r="EZ953" s="52"/>
      <c r="FA953" s="52"/>
      <c r="FB953" s="52"/>
      <c r="FC953" s="52"/>
      <c r="FD953" s="52"/>
      <c r="FE953" s="52"/>
      <c r="FF953" s="52"/>
      <c r="FG953" s="52"/>
      <c r="FH953" s="52"/>
      <c r="FI953" s="52"/>
      <c r="FJ953" s="52"/>
      <c r="FK953" s="52"/>
      <c r="FL953" s="52"/>
      <c r="FM953" s="52"/>
      <c r="FN953" s="52"/>
      <c r="FO953" s="52"/>
      <c r="FP953" s="52"/>
      <c r="FQ953" s="52"/>
      <c r="FR953" s="52"/>
      <c r="FS953" s="52"/>
      <c r="FT953" s="52"/>
    </row>
    <row r="954" spans="1:176" x14ac:dyDescent="0.15">
      <c r="A954" s="104">
        <f t="shared" si="199"/>
        <v>43663</v>
      </c>
      <c r="B954" s="35">
        <f t="shared" ca="1" si="205"/>
        <v>503.99364000000003</v>
      </c>
      <c r="C954" s="35">
        <f t="shared" si="200"/>
        <v>500</v>
      </c>
      <c r="D954" s="36">
        <f ca="1">IF(A954&lt;$B$1,VLOOKUP(A954,[1]DI!$A$4:$B$15000,2,FALSE),0)</f>
        <v>6.4000000000000001E-2</v>
      </c>
      <c r="E954" s="35">
        <f t="shared" ca="1" si="194"/>
        <v>2.4620000000000002E-4</v>
      </c>
      <c r="F954" s="54">
        <f t="shared" si="201"/>
        <v>1.0425</v>
      </c>
      <c r="G954" s="38">
        <f t="shared" ca="1" si="195"/>
        <v>1.0002566635000001</v>
      </c>
      <c r="H954" s="35">
        <f ca="1">TRUNC(PRODUCT(G$10:G953),15)</f>
        <v>1.2269391240351399</v>
      </c>
      <c r="I954" s="35">
        <f t="shared" ca="1" si="202"/>
        <v>1.2172168756208299</v>
      </c>
      <c r="J954" s="35">
        <f t="shared" ca="1" si="196"/>
        <v>1.00798728</v>
      </c>
      <c r="K954" s="35">
        <f t="shared" ca="1" si="197"/>
        <v>3.9936400000000001</v>
      </c>
      <c r="L954" s="55">
        <f>IF(VLOOKUP(A954,$U$12:$AD$125,8)=VLOOKUP(A953,$U$12:$AD$125,8),0,VLOOKUP(A954,U$12:$AD$125,8))</f>
        <v>0</v>
      </c>
      <c r="M954" s="40">
        <f>IF(L954&gt;0,VLOOKUP(L954,T$12:$AC$125,7),0)</f>
        <v>0</v>
      </c>
      <c r="N954" s="41">
        <f t="shared" si="206"/>
        <v>0</v>
      </c>
      <c r="O954" s="41">
        <f t="shared" ca="1" si="198"/>
        <v>3.9936400000000001</v>
      </c>
      <c r="P954" s="56" t="str">
        <f t="shared" si="203"/>
        <v>A+J=</v>
      </c>
      <c r="Q954" s="43">
        <f t="shared" si="204"/>
        <v>43801</v>
      </c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/>
      <c r="BY954" s="52"/>
      <c r="BZ954" s="52"/>
      <c r="CA954" s="52"/>
      <c r="CB954" s="52"/>
      <c r="CC954" s="52"/>
      <c r="CD954" s="52"/>
      <c r="CE954" s="52"/>
      <c r="CF954" s="52"/>
      <c r="CG954" s="52"/>
      <c r="CH954" s="52"/>
      <c r="CI954" s="52"/>
      <c r="CJ954" s="52"/>
      <c r="CK954" s="52"/>
      <c r="CL954" s="52"/>
      <c r="CM954" s="52"/>
      <c r="CN954" s="52"/>
      <c r="CO954" s="52"/>
      <c r="CP954" s="52"/>
      <c r="CQ954" s="52"/>
      <c r="CR954" s="52"/>
      <c r="CS954" s="52"/>
      <c r="CT954" s="52"/>
      <c r="CU954" s="52"/>
      <c r="CV954" s="52"/>
      <c r="CW954" s="52"/>
      <c r="CX954" s="52"/>
      <c r="CY954" s="52"/>
      <c r="CZ954" s="52"/>
      <c r="DA954" s="52"/>
      <c r="DB954" s="52"/>
      <c r="DC954" s="52"/>
      <c r="DD954" s="52"/>
      <c r="DE954" s="52"/>
      <c r="DF954" s="52"/>
      <c r="DG954" s="52"/>
      <c r="DH954" s="52"/>
      <c r="DI954" s="52"/>
      <c r="DJ954" s="52"/>
      <c r="DK954" s="52"/>
      <c r="DL954" s="52"/>
      <c r="DM954" s="52"/>
      <c r="DN954" s="52"/>
      <c r="DO954" s="52"/>
      <c r="DP954" s="52"/>
      <c r="DQ954" s="52"/>
      <c r="DR954" s="52"/>
      <c r="DS954" s="52"/>
      <c r="DT954" s="52"/>
      <c r="DU954" s="52"/>
      <c r="DV954" s="52"/>
      <c r="DW954" s="52"/>
      <c r="DX954" s="52"/>
      <c r="DY954" s="52"/>
      <c r="DZ954" s="52"/>
      <c r="EA954" s="52"/>
      <c r="EB954" s="52"/>
      <c r="EC954" s="52"/>
      <c r="ED954" s="52"/>
      <c r="EE954" s="52"/>
      <c r="EF954" s="52"/>
      <c r="EG954" s="52"/>
      <c r="EH954" s="52"/>
      <c r="EI954" s="52"/>
      <c r="EJ954" s="52"/>
      <c r="EK954" s="52"/>
      <c r="EL954" s="52"/>
      <c r="EM954" s="52"/>
      <c r="EN954" s="52"/>
      <c r="EO954" s="52"/>
      <c r="EP954" s="52"/>
      <c r="EQ954" s="52"/>
      <c r="ER954" s="52"/>
      <c r="ES954" s="52"/>
      <c r="ET954" s="52"/>
      <c r="EU954" s="52"/>
      <c r="EV954" s="52"/>
      <c r="EW954" s="52"/>
      <c r="EX954" s="52"/>
      <c r="EY954" s="52"/>
      <c r="EZ954" s="52"/>
      <c r="FA954" s="52"/>
      <c r="FB954" s="52"/>
      <c r="FC954" s="52"/>
      <c r="FD954" s="52"/>
      <c r="FE954" s="52"/>
      <c r="FF954" s="52"/>
      <c r="FG954" s="52"/>
      <c r="FH954" s="52"/>
      <c r="FI954" s="52"/>
      <c r="FJ954" s="52"/>
      <c r="FK954" s="52"/>
      <c r="FL954" s="52"/>
      <c r="FM954" s="52"/>
      <c r="FN954" s="52"/>
      <c r="FO954" s="52"/>
      <c r="FP954" s="52"/>
      <c r="FQ954" s="52"/>
      <c r="FR954" s="52"/>
      <c r="FS954" s="52"/>
      <c r="FT954" s="52"/>
    </row>
    <row r="955" spans="1:176" x14ac:dyDescent="0.15">
      <c r="A955" s="104">
        <f t="shared" si="199"/>
        <v>43664</v>
      </c>
      <c r="B955" s="35">
        <f t="shared" ca="1" si="205"/>
        <v>504.122995</v>
      </c>
      <c r="C955" s="35">
        <f t="shared" si="200"/>
        <v>500</v>
      </c>
      <c r="D955" s="36">
        <f ca="1">IF(A955&lt;$B$1,VLOOKUP(A955,[1]DI!$A$4:$B$15000,2,FALSE),0)</f>
        <v>6.4000000000000001E-2</v>
      </c>
      <c r="E955" s="35">
        <f t="shared" ca="1" si="194"/>
        <v>2.4620000000000002E-4</v>
      </c>
      <c r="F955" s="54">
        <f t="shared" si="201"/>
        <v>1.0425</v>
      </c>
      <c r="G955" s="38">
        <f t="shared" ca="1" si="195"/>
        <v>1.0002566635000001</v>
      </c>
      <c r="H955" s="35">
        <f ca="1">TRUNC(PRODUCT(G$10:G954),15)</f>
        <v>1.227254034525</v>
      </c>
      <c r="I955" s="35">
        <f t="shared" ca="1" si="202"/>
        <v>1.2172168756208299</v>
      </c>
      <c r="J955" s="35">
        <f t="shared" ca="1" si="196"/>
        <v>1.00824599</v>
      </c>
      <c r="K955" s="35">
        <f t="shared" ca="1" si="197"/>
        <v>4.1229950000000004</v>
      </c>
      <c r="L955" s="55">
        <f>IF(VLOOKUP(A955,$U$12:$AD$125,8)=VLOOKUP(A954,$U$12:$AD$125,8),0,VLOOKUP(A955,U$12:$AD$125,8))</f>
        <v>0</v>
      </c>
      <c r="M955" s="40">
        <f>IF(L955&gt;0,VLOOKUP(L955,T$12:$AC$125,7),0)</f>
        <v>0</v>
      </c>
      <c r="N955" s="41">
        <f t="shared" si="206"/>
        <v>0</v>
      </c>
      <c r="O955" s="41">
        <f t="shared" ca="1" si="198"/>
        <v>4.1229950000000004</v>
      </c>
      <c r="P955" s="56" t="str">
        <f t="shared" si="203"/>
        <v>A+J=</v>
      </c>
      <c r="Q955" s="43">
        <f t="shared" si="204"/>
        <v>43801</v>
      </c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/>
      <c r="BY955" s="52"/>
      <c r="BZ955" s="52"/>
      <c r="CA955" s="52"/>
      <c r="CB955" s="52"/>
      <c r="CC955" s="52"/>
      <c r="CD955" s="52"/>
      <c r="CE955" s="52"/>
      <c r="CF955" s="52"/>
      <c r="CG955" s="52"/>
      <c r="CH955" s="52"/>
      <c r="CI955" s="52"/>
      <c r="CJ955" s="52"/>
      <c r="CK955" s="52"/>
      <c r="CL955" s="52"/>
      <c r="CM955" s="52"/>
      <c r="CN955" s="52"/>
      <c r="CO955" s="52"/>
      <c r="CP955" s="52"/>
      <c r="CQ955" s="52"/>
      <c r="CR955" s="52"/>
      <c r="CS955" s="52"/>
      <c r="CT955" s="52"/>
      <c r="CU955" s="52"/>
      <c r="CV955" s="52"/>
      <c r="CW955" s="52"/>
      <c r="CX955" s="52"/>
      <c r="CY955" s="52"/>
      <c r="CZ955" s="52"/>
      <c r="DA955" s="52"/>
      <c r="DB955" s="52"/>
      <c r="DC955" s="52"/>
      <c r="DD955" s="52"/>
      <c r="DE955" s="52"/>
      <c r="DF955" s="52"/>
      <c r="DG955" s="52"/>
      <c r="DH955" s="52"/>
      <c r="DI955" s="52"/>
      <c r="DJ955" s="52"/>
      <c r="DK955" s="52"/>
      <c r="DL955" s="52"/>
      <c r="DM955" s="52"/>
      <c r="DN955" s="52"/>
      <c r="DO955" s="52"/>
      <c r="DP955" s="52"/>
      <c r="DQ955" s="52"/>
      <c r="DR955" s="52"/>
      <c r="DS955" s="52"/>
      <c r="DT955" s="52"/>
      <c r="DU955" s="52"/>
      <c r="DV955" s="52"/>
      <c r="DW955" s="52"/>
      <c r="DX955" s="52"/>
      <c r="DY955" s="52"/>
      <c r="DZ955" s="52"/>
      <c r="EA955" s="52"/>
      <c r="EB955" s="52"/>
      <c r="EC955" s="52"/>
      <c r="ED955" s="52"/>
      <c r="EE955" s="52"/>
      <c r="EF955" s="52"/>
      <c r="EG955" s="52"/>
      <c r="EH955" s="52"/>
      <c r="EI955" s="52"/>
      <c r="EJ955" s="52"/>
      <c r="EK955" s="52"/>
      <c r="EL955" s="52"/>
      <c r="EM955" s="52"/>
      <c r="EN955" s="52"/>
      <c r="EO955" s="52"/>
      <c r="EP955" s="52"/>
      <c r="EQ955" s="52"/>
      <c r="ER955" s="52"/>
      <c r="ES955" s="52"/>
      <c r="ET955" s="52"/>
      <c r="EU955" s="52"/>
      <c r="EV955" s="52"/>
      <c r="EW955" s="52"/>
      <c r="EX955" s="52"/>
      <c r="EY955" s="52"/>
      <c r="EZ955" s="52"/>
      <c r="FA955" s="52"/>
      <c r="FB955" s="52"/>
      <c r="FC955" s="52"/>
      <c r="FD955" s="52"/>
      <c r="FE955" s="52"/>
      <c r="FF955" s="52"/>
      <c r="FG955" s="52"/>
      <c r="FH955" s="52"/>
      <c r="FI955" s="52"/>
      <c r="FJ955" s="52"/>
      <c r="FK955" s="52"/>
      <c r="FL955" s="52"/>
      <c r="FM955" s="52"/>
      <c r="FN955" s="52"/>
      <c r="FO955" s="52"/>
      <c r="FP955" s="52"/>
      <c r="FQ955" s="52"/>
      <c r="FR955" s="52"/>
      <c r="FS955" s="52"/>
      <c r="FT955" s="52"/>
    </row>
    <row r="956" spans="1:176" x14ac:dyDescent="0.15">
      <c r="A956" s="104">
        <f t="shared" si="199"/>
        <v>43665</v>
      </c>
      <c r="B956" s="35">
        <f t="shared" ca="1" si="205"/>
        <v>504.252385</v>
      </c>
      <c r="C956" s="35">
        <f t="shared" si="200"/>
        <v>500</v>
      </c>
      <c r="D956" s="36">
        <f ca="1">IF(A956&lt;$B$1,VLOOKUP(A956,[1]DI!$A$4:$B$15000,2,FALSE),0)</f>
        <v>6.4000000000000001E-2</v>
      </c>
      <c r="E956" s="35">
        <f t="shared" ca="1" si="194"/>
        <v>2.4620000000000002E-4</v>
      </c>
      <c r="F956" s="54">
        <f t="shared" si="201"/>
        <v>1.0425</v>
      </c>
      <c r="G956" s="38">
        <f t="shared" ca="1" si="195"/>
        <v>1.0002566635000001</v>
      </c>
      <c r="H956" s="35">
        <f ca="1">TRUNC(PRODUCT(G$10:G955),15)</f>
        <v>1.22756902584089</v>
      </c>
      <c r="I956" s="35">
        <f t="shared" ca="1" si="202"/>
        <v>1.2172168756208299</v>
      </c>
      <c r="J956" s="35">
        <f t="shared" ca="1" si="196"/>
        <v>1.0085047700000001</v>
      </c>
      <c r="K956" s="35">
        <f t="shared" ca="1" si="197"/>
        <v>4.2523850000000003</v>
      </c>
      <c r="L956" s="55">
        <f>IF(VLOOKUP(A956,$U$12:$AD$125,8)=VLOOKUP(A955,$U$12:$AD$125,8),0,VLOOKUP(A956,U$12:$AD$125,8))</f>
        <v>0</v>
      </c>
      <c r="M956" s="40">
        <f>IF(L956&gt;0,VLOOKUP(L956,T$12:$AC$125,7),0)</f>
        <v>0</v>
      </c>
      <c r="N956" s="41">
        <f t="shared" si="206"/>
        <v>0</v>
      </c>
      <c r="O956" s="41">
        <f t="shared" ca="1" si="198"/>
        <v>4.2523850000000003</v>
      </c>
      <c r="P956" s="56" t="str">
        <f t="shared" si="203"/>
        <v>A+J=</v>
      </c>
      <c r="Q956" s="43">
        <f t="shared" si="204"/>
        <v>43801</v>
      </c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/>
      <c r="BY956" s="52"/>
      <c r="BZ956" s="52"/>
      <c r="CA956" s="52"/>
      <c r="CB956" s="52"/>
      <c r="CC956" s="52"/>
      <c r="CD956" s="52"/>
      <c r="CE956" s="52"/>
      <c r="CF956" s="52"/>
      <c r="CG956" s="52"/>
      <c r="CH956" s="52"/>
      <c r="CI956" s="52"/>
      <c r="CJ956" s="52"/>
      <c r="CK956" s="52"/>
      <c r="CL956" s="52"/>
      <c r="CM956" s="52"/>
      <c r="CN956" s="52"/>
      <c r="CO956" s="52"/>
      <c r="CP956" s="52"/>
      <c r="CQ956" s="52"/>
      <c r="CR956" s="52"/>
      <c r="CS956" s="52"/>
      <c r="CT956" s="52"/>
      <c r="CU956" s="52"/>
      <c r="CV956" s="52"/>
      <c r="CW956" s="52"/>
      <c r="CX956" s="52"/>
      <c r="CY956" s="52"/>
      <c r="CZ956" s="52"/>
      <c r="DA956" s="52"/>
      <c r="DB956" s="52"/>
      <c r="DC956" s="52"/>
      <c r="DD956" s="52"/>
      <c r="DE956" s="52"/>
      <c r="DF956" s="52"/>
      <c r="DG956" s="52"/>
      <c r="DH956" s="52"/>
      <c r="DI956" s="52"/>
      <c r="DJ956" s="52"/>
      <c r="DK956" s="52"/>
      <c r="DL956" s="52"/>
      <c r="DM956" s="52"/>
      <c r="DN956" s="52"/>
      <c r="DO956" s="52"/>
      <c r="DP956" s="52"/>
      <c r="DQ956" s="52"/>
      <c r="DR956" s="52"/>
      <c r="DS956" s="52"/>
      <c r="DT956" s="52"/>
      <c r="DU956" s="52"/>
      <c r="DV956" s="52"/>
      <c r="DW956" s="52"/>
      <c r="DX956" s="52"/>
      <c r="DY956" s="52"/>
      <c r="DZ956" s="52"/>
      <c r="EA956" s="52"/>
      <c r="EB956" s="52"/>
      <c r="EC956" s="52"/>
      <c r="ED956" s="52"/>
      <c r="EE956" s="52"/>
      <c r="EF956" s="52"/>
      <c r="EG956" s="52"/>
      <c r="EH956" s="52"/>
      <c r="EI956" s="52"/>
      <c r="EJ956" s="52"/>
      <c r="EK956" s="52"/>
      <c r="EL956" s="52"/>
      <c r="EM956" s="52"/>
      <c r="EN956" s="52"/>
      <c r="EO956" s="52"/>
      <c r="EP956" s="52"/>
      <c r="EQ956" s="52"/>
      <c r="ER956" s="52"/>
      <c r="ES956" s="52"/>
      <c r="ET956" s="52"/>
      <c r="EU956" s="52"/>
      <c r="EV956" s="52"/>
      <c r="EW956" s="52"/>
      <c r="EX956" s="52"/>
      <c r="EY956" s="52"/>
      <c r="EZ956" s="52"/>
      <c r="FA956" s="52"/>
      <c r="FB956" s="52"/>
      <c r="FC956" s="52"/>
      <c r="FD956" s="52"/>
      <c r="FE956" s="52"/>
      <c r="FF956" s="52"/>
      <c r="FG956" s="52"/>
      <c r="FH956" s="52"/>
      <c r="FI956" s="52"/>
      <c r="FJ956" s="52"/>
      <c r="FK956" s="52"/>
      <c r="FL956" s="52"/>
      <c r="FM956" s="52"/>
      <c r="FN956" s="52"/>
      <c r="FO956" s="52"/>
      <c r="FP956" s="52"/>
      <c r="FQ956" s="52"/>
      <c r="FR956" s="52"/>
      <c r="FS956" s="52"/>
      <c r="FT956" s="52"/>
    </row>
    <row r="957" spans="1:176" x14ac:dyDescent="0.15">
      <c r="A957" s="104">
        <f t="shared" si="199"/>
        <v>43666</v>
      </c>
      <c r="B957" s="35">
        <f t="shared" ca="1" si="205"/>
        <v>504.38180999999997</v>
      </c>
      <c r="C957" s="35">
        <f t="shared" si="200"/>
        <v>500</v>
      </c>
      <c r="D957" s="36">
        <f ca="1">IF(A957&lt;$B$1,VLOOKUP(A957,[1]DI!$A$4:$B$15000,2,FALSE),0)</f>
        <v>0</v>
      </c>
      <c r="E957" s="35">
        <f t="shared" ca="1" si="194"/>
        <v>0</v>
      </c>
      <c r="F957" s="54">
        <f t="shared" si="201"/>
        <v>1.0425</v>
      </c>
      <c r="G957" s="38">
        <f t="shared" ca="1" si="195"/>
        <v>1</v>
      </c>
      <c r="H957" s="35">
        <f ca="1">TRUNC(PRODUCT(G$10:G956),15)</f>
        <v>1.2278840980035499</v>
      </c>
      <c r="I957" s="35">
        <f t="shared" ca="1" si="202"/>
        <v>1.2172168756208299</v>
      </c>
      <c r="J957" s="35">
        <f t="shared" ca="1" si="196"/>
        <v>1.0087636200000001</v>
      </c>
      <c r="K957" s="35">
        <f t="shared" ca="1" si="197"/>
        <v>4.3818099999999998</v>
      </c>
      <c r="L957" s="55">
        <f>IF(VLOOKUP(A957,$U$12:$AD$125,8)=VLOOKUP(A956,$U$12:$AD$125,8),0,VLOOKUP(A957,U$12:$AD$125,8))</f>
        <v>0</v>
      </c>
      <c r="M957" s="40">
        <f>IF(L957&gt;0,VLOOKUP(L957,T$12:$AC$125,7),0)</f>
        <v>0</v>
      </c>
      <c r="N957" s="41">
        <f t="shared" si="206"/>
        <v>0</v>
      </c>
      <c r="O957" s="41">
        <f t="shared" ca="1" si="198"/>
        <v>4.3818099999999998</v>
      </c>
      <c r="P957" s="56" t="str">
        <f t="shared" si="203"/>
        <v>A+J=</v>
      </c>
      <c r="Q957" s="43">
        <f t="shared" si="204"/>
        <v>43801</v>
      </c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/>
      <c r="BY957" s="52"/>
      <c r="BZ957" s="52"/>
      <c r="CA957" s="52"/>
      <c r="CB957" s="52"/>
      <c r="CC957" s="52"/>
      <c r="CD957" s="52"/>
      <c r="CE957" s="52"/>
      <c r="CF957" s="52"/>
      <c r="CG957" s="52"/>
      <c r="CH957" s="52"/>
      <c r="CI957" s="52"/>
      <c r="CJ957" s="52"/>
      <c r="CK957" s="52"/>
      <c r="CL957" s="52"/>
      <c r="CM957" s="52"/>
      <c r="CN957" s="52"/>
      <c r="CO957" s="52"/>
      <c r="CP957" s="52"/>
      <c r="CQ957" s="52"/>
      <c r="CR957" s="52"/>
      <c r="CS957" s="52"/>
      <c r="CT957" s="52"/>
      <c r="CU957" s="52"/>
      <c r="CV957" s="52"/>
      <c r="CW957" s="52"/>
      <c r="CX957" s="52"/>
      <c r="CY957" s="52"/>
      <c r="CZ957" s="52"/>
      <c r="DA957" s="52"/>
      <c r="DB957" s="52"/>
      <c r="DC957" s="52"/>
      <c r="DD957" s="52"/>
      <c r="DE957" s="52"/>
      <c r="DF957" s="52"/>
      <c r="DG957" s="52"/>
      <c r="DH957" s="52"/>
      <c r="DI957" s="52"/>
      <c r="DJ957" s="52"/>
      <c r="DK957" s="52"/>
      <c r="DL957" s="52"/>
      <c r="DM957" s="52"/>
      <c r="DN957" s="52"/>
      <c r="DO957" s="52"/>
      <c r="DP957" s="52"/>
      <c r="DQ957" s="52"/>
      <c r="DR957" s="52"/>
      <c r="DS957" s="52"/>
      <c r="DT957" s="52"/>
      <c r="DU957" s="52"/>
      <c r="DV957" s="52"/>
      <c r="DW957" s="52"/>
      <c r="DX957" s="52"/>
      <c r="DY957" s="52"/>
      <c r="DZ957" s="52"/>
      <c r="EA957" s="52"/>
      <c r="EB957" s="52"/>
      <c r="EC957" s="52"/>
      <c r="ED957" s="52"/>
      <c r="EE957" s="52"/>
      <c r="EF957" s="52"/>
      <c r="EG957" s="52"/>
      <c r="EH957" s="52"/>
      <c r="EI957" s="52"/>
      <c r="EJ957" s="52"/>
      <c r="EK957" s="52"/>
      <c r="EL957" s="52"/>
      <c r="EM957" s="52"/>
      <c r="EN957" s="52"/>
      <c r="EO957" s="52"/>
      <c r="EP957" s="52"/>
      <c r="EQ957" s="52"/>
      <c r="ER957" s="52"/>
      <c r="ES957" s="52"/>
      <c r="ET957" s="52"/>
      <c r="EU957" s="52"/>
      <c r="EV957" s="52"/>
      <c r="EW957" s="52"/>
      <c r="EX957" s="52"/>
      <c r="EY957" s="52"/>
      <c r="EZ957" s="52"/>
      <c r="FA957" s="52"/>
      <c r="FB957" s="52"/>
      <c r="FC957" s="52"/>
      <c r="FD957" s="52"/>
      <c r="FE957" s="52"/>
      <c r="FF957" s="52"/>
      <c r="FG957" s="52"/>
      <c r="FH957" s="52"/>
      <c r="FI957" s="52"/>
      <c r="FJ957" s="52"/>
      <c r="FK957" s="52"/>
      <c r="FL957" s="52"/>
      <c r="FM957" s="52"/>
      <c r="FN957" s="52"/>
      <c r="FO957" s="52"/>
      <c r="FP957" s="52"/>
      <c r="FQ957" s="52"/>
      <c r="FR957" s="52"/>
      <c r="FS957" s="52"/>
      <c r="FT957" s="52"/>
    </row>
    <row r="958" spans="1:176" x14ac:dyDescent="0.15">
      <c r="A958" s="104">
        <f t="shared" si="199"/>
        <v>43667</v>
      </c>
      <c r="B958" s="35">
        <f t="shared" ca="1" si="205"/>
        <v>504.38180999999997</v>
      </c>
      <c r="C958" s="35">
        <f t="shared" si="200"/>
        <v>500</v>
      </c>
      <c r="D958" s="36">
        <f ca="1">IF(A958&lt;$B$1,VLOOKUP(A958,[1]DI!$A$4:$B$15000,2,FALSE),0)</f>
        <v>0</v>
      </c>
      <c r="E958" s="35">
        <f t="shared" ca="1" si="194"/>
        <v>0</v>
      </c>
      <c r="F958" s="54">
        <f t="shared" si="201"/>
        <v>1.0425</v>
      </c>
      <c r="G958" s="38">
        <f t="shared" ca="1" si="195"/>
        <v>1</v>
      </c>
      <c r="H958" s="35">
        <f ca="1">TRUNC(PRODUCT(G$10:G957),15)</f>
        <v>1.2278840980035499</v>
      </c>
      <c r="I958" s="35">
        <f t="shared" ca="1" si="202"/>
        <v>1.2172168756208299</v>
      </c>
      <c r="J958" s="35">
        <f t="shared" ca="1" si="196"/>
        <v>1.0087636200000001</v>
      </c>
      <c r="K958" s="35">
        <f t="shared" ca="1" si="197"/>
        <v>4.3818099999999998</v>
      </c>
      <c r="L958" s="55">
        <f>IF(VLOOKUP(A958,$U$12:$AD$125,8)=VLOOKUP(A957,$U$12:$AD$125,8),0,VLOOKUP(A958,U$12:$AD$125,8))</f>
        <v>0</v>
      </c>
      <c r="M958" s="40">
        <f>IF(L958&gt;0,VLOOKUP(L958,T$12:$AC$125,7),0)</f>
        <v>0</v>
      </c>
      <c r="N958" s="41">
        <f t="shared" si="206"/>
        <v>0</v>
      </c>
      <c r="O958" s="41">
        <f t="shared" ca="1" si="198"/>
        <v>4.3818099999999998</v>
      </c>
      <c r="P958" s="56" t="str">
        <f t="shared" si="203"/>
        <v>A+J=</v>
      </c>
      <c r="Q958" s="43">
        <f t="shared" si="204"/>
        <v>43801</v>
      </c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/>
      <c r="BY958" s="52"/>
      <c r="BZ958" s="52"/>
      <c r="CA958" s="52"/>
      <c r="CB958" s="52"/>
      <c r="CC958" s="52"/>
      <c r="CD958" s="52"/>
      <c r="CE958" s="52"/>
      <c r="CF958" s="52"/>
      <c r="CG958" s="52"/>
      <c r="CH958" s="52"/>
      <c r="CI958" s="52"/>
      <c r="CJ958" s="52"/>
      <c r="CK958" s="52"/>
      <c r="CL958" s="52"/>
      <c r="CM958" s="52"/>
      <c r="CN958" s="52"/>
      <c r="CO958" s="52"/>
      <c r="CP958" s="52"/>
      <c r="CQ958" s="52"/>
      <c r="CR958" s="52"/>
      <c r="CS958" s="52"/>
      <c r="CT958" s="52"/>
      <c r="CU958" s="52"/>
      <c r="CV958" s="52"/>
      <c r="CW958" s="52"/>
      <c r="CX958" s="52"/>
      <c r="CY958" s="52"/>
      <c r="CZ958" s="52"/>
      <c r="DA958" s="52"/>
      <c r="DB958" s="52"/>
      <c r="DC958" s="52"/>
      <c r="DD958" s="52"/>
      <c r="DE958" s="52"/>
      <c r="DF958" s="52"/>
      <c r="DG958" s="52"/>
      <c r="DH958" s="52"/>
      <c r="DI958" s="52"/>
      <c r="DJ958" s="52"/>
      <c r="DK958" s="52"/>
      <c r="DL958" s="52"/>
      <c r="DM958" s="52"/>
      <c r="DN958" s="52"/>
      <c r="DO958" s="52"/>
      <c r="DP958" s="52"/>
      <c r="DQ958" s="52"/>
      <c r="DR958" s="52"/>
      <c r="DS958" s="52"/>
      <c r="DT958" s="52"/>
      <c r="DU958" s="52"/>
      <c r="DV958" s="52"/>
      <c r="DW958" s="52"/>
      <c r="DX958" s="52"/>
      <c r="DY958" s="52"/>
      <c r="DZ958" s="52"/>
      <c r="EA958" s="52"/>
      <c r="EB958" s="52"/>
      <c r="EC958" s="52"/>
      <c r="ED958" s="52"/>
      <c r="EE958" s="52"/>
      <c r="EF958" s="52"/>
      <c r="EG958" s="52"/>
      <c r="EH958" s="52"/>
      <c r="EI958" s="52"/>
      <c r="EJ958" s="52"/>
      <c r="EK958" s="52"/>
      <c r="EL958" s="52"/>
      <c r="EM958" s="52"/>
      <c r="EN958" s="52"/>
      <c r="EO958" s="52"/>
      <c r="EP958" s="52"/>
      <c r="EQ958" s="52"/>
      <c r="ER958" s="52"/>
      <c r="ES958" s="52"/>
      <c r="ET958" s="52"/>
      <c r="EU958" s="52"/>
      <c r="EV958" s="52"/>
      <c r="EW958" s="52"/>
      <c r="EX958" s="52"/>
      <c r="EY958" s="52"/>
      <c r="EZ958" s="52"/>
      <c r="FA958" s="52"/>
      <c r="FB958" s="52"/>
      <c r="FC958" s="52"/>
      <c r="FD958" s="52"/>
      <c r="FE958" s="52"/>
      <c r="FF958" s="52"/>
      <c r="FG958" s="52"/>
      <c r="FH958" s="52"/>
      <c r="FI958" s="52"/>
      <c r="FJ958" s="52"/>
      <c r="FK958" s="52"/>
      <c r="FL958" s="52"/>
      <c r="FM958" s="52"/>
      <c r="FN958" s="52"/>
      <c r="FO958" s="52"/>
      <c r="FP958" s="52"/>
      <c r="FQ958" s="52"/>
      <c r="FR958" s="52"/>
      <c r="FS958" s="52"/>
      <c r="FT958" s="52"/>
    </row>
    <row r="959" spans="1:176" x14ac:dyDescent="0.15">
      <c r="A959" s="104">
        <f t="shared" si="199"/>
        <v>43668</v>
      </c>
      <c r="B959" s="35">
        <f t="shared" ca="1" si="205"/>
        <v>504.38180999999997</v>
      </c>
      <c r="C959" s="35">
        <f t="shared" si="200"/>
        <v>500</v>
      </c>
      <c r="D959" s="36">
        <f ca="1">IF(A959&lt;$B$1,VLOOKUP(A959,[1]DI!$A$4:$B$15000,2,FALSE),0)</f>
        <v>6.4000000000000001E-2</v>
      </c>
      <c r="E959" s="35">
        <f t="shared" ca="1" si="194"/>
        <v>2.4620000000000002E-4</v>
      </c>
      <c r="F959" s="54">
        <f t="shared" si="201"/>
        <v>1.0425</v>
      </c>
      <c r="G959" s="38">
        <f t="shared" ca="1" si="195"/>
        <v>1.0002566635000001</v>
      </c>
      <c r="H959" s="35">
        <f ca="1">TRUNC(PRODUCT(G$10:G958),15)</f>
        <v>1.2278840980035499</v>
      </c>
      <c r="I959" s="35">
        <f t="shared" ca="1" si="202"/>
        <v>1.2172168756208299</v>
      </c>
      <c r="J959" s="35">
        <f t="shared" ca="1" si="196"/>
        <v>1.0087636200000001</v>
      </c>
      <c r="K959" s="35">
        <f t="shared" ca="1" si="197"/>
        <v>4.3818099999999998</v>
      </c>
      <c r="L959" s="55">
        <f>IF(VLOOKUP(A959,$U$12:$AD$125,8)=VLOOKUP(A958,$U$12:$AD$125,8),0,VLOOKUP(A959,U$12:$AD$125,8))</f>
        <v>0</v>
      </c>
      <c r="M959" s="40">
        <f>IF(L959&gt;0,VLOOKUP(L959,T$12:$AC$125,7),0)</f>
        <v>0</v>
      </c>
      <c r="N959" s="41">
        <f t="shared" si="206"/>
        <v>0</v>
      </c>
      <c r="O959" s="41">
        <f t="shared" ca="1" si="198"/>
        <v>4.3818099999999998</v>
      </c>
      <c r="P959" s="56" t="str">
        <f t="shared" si="203"/>
        <v>A+J=</v>
      </c>
      <c r="Q959" s="43">
        <f t="shared" si="204"/>
        <v>43801</v>
      </c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/>
      <c r="BY959" s="52"/>
      <c r="BZ959" s="52"/>
      <c r="CA959" s="52"/>
      <c r="CB959" s="52"/>
      <c r="CC959" s="52"/>
      <c r="CD959" s="52"/>
      <c r="CE959" s="52"/>
      <c r="CF959" s="52"/>
      <c r="CG959" s="52"/>
      <c r="CH959" s="52"/>
      <c r="CI959" s="52"/>
      <c r="CJ959" s="52"/>
      <c r="CK959" s="52"/>
      <c r="CL959" s="52"/>
      <c r="CM959" s="52"/>
      <c r="CN959" s="52"/>
      <c r="CO959" s="52"/>
      <c r="CP959" s="52"/>
      <c r="CQ959" s="52"/>
      <c r="CR959" s="52"/>
      <c r="CS959" s="52"/>
      <c r="CT959" s="52"/>
      <c r="CU959" s="52"/>
      <c r="CV959" s="52"/>
      <c r="CW959" s="52"/>
      <c r="CX959" s="52"/>
      <c r="CY959" s="52"/>
      <c r="CZ959" s="52"/>
      <c r="DA959" s="52"/>
      <c r="DB959" s="52"/>
      <c r="DC959" s="52"/>
      <c r="DD959" s="52"/>
      <c r="DE959" s="52"/>
      <c r="DF959" s="52"/>
      <c r="DG959" s="52"/>
      <c r="DH959" s="52"/>
      <c r="DI959" s="52"/>
      <c r="DJ959" s="52"/>
      <c r="DK959" s="52"/>
      <c r="DL959" s="52"/>
      <c r="DM959" s="52"/>
      <c r="DN959" s="52"/>
      <c r="DO959" s="52"/>
      <c r="DP959" s="52"/>
      <c r="DQ959" s="52"/>
      <c r="DR959" s="52"/>
      <c r="DS959" s="52"/>
      <c r="DT959" s="52"/>
      <c r="DU959" s="52"/>
      <c r="DV959" s="52"/>
      <c r="DW959" s="52"/>
      <c r="DX959" s="52"/>
      <c r="DY959" s="52"/>
      <c r="DZ959" s="52"/>
      <c r="EA959" s="52"/>
      <c r="EB959" s="52"/>
      <c r="EC959" s="52"/>
      <c r="ED959" s="52"/>
      <c r="EE959" s="52"/>
      <c r="EF959" s="52"/>
      <c r="EG959" s="52"/>
      <c r="EH959" s="52"/>
      <c r="EI959" s="52"/>
      <c r="EJ959" s="52"/>
      <c r="EK959" s="52"/>
      <c r="EL959" s="52"/>
      <c r="EM959" s="52"/>
      <c r="EN959" s="52"/>
      <c r="EO959" s="52"/>
      <c r="EP959" s="52"/>
      <c r="EQ959" s="52"/>
      <c r="ER959" s="52"/>
      <c r="ES959" s="52"/>
      <c r="ET959" s="52"/>
      <c r="EU959" s="52"/>
      <c r="EV959" s="52"/>
      <c r="EW959" s="52"/>
      <c r="EX959" s="52"/>
      <c r="EY959" s="52"/>
      <c r="EZ959" s="52"/>
      <c r="FA959" s="52"/>
      <c r="FB959" s="52"/>
      <c r="FC959" s="52"/>
      <c r="FD959" s="52"/>
      <c r="FE959" s="52"/>
      <c r="FF959" s="52"/>
      <c r="FG959" s="52"/>
      <c r="FH959" s="52"/>
      <c r="FI959" s="52"/>
      <c r="FJ959" s="52"/>
      <c r="FK959" s="52"/>
      <c r="FL959" s="52"/>
      <c r="FM959" s="52"/>
      <c r="FN959" s="52"/>
      <c r="FO959" s="52"/>
      <c r="FP959" s="52"/>
      <c r="FQ959" s="52"/>
      <c r="FR959" s="52"/>
      <c r="FS959" s="52"/>
      <c r="FT959" s="52"/>
    </row>
    <row r="960" spans="1:176" x14ac:dyDescent="0.15">
      <c r="A960" s="104">
        <f t="shared" si="199"/>
        <v>43669</v>
      </c>
      <c r="B960" s="35">
        <f t="shared" ca="1" si="205"/>
        <v>504.51126498999997</v>
      </c>
      <c r="C960" s="35">
        <f t="shared" si="200"/>
        <v>500</v>
      </c>
      <c r="D960" s="36">
        <f ca="1">IF(A960&lt;$B$1,VLOOKUP(A960,[1]DI!$A$4:$B$15000,2,FALSE),0)</f>
        <v>6.4000000000000001E-2</v>
      </c>
      <c r="E960" s="35">
        <f t="shared" ca="1" si="194"/>
        <v>2.4620000000000002E-4</v>
      </c>
      <c r="F960" s="54">
        <f t="shared" si="201"/>
        <v>1.0425</v>
      </c>
      <c r="G960" s="38">
        <f t="shared" ca="1" si="195"/>
        <v>1.0002566635000001</v>
      </c>
      <c r="H960" s="35">
        <f ca="1">TRUNC(PRODUCT(G$10:G959),15)</f>
        <v>1.2281992510337401</v>
      </c>
      <c r="I960" s="35">
        <f t="shared" ca="1" si="202"/>
        <v>1.2172168756208299</v>
      </c>
      <c r="J960" s="35">
        <f t="shared" ca="1" si="196"/>
        <v>1.00902253</v>
      </c>
      <c r="K960" s="35">
        <f t="shared" ca="1" si="197"/>
        <v>4.5112649899999999</v>
      </c>
      <c r="L960" s="55">
        <f>IF(VLOOKUP(A960,$U$12:$AD$125,8)=VLOOKUP(A959,$U$12:$AD$125,8),0,VLOOKUP(A960,U$12:$AD$125,8))</f>
        <v>0</v>
      </c>
      <c r="M960" s="40">
        <f>IF(L960&gt;0,VLOOKUP(L960,T$12:$AC$125,7),0)</f>
        <v>0</v>
      </c>
      <c r="N960" s="41">
        <f t="shared" si="206"/>
        <v>0</v>
      </c>
      <c r="O960" s="41">
        <f t="shared" ca="1" si="198"/>
        <v>4.5112649899999999</v>
      </c>
      <c r="P960" s="56" t="str">
        <f t="shared" si="203"/>
        <v>A+J=</v>
      </c>
      <c r="Q960" s="43">
        <f t="shared" si="204"/>
        <v>43801</v>
      </c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/>
      <c r="BY960" s="52"/>
      <c r="BZ960" s="52"/>
      <c r="CA960" s="52"/>
      <c r="CB960" s="52"/>
      <c r="CC960" s="52"/>
      <c r="CD960" s="52"/>
      <c r="CE960" s="52"/>
      <c r="CF960" s="52"/>
      <c r="CG960" s="52"/>
      <c r="CH960" s="52"/>
      <c r="CI960" s="52"/>
      <c r="CJ960" s="52"/>
      <c r="CK960" s="52"/>
      <c r="CL960" s="52"/>
      <c r="CM960" s="52"/>
      <c r="CN960" s="52"/>
      <c r="CO960" s="52"/>
      <c r="CP960" s="52"/>
      <c r="CQ960" s="52"/>
      <c r="CR960" s="52"/>
      <c r="CS960" s="52"/>
      <c r="CT960" s="52"/>
      <c r="CU960" s="52"/>
      <c r="CV960" s="52"/>
      <c r="CW960" s="52"/>
      <c r="CX960" s="52"/>
      <c r="CY960" s="52"/>
      <c r="CZ960" s="52"/>
      <c r="DA960" s="52"/>
      <c r="DB960" s="52"/>
      <c r="DC960" s="52"/>
      <c r="DD960" s="52"/>
      <c r="DE960" s="52"/>
      <c r="DF960" s="52"/>
      <c r="DG960" s="52"/>
      <c r="DH960" s="52"/>
      <c r="DI960" s="52"/>
      <c r="DJ960" s="52"/>
      <c r="DK960" s="52"/>
      <c r="DL960" s="52"/>
      <c r="DM960" s="52"/>
      <c r="DN960" s="52"/>
      <c r="DO960" s="52"/>
      <c r="DP960" s="52"/>
      <c r="DQ960" s="52"/>
      <c r="DR960" s="52"/>
      <c r="DS960" s="52"/>
      <c r="DT960" s="52"/>
      <c r="DU960" s="52"/>
      <c r="DV960" s="52"/>
      <c r="DW960" s="52"/>
      <c r="DX960" s="52"/>
      <c r="DY960" s="52"/>
      <c r="DZ960" s="52"/>
      <c r="EA960" s="52"/>
      <c r="EB960" s="52"/>
      <c r="EC960" s="52"/>
      <c r="ED960" s="52"/>
      <c r="EE960" s="52"/>
      <c r="EF960" s="52"/>
      <c r="EG960" s="52"/>
      <c r="EH960" s="52"/>
      <c r="EI960" s="52"/>
      <c r="EJ960" s="52"/>
      <c r="EK960" s="52"/>
      <c r="EL960" s="52"/>
      <c r="EM960" s="52"/>
      <c r="EN960" s="52"/>
      <c r="EO960" s="52"/>
      <c r="EP960" s="52"/>
      <c r="EQ960" s="52"/>
      <c r="ER960" s="52"/>
      <c r="ES960" s="52"/>
      <c r="ET960" s="52"/>
      <c r="EU960" s="52"/>
      <c r="EV960" s="52"/>
      <c r="EW960" s="52"/>
      <c r="EX960" s="52"/>
      <c r="EY960" s="52"/>
      <c r="EZ960" s="52"/>
      <c r="FA960" s="52"/>
      <c r="FB960" s="52"/>
      <c r="FC960" s="52"/>
      <c r="FD960" s="52"/>
      <c r="FE960" s="52"/>
      <c r="FF960" s="52"/>
      <c r="FG960" s="52"/>
      <c r="FH960" s="52"/>
      <c r="FI960" s="52"/>
      <c r="FJ960" s="52"/>
      <c r="FK960" s="52"/>
      <c r="FL960" s="52"/>
      <c r="FM960" s="52"/>
      <c r="FN960" s="52"/>
      <c r="FO960" s="52"/>
      <c r="FP960" s="52"/>
      <c r="FQ960" s="52"/>
      <c r="FR960" s="52"/>
      <c r="FS960" s="52"/>
      <c r="FT960" s="52"/>
    </row>
    <row r="961" spans="1:176" x14ac:dyDescent="0.15">
      <c r="A961" s="104">
        <f t="shared" si="199"/>
        <v>43670</v>
      </c>
      <c r="B961" s="35">
        <f t="shared" ca="1" si="205"/>
        <v>504.64075500000001</v>
      </c>
      <c r="C961" s="35">
        <f t="shared" si="200"/>
        <v>500</v>
      </c>
      <c r="D961" s="36">
        <f ca="1">IF(A961&lt;$B$1,VLOOKUP(A961,[1]DI!$A$4:$B$15000,2,FALSE),0)</f>
        <v>6.4000000000000001E-2</v>
      </c>
      <c r="E961" s="35">
        <f t="shared" ca="1" si="194"/>
        <v>2.4620000000000002E-4</v>
      </c>
      <c r="F961" s="54">
        <f t="shared" si="201"/>
        <v>1.0425</v>
      </c>
      <c r="G961" s="38">
        <f t="shared" ca="1" si="195"/>
        <v>1.0002566635000001</v>
      </c>
      <c r="H961" s="35">
        <f ca="1">TRUNC(PRODUCT(G$10:G960),15)</f>
        <v>1.2285144849522101</v>
      </c>
      <c r="I961" s="35">
        <f t="shared" ca="1" si="202"/>
        <v>1.2172168756208299</v>
      </c>
      <c r="J961" s="35">
        <f t="shared" ca="1" si="196"/>
        <v>1.0092815100000001</v>
      </c>
      <c r="K961" s="35">
        <f t="shared" ca="1" si="197"/>
        <v>4.6407550000000004</v>
      </c>
      <c r="L961" s="55">
        <f>IF(VLOOKUP(A961,$U$12:$AD$125,8)=VLOOKUP(A960,$U$12:$AD$125,8),0,VLOOKUP(A961,U$12:$AD$125,8))</f>
        <v>0</v>
      </c>
      <c r="M961" s="40">
        <f>IF(L961&gt;0,VLOOKUP(L961,T$12:$AC$125,7),0)</f>
        <v>0</v>
      </c>
      <c r="N961" s="41">
        <f t="shared" si="206"/>
        <v>0</v>
      </c>
      <c r="O961" s="41">
        <f t="shared" ca="1" si="198"/>
        <v>4.6407550000000004</v>
      </c>
      <c r="P961" s="56" t="str">
        <f t="shared" si="203"/>
        <v>A+J=</v>
      </c>
      <c r="Q961" s="43">
        <f t="shared" si="204"/>
        <v>43801</v>
      </c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/>
      <c r="BY961" s="52"/>
      <c r="BZ961" s="52"/>
      <c r="CA961" s="52"/>
      <c r="CB961" s="52"/>
      <c r="CC961" s="52"/>
      <c r="CD961" s="52"/>
      <c r="CE961" s="52"/>
      <c r="CF961" s="52"/>
      <c r="CG961" s="52"/>
      <c r="CH961" s="52"/>
      <c r="CI961" s="52"/>
      <c r="CJ961" s="52"/>
      <c r="CK961" s="52"/>
      <c r="CL961" s="52"/>
      <c r="CM961" s="52"/>
      <c r="CN961" s="52"/>
      <c r="CO961" s="52"/>
      <c r="CP961" s="52"/>
      <c r="CQ961" s="52"/>
      <c r="CR961" s="52"/>
      <c r="CS961" s="52"/>
      <c r="CT961" s="52"/>
      <c r="CU961" s="52"/>
      <c r="CV961" s="52"/>
      <c r="CW961" s="52"/>
      <c r="CX961" s="52"/>
      <c r="CY961" s="52"/>
      <c r="CZ961" s="52"/>
      <c r="DA961" s="52"/>
      <c r="DB961" s="52"/>
      <c r="DC961" s="52"/>
      <c r="DD961" s="52"/>
      <c r="DE961" s="52"/>
      <c r="DF961" s="52"/>
      <c r="DG961" s="52"/>
      <c r="DH961" s="52"/>
      <c r="DI961" s="52"/>
      <c r="DJ961" s="52"/>
      <c r="DK961" s="52"/>
      <c r="DL961" s="52"/>
      <c r="DM961" s="52"/>
      <c r="DN961" s="52"/>
      <c r="DO961" s="52"/>
      <c r="DP961" s="52"/>
      <c r="DQ961" s="52"/>
      <c r="DR961" s="52"/>
      <c r="DS961" s="52"/>
      <c r="DT961" s="52"/>
      <c r="DU961" s="52"/>
      <c r="DV961" s="52"/>
      <c r="DW961" s="52"/>
      <c r="DX961" s="52"/>
      <c r="DY961" s="52"/>
      <c r="DZ961" s="52"/>
      <c r="EA961" s="52"/>
      <c r="EB961" s="52"/>
      <c r="EC961" s="52"/>
      <c r="ED961" s="52"/>
      <c r="EE961" s="52"/>
      <c r="EF961" s="52"/>
      <c r="EG961" s="52"/>
      <c r="EH961" s="52"/>
      <c r="EI961" s="52"/>
      <c r="EJ961" s="52"/>
      <c r="EK961" s="52"/>
      <c r="EL961" s="52"/>
      <c r="EM961" s="52"/>
      <c r="EN961" s="52"/>
      <c r="EO961" s="52"/>
      <c r="EP961" s="52"/>
      <c r="EQ961" s="52"/>
      <c r="ER961" s="52"/>
      <c r="ES961" s="52"/>
      <c r="ET961" s="52"/>
      <c r="EU961" s="52"/>
      <c r="EV961" s="52"/>
      <c r="EW961" s="52"/>
      <c r="EX961" s="52"/>
      <c r="EY961" s="52"/>
      <c r="EZ961" s="52"/>
      <c r="FA961" s="52"/>
      <c r="FB961" s="52"/>
      <c r="FC961" s="52"/>
      <c r="FD961" s="52"/>
      <c r="FE961" s="52"/>
      <c r="FF961" s="52"/>
      <c r="FG961" s="52"/>
      <c r="FH961" s="52"/>
      <c r="FI961" s="52"/>
      <c r="FJ961" s="52"/>
      <c r="FK961" s="52"/>
      <c r="FL961" s="52"/>
      <c r="FM961" s="52"/>
      <c r="FN961" s="52"/>
      <c r="FO961" s="52"/>
      <c r="FP961" s="52"/>
      <c r="FQ961" s="52"/>
      <c r="FR961" s="52"/>
      <c r="FS961" s="52"/>
      <c r="FT961" s="52"/>
    </row>
    <row r="962" spans="1:176" x14ac:dyDescent="0.15">
      <c r="A962" s="104">
        <f t="shared" si="199"/>
        <v>43671</v>
      </c>
      <c r="B962" s="35">
        <f t="shared" ca="1" si="205"/>
        <v>504.77027500000003</v>
      </c>
      <c r="C962" s="35">
        <f t="shared" si="200"/>
        <v>500</v>
      </c>
      <c r="D962" s="36">
        <f ca="1">IF(A962&lt;$B$1,VLOOKUP(A962,[1]DI!$A$4:$B$15000,2,FALSE),0)</f>
        <v>6.4000000000000001E-2</v>
      </c>
      <c r="E962" s="35">
        <f t="shared" ca="1" si="194"/>
        <v>2.4620000000000002E-4</v>
      </c>
      <c r="F962" s="54">
        <f t="shared" si="201"/>
        <v>1.0425</v>
      </c>
      <c r="G962" s="38">
        <f t="shared" ca="1" si="195"/>
        <v>1.0002566635000001</v>
      </c>
      <c r="H962" s="35">
        <f ca="1">TRUNC(PRODUCT(G$10:G961),15)</f>
        <v>1.22882979977972</v>
      </c>
      <c r="I962" s="35">
        <f t="shared" ca="1" si="202"/>
        <v>1.2172168756208299</v>
      </c>
      <c r="J962" s="35">
        <f t="shared" ca="1" si="196"/>
        <v>1.0095405500000001</v>
      </c>
      <c r="K962" s="35">
        <f t="shared" ca="1" si="197"/>
        <v>4.7702749999999998</v>
      </c>
      <c r="L962" s="55">
        <f>IF(VLOOKUP(A962,$U$12:$AD$125,8)=VLOOKUP(A961,$U$12:$AD$125,8),0,VLOOKUP(A962,U$12:$AD$125,8))</f>
        <v>0</v>
      </c>
      <c r="M962" s="40">
        <f>IF(L962&gt;0,VLOOKUP(L962,T$12:$AC$125,7),0)</f>
        <v>0</v>
      </c>
      <c r="N962" s="41">
        <f t="shared" si="206"/>
        <v>0</v>
      </c>
      <c r="O962" s="41">
        <f t="shared" ca="1" si="198"/>
        <v>4.7702749999999998</v>
      </c>
      <c r="P962" s="56" t="str">
        <f t="shared" si="203"/>
        <v>A+J=</v>
      </c>
      <c r="Q962" s="43">
        <f t="shared" si="204"/>
        <v>43801</v>
      </c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/>
      <c r="BY962" s="52"/>
      <c r="BZ962" s="52"/>
      <c r="CA962" s="52"/>
      <c r="CB962" s="52"/>
      <c r="CC962" s="52"/>
      <c r="CD962" s="52"/>
      <c r="CE962" s="52"/>
      <c r="CF962" s="52"/>
      <c r="CG962" s="52"/>
      <c r="CH962" s="52"/>
      <c r="CI962" s="52"/>
      <c r="CJ962" s="52"/>
      <c r="CK962" s="52"/>
      <c r="CL962" s="52"/>
      <c r="CM962" s="52"/>
      <c r="CN962" s="52"/>
      <c r="CO962" s="52"/>
      <c r="CP962" s="52"/>
      <c r="CQ962" s="52"/>
      <c r="CR962" s="52"/>
      <c r="CS962" s="52"/>
      <c r="CT962" s="52"/>
      <c r="CU962" s="52"/>
      <c r="CV962" s="52"/>
      <c r="CW962" s="52"/>
      <c r="CX962" s="52"/>
      <c r="CY962" s="52"/>
      <c r="CZ962" s="52"/>
      <c r="DA962" s="52"/>
      <c r="DB962" s="52"/>
      <c r="DC962" s="52"/>
      <c r="DD962" s="52"/>
      <c r="DE962" s="52"/>
      <c r="DF962" s="52"/>
      <c r="DG962" s="52"/>
      <c r="DH962" s="52"/>
      <c r="DI962" s="52"/>
      <c r="DJ962" s="52"/>
      <c r="DK962" s="52"/>
      <c r="DL962" s="52"/>
      <c r="DM962" s="52"/>
      <c r="DN962" s="52"/>
      <c r="DO962" s="52"/>
      <c r="DP962" s="52"/>
      <c r="DQ962" s="52"/>
      <c r="DR962" s="52"/>
      <c r="DS962" s="52"/>
      <c r="DT962" s="52"/>
      <c r="DU962" s="52"/>
      <c r="DV962" s="52"/>
      <c r="DW962" s="52"/>
      <c r="DX962" s="52"/>
      <c r="DY962" s="52"/>
      <c r="DZ962" s="52"/>
      <c r="EA962" s="52"/>
      <c r="EB962" s="52"/>
      <c r="EC962" s="52"/>
      <c r="ED962" s="52"/>
      <c r="EE962" s="52"/>
      <c r="EF962" s="52"/>
      <c r="EG962" s="52"/>
      <c r="EH962" s="52"/>
      <c r="EI962" s="52"/>
      <c r="EJ962" s="52"/>
      <c r="EK962" s="52"/>
      <c r="EL962" s="52"/>
      <c r="EM962" s="52"/>
      <c r="EN962" s="52"/>
      <c r="EO962" s="52"/>
      <c r="EP962" s="52"/>
      <c r="EQ962" s="52"/>
      <c r="ER962" s="52"/>
      <c r="ES962" s="52"/>
      <c r="ET962" s="52"/>
      <c r="EU962" s="52"/>
      <c r="EV962" s="52"/>
      <c r="EW962" s="52"/>
      <c r="EX962" s="52"/>
      <c r="EY962" s="52"/>
      <c r="EZ962" s="52"/>
      <c r="FA962" s="52"/>
      <c r="FB962" s="52"/>
      <c r="FC962" s="52"/>
      <c r="FD962" s="52"/>
      <c r="FE962" s="52"/>
      <c r="FF962" s="52"/>
      <c r="FG962" s="52"/>
      <c r="FH962" s="52"/>
      <c r="FI962" s="52"/>
      <c r="FJ962" s="52"/>
      <c r="FK962" s="52"/>
      <c r="FL962" s="52"/>
      <c r="FM962" s="52"/>
      <c r="FN962" s="52"/>
      <c r="FO962" s="52"/>
      <c r="FP962" s="52"/>
      <c r="FQ962" s="52"/>
      <c r="FR962" s="52"/>
      <c r="FS962" s="52"/>
      <c r="FT962" s="52"/>
    </row>
    <row r="963" spans="1:176" x14ac:dyDescent="0.15">
      <c r="A963" s="104">
        <f t="shared" si="199"/>
        <v>43672</v>
      </c>
      <c r="B963" s="35">
        <f t="shared" ca="1" si="205"/>
        <v>504.899835</v>
      </c>
      <c r="C963" s="35">
        <f t="shared" si="200"/>
        <v>500</v>
      </c>
      <c r="D963" s="36">
        <f ca="1">IF(A963&lt;$B$1,VLOOKUP(A963,[1]DI!$A$4:$B$15000,2,FALSE),0)</f>
        <v>6.4000000000000001E-2</v>
      </c>
      <c r="E963" s="35">
        <f t="shared" ca="1" si="194"/>
        <v>2.4620000000000002E-4</v>
      </c>
      <c r="F963" s="54">
        <f t="shared" si="201"/>
        <v>1.0425</v>
      </c>
      <c r="G963" s="38">
        <f t="shared" ca="1" si="195"/>
        <v>1.0002566635000001</v>
      </c>
      <c r="H963" s="35">
        <f ca="1">TRUNC(PRODUCT(G$10:G962),15)</f>
        <v>1.2291451955370301</v>
      </c>
      <c r="I963" s="35">
        <f t="shared" ca="1" si="202"/>
        <v>1.2172168756208299</v>
      </c>
      <c r="J963" s="35">
        <f t="shared" ca="1" si="196"/>
        <v>1.00979967</v>
      </c>
      <c r="K963" s="35">
        <f t="shared" ca="1" si="197"/>
        <v>4.8998350000000004</v>
      </c>
      <c r="L963" s="55">
        <f>IF(VLOOKUP(A963,$U$12:$AD$125,8)=VLOOKUP(A962,$U$12:$AD$125,8),0,VLOOKUP(A963,U$12:$AD$125,8))</f>
        <v>0</v>
      </c>
      <c r="M963" s="40">
        <f>IF(L963&gt;0,VLOOKUP(L963,T$12:$AC$125,7),0)</f>
        <v>0</v>
      </c>
      <c r="N963" s="41">
        <f t="shared" si="206"/>
        <v>0</v>
      </c>
      <c r="O963" s="41">
        <f t="shared" ca="1" si="198"/>
        <v>4.8998350000000004</v>
      </c>
      <c r="P963" s="56" t="str">
        <f t="shared" si="203"/>
        <v>A+J=</v>
      </c>
      <c r="Q963" s="43">
        <f t="shared" si="204"/>
        <v>43801</v>
      </c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/>
      <c r="BY963" s="52"/>
      <c r="BZ963" s="52"/>
      <c r="CA963" s="52"/>
      <c r="CB963" s="52"/>
      <c r="CC963" s="52"/>
      <c r="CD963" s="52"/>
      <c r="CE963" s="52"/>
      <c r="CF963" s="52"/>
      <c r="CG963" s="52"/>
      <c r="CH963" s="52"/>
      <c r="CI963" s="52"/>
      <c r="CJ963" s="52"/>
      <c r="CK963" s="52"/>
      <c r="CL963" s="52"/>
      <c r="CM963" s="52"/>
      <c r="CN963" s="52"/>
      <c r="CO963" s="52"/>
      <c r="CP963" s="52"/>
      <c r="CQ963" s="52"/>
      <c r="CR963" s="52"/>
      <c r="CS963" s="52"/>
      <c r="CT963" s="52"/>
      <c r="CU963" s="52"/>
      <c r="CV963" s="52"/>
      <c r="CW963" s="52"/>
      <c r="CX963" s="52"/>
      <c r="CY963" s="52"/>
      <c r="CZ963" s="52"/>
      <c r="DA963" s="52"/>
      <c r="DB963" s="52"/>
      <c r="DC963" s="52"/>
      <c r="DD963" s="52"/>
      <c r="DE963" s="52"/>
      <c r="DF963" s="52"/>
      <c r="DG963" s="52"/>
      <c r="DH963" s="52"/>
      <c r="DI963" s="52"/>
      <c r="DJ963" s="52"/>
      <c r="DK963" s="52"/>
      <c r="DL963" s="52"/>
      <c r="DM963" s="52"/>
      <c r="DN963" s="52"/>
      <c r="DO963" s="52"/>
      <c r="DP963" s="52"/>
      <c r="DQ963" s="52"/>
      <c r="DR963" s="52"/>
      <c r="DS963" s="52"/>
      <c r="DT963" s="52"/>
      <c r="DU963" s="52"/>
      <c r="DV963" s="52"/>
      <c r="DW963" s="52"/>
      <c r="DX963" s="52"/>
      <c r="DY963" s="52"/>
      <c r="DZ963" s="52"/>
      <c r="EA963" s="52"/>
      <c r="EB963" s="52"/>
      <c r="EC963" s="52"/>
      <c r="ED963" s="52"/>
      <c r="EE963" s="52"/>
      <c r="EF963" s="52"/>
      <c r="EG963" s="52"/>
      <c r="EH963" s="52"/>
      <c r="EI963" s="52"/>
      <c r="EJ963" s="52"/>
      <c r="EK963" s="52"/>
      <c r="EL963" s="52"/>
      <c r="EM963" s="52"/>
      <c r="EN963" s="52"/>
      <c r="EO963" s="52"/>
      <c r="EP963" s="52"/>
      <c r="EQ963" s="52"/>
      <c r="ER963" s="52"/>
      <c r="ES963" s="52"/>
      <c r="ET963" s="52"/>
      <c r="EU963" s="52"/>
      <c r="EV963" s="52"/>
      <c r="EW963" s="52"/>
      <c r="EX963" s="52"/>
      <c r="EY963" s="52"/>
      <c r="EZ963" s="52"/>
      <c r="FA963" s="52"/>
      <c r="FB963" s="52"/>
      <c r="FC963" s="52"/>
      <c r="FD963" s="52"/>
      <c r="FE963" s="52"/>
      <c r="FF963" s="52"/>
      <c r="FG963" s="52"/>
      <c r="FH963" s="52"/>
      <c r="FI963" s="52"/>
      <c r="FJ963" s="52"/>
      <c r="FK963" s="52"/>
      <c r="FL963" s="52"/>
      <c r="FM963" s="52"/>
      <c r="FN963" s="52"/>
      <c r="FO963" s="52"/>
      <c r="FP963" s="52"/>
      <c r="FQ963" s="52"/>
      <c r="FR963" s="52"/>
      <c r="FS963" s="52"/>
      <c r="FT963" s="52"/>
    </row>
    <row r="964" spans="1:176" x14ac:dyDescent="0.15">
      <c r="A964" s="104">
        <f t="shared" si="199"/>
        <v>43673</v>
      </c>
      <c r="B964" s="35">
        <f t="shared" ca="1" si="205"/>
        <v>505.029425</v>
      </c>
      <c r="C964" s="35">
        <f t="shared" si="200"/>
        <v>500</v>
      </c>
      <c r="D964" s="36">
        <f ca="1">IF(A964&lt;$B$1,VLOOKUP(A964,[1]DI!$A$4:$B$15000,2,FALSE),0)</f>
        <v>0</v>
      </c>
      <c r="E964" s="35">
        <f t="shared" ca="1" si="194"/>
        <v>0</v>
      </c>
      <c r="F964" s="54">
        <f t="shared" si="201"/>
        <v>1.0425</v>
      </c>
      <c r="G964" s="38">
        <f t="shared" ca="1" si="195"/>
        <v>1</v>
      </c>
      <c r="H964" s="35">
        <f ca="1">TRUNC(PRODUCT(G$10:G963),15)</f>
        <v>1.2294606722449299</v>
      </c>
      <c r="I964" s="35">
        <f t="shared" ca="1" si="202"/>
        <v>1.2172168756208299</v>
      </c>
      <c r="J964" s="35">
        <f t="shared" ca="1" si="196"/>
        <v>1.0100588500000001</v>
      </c>
      <c r="K964" s="35">
        <f t="shared" ca="1" si="197"/>
        <v>5.0294249999999998</v>
      </c>
      <c r="L964" s="55">
        <f>IF(VLOOKUP(A964,$U$12:$AD$125,8)=VLOOKUP(A963,$U$12:$AD$125,8),0,VLOOKUP(A964,U$12:$AD$125,8))</f>
        <v>0</v>
      </c>
      <c r="M964" s="40">
        <f>IF(L964&gt;0,VLOOKUP(L964,T$12:$AC$125,7),0)</f>
        <v>0</v>
      </c>
      <c r="N964" s="41">
        <f t="shared" si="206"/>
        <v>0</v>
      </c>
      <c r="O964" s="41">
        <f t="shared" ca="1" si="198"/>
        <v>5.0294249999999998</v>
      </c>
      <c r="P964" s="56" t="str">
        <f t="shared" si="203"/>
        <v>A+J=</v>
      </c>
      <c r="Q964" s="43">
        <f t="shared" si="204"/>
        <v>43801</v>
      </c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/>
      <c r="BY964" s="52"/>
      <c r="BZ964" s="52"/>
      <c r="CA964" s="52"/>
      <c r="CB964" s="52"/>
      <c r="CC964" s="52"/>
      <c r="CD964" s="52"/>
      <c r="CE964" s="52"/>
      <c r="CF964" s="52"/>
      <c r="CG964" s="52"/>
      <c r="CH964" s="52"/>
      <c r="CI964" s="52"/>
      <c r="CJ964" s="52"/>
      <c r="CK964" s="52"/>
      <c r="CL964" s="52"/>
      <c r="CM964" s="52"/>
      <c r="CN964" s="52"/>
      <c r="CO964" s="52"/>
      <c r="CP964" s="52"/>
      <c r="CQ964" s="52"/>
      <c r="CR964" s="52"/>
      <c r="CS964" s="52"/>
      <c r="CT964" s="52"/>
      <c r="CU964" s="52"/>
      <c r="CV964" s="52"/>
      <c r="CW964" s="52"/>
      <c r="CX964" s="52"/>
      <c r="CY964" s="52"/>
      <c r="CZ964" s="52"/>
      <c r="DA964" s="52"/>
      <c r="DB964" s="52"/>
      <c r="DC964" s="52"/>
      <c r="DD964" s="52"/>
      <c r="DE964" s="52"/>
      <c r="DF964" s="52"/>
      <c r="DG964" s="52"/>
      <c r="DH964" s="52"/>
      <c r="DI964" s="52"/>
      <c r="DJ964" s="52"/>
      <c r="DK964" s="52"/>
      <c r="DL964" s="52"/>
      <c r="DM964" s="52"/>
      <c r="DN964" s="52"/>
      <c r="DO964" s="52"/>
      <c r="DP964" s="52"/>
      <c r="DQ964" s="52"/>
      <c r="DR964" s="52"/>
      <c r="DS964" s="52"/>
      <c r="DT964" s="52"/>
      <c r="DU964" s="52"/>
      <c r="DV964" s="52"/>
      <c r="DW964" s="52"/>
      <c r="DX964" s="52"/>
      <c r="DY964" s="52"/>
      <c r="DZ964" s="52"/>
      <c r="EA964" s="52"/>
      <c r="EB964" s="52"/>
      <c r="EC964" s="52"/>
      <c r="ED964" s="52"/>
      <c r="EE964" s="52"/>
      <c r="EF964" s="52"/>
      <c r="EG964" s="52"/>
      <c r="EH964" s="52"/>
      <c r="EI964" s="52"/>
      <c r="EJ964" s="52"/>
      <c r="EK964" s="52"/>
      <c r="EL964" s="52"/>
      <c r="EM964" s="52"/>
      <c r="EN964" s="52"/>
      <c r="EO964" s="52"/>
      <c r="EP964" s="52"/>
      <c r="EQ964" s="52"/>
      <c r="ER964" s="52"/>
      <c r="ES964" s="52"/>
      <c r="ET964" s="52"/>
      <c r="EU964" s="52"/>
      <c r="EV964" s="52"/>
      <c r="EW964" s="52"/>
      <c r="EX964" s="52"/>
      <c r="EY964" s="52"/>
      <c r="EZ964" s="52"/>
      <c r="FA964" s="52"/>
      <c r="FB964" s="52"/>
      <c r="FC964" s="52"/>
      <c r="FD964" s="52"/>
      <c r="FE964" s="52"/>
      <c r="FF964" s="52"/>
      <c r="FG964" s="52"/>
      <c r="FH964" s="52"/>
      <c r="FI964" s="52"/>
      <c r="FJ964" s="52"/>
      <c r="FK964" s="52"/>
      <c r="FL964" s="52"/>
      <c r="FM964" s="52"/>
      <c r="FN964" s="52"/>
      <c r="FO964" s="52"/>
      <c r="FP964" s="52"/>
      <c r="FQ964" s="52"/>
      <c r="FR964" s="52"/>
      <c r="FS964" s="52"/>
      <c r="FT964" s="52"/>
    </row>
    <row r="965" spans="1:176" x14ac:dyDescent="0.15">
      <c r="A965" s="104">
        <f t="shared" si="199"/>
        <v>43674</v>
      </c>
      <c r="B965" s="35">
        <f t="shared" ca="1" si="205"/>
        <v>505.029425</v>
      </c>
      <c r="C965" s="35">
        <f t="shared" si="200"/>
        <v>500</v>
      </c>
      <c r="D965" s="36">
        <f ca="1">IF(A965&lt;$B$1,VLOOKUP(A965,[1]DI!$A$4:$B$15000,2,FALSE),0)</f>
        <v>0</v>
      </c>
      <c r="E965" s="35">
        <f t="shared" ca="1" si="194"/>
        <v>0</v>
      </c>
      <c r="F965" s="54">
        <f t="shared" si="201"/>
        <v>1.0425</v>
      </c>
      <c r="G965" s="38">
        <f t="shared" ca="1" si="195"/>
        <v>1</v>
      </c>
      <c r="H965" s="35">
        <f ca="1">TRUNC(PRODUCT(G$10:G964),15)</f>
        <v>1.2294606722449299</v>
      </c>
      <c r="I965" s="35">
        <f t="shared" ca="1" si="202"/>
        <v>1.2172168756208299</v>
      </c>
      <c r="J965" s="35">
        <f t="shared" ca="1" si="196"/>
        <v>1.0100588500000001</v>
      </c>
      <c r="K965" s="35">
        <f t="shared" ca="1" si="197"/>
        <v>5.0294249999999998</v>
      </c>
      <c r="L965" s="55">
        <f>IF(VLOOKUP(A965,$U$12:$AD$125,8)=VLOOKUP(A964,$U$12:$AD$125,8),0,VLOOKUP(A965,U$12:$AD$125,8))</f>
        <v>0</v>
      </c>
      <c r="M965" s="40">
        <f>IF(L965&gt;0,VLOOKUP(L965,T$12:$AC$125,7),0)</f>
        <v>0</v>
      </c>
      <c r="N965" s="41">
        <f t="shared" si="206"/>
        <v>0</v>
      </c>
      <c r="O965" s="41">
        <f t="shared" ca="1" si="198"/>
        <v>5.0294249999999998</v>
      </c>
      <c r="P965" s="56" t="str">
        <f t="shared" si="203"/>
        <v>A+J=</v>
      </c>
      <c r="Q965" s="43">
        <f t="shared" si="204"/>
        <v>43801</v>
      </c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/>
      <c r="BY965" s="52"/>
      <c r="BZ965" s="52"/>
      <c r="CA965" s="52"/>
      <c r="CB965" s="52"/>
      <c r="CC965" s="52"/>
      <c r="CD965" s="52"/>
      <c r="CE965" s="52"/>
      <c r="CF965" s="52"/>
      <c r="CG965" s="52"/>
      <c r="CH965" s="52"/>
      <c r="CI965" s="52"/>
      <c r="CJ965" s="52"/>
      <c r="CK965" s="52"/>
      <c r="CL965" s="52"/>
      <c r="CM965" s="52"/>
      <c r="CN965" s="52"/>
      <c r="CO965" s="52"/>
      <c r="CP965" s="52"/>
      <c r="CQ965" s="52"/>
      <c r="CR965" s="52"/>
      <c r="CS965" s="52"/>
      <c r="CT965" s="52"/>
      <c r="CU965" s="52"/>
      <c r="CV965" s="52"/>
      <c r="CW965" s="52"/>
      <c r="CX965" s="52"/>
      <c r="CY965" s="52"/>
      <c r="CZ965" s="52"/>
      <c r="DA965" s="52"/>
      <c r="DB965" s="52"/>
      <c r="DC965" s="52"/>
      <c r="DD965" s="52"/>
      <c r="DE965" s="52"/>
      <c r="DF965" s="52"/>
      <c r="DG965" s="52"/>
      <c r="DH965" s="52"/>
      <c r="DI965" s="52"/>
      <c r="DJ965" s="52"/>
      <c r="DK965" s="52"/>
      <c r="DL965" s="52"/>
      <c r="DM965" s="52"/>
      <c r="DN965" s="52"/>
      <c r="DO965" s="52"/>
      <c r="DP965" s="52"/>
      <c r="DQ965" s="52"/>
      <c r="DR965" s="52"/>
      <c r="DS965" s="52"/>
      <c r="DT965" s="52"/>
      <c r="DU965" s="52"/>
      <c r="DV965" s="52"/>
      <c r="DW965" s="52"/>
      <c r="DX965" s="52"/>
      <c r="DY965" s="52"/>
      <c r="DZ965" s="52"/>
      <c r="EA965" s="52"/>
      <c r="EB965" s="52"/>
      <c r="EC965" s="52"/>
      <c r="ED965" s="52"/>
      <c r="EE965" s="52"/>
      <c r="EF965" s="52"/>
      <c r="EG965" s="52"/>
      <c r="EH965" s="52"/>
      <c r="EI965" s="52"/>
      <c r="EJ965" s="52"/>
      <c r="EK965" s="52"/>
      <c r="EL965" s="52"/>
      <c r="EM965" s="52"/>
      <c r="EN965" s="52"/>
      <c r="EO965" s="52"/>
      <c r="EP965" s="52"/>
      <c r="EQ965" s="52"/>
      <c r="ER965" s="52"/>
      <c r="ES965" s="52"/>
      <c r="ET965" s="52"/>
      <c r="EU965" s="52"/>
      <c r="EV965" s="52"/>
      <c r="EW965" s="52"/>
      <c r="EX965" s="52"/>
      <c r="EY965" s="52"/>
      <c r="EZ965" s="52"/>
      <c r="FA965" s="52"/>
      <c r="FB965" s="52"/>
      <c r="FC965" s="52"/>
      <c r="FD965" s="52"/>
      <c r="FE965" s="52"/>
      <c r="FF965" s="52"/>
      <c r="FG965" s="52"/>
      <c r="FH965" s="52"/>
      <c r="FI965" s="52"/>
      <c r="FJ965" s="52"/>
      <c r="FK965" s="52"/>
      <c r="FL965" s="52"/>
      <c r="FM965" s="52"/>
      <c r="FN965" s="52"/>
      <c r="FO965" s="52"/>
      <c r="FP965" s="52"/>
      <c r="FQ965" s="52"/>
      <c r="FR965" s="52"/>
      <c r="FS965" s="52"/>
      <c r="FT965" s="52"/>
    </row>
    <row r="966" spans="1:176" x14ac:dyDescent="0.15">
      <c r="A966" s="104">
        <f t="shared" si="199"/>
        <v>43675</v>
      </c>
      <c r="B966" s="35">
        <f t="shared" ca="1" si="205"/>
        <v>505.029425</v>
      </c>
      <c r="C966" s="35">
        <f t="shared" si="200"/>
        <v>500</v>
      </c>
      <c r="D966" s="36">
        <f ca="1">IF(A966&lt;$B$1,VLOOKUP(A966,[1]DI!$A$4:$B$15000,2,FALSE),0)</f>
        <v>6.4000000000000001E-2</v>
      </c>
      <c r="E966" s="35">
        <f t="shared" ca="1" si="194"/>
        <v>2.4620000000000002E-4</v>
      </c>
      <c r="F966" s="54">
        <f t="shared" si="201"/>
        <v>1.0425</v>
      </c>
      <c r="G966" s="38">
        <f t="shared" ca="1" si="195"/>
        <v>1.0002566635000001</v>
      </c>
      <c r="H966" s="35">
        <f ca="1">TRUNC(PRODUCT(G$10:G965),15)</f>
        <v>1.2294606722449299</v>
      </c>
      <c r="I966" s="35">
        <f t="shared" ca="1" si="202"/>
        <v>1.2172168756208299</v>
      </c>
      <c r="J966" s="35">
        <f t="shared" ca="1" si="196"/>
        <v>1.0100588500000001</v>
      </c>
      <c r="K966" s="35">
        <f t="shared" ca="1" si="197"/>
        <v>5.0294249999999998</v>
      </c>
      <c r="L966" s="55">
        <f>IF(VLOOKUP(A966,$U$12:$AD$125,8)=VLOOKUP(A965,$U$12:$AD$125,8),0,VLOOKUP(A966,U$12:$AD$125,8))</f>
        <v>0</v>
      </c>
      <c r="M966" s="40">
        <f>IF(L966&gt;0,VLOOKUP(L966,T$12:$AC$125,7),0)</f>
        <v>0</v>
      </c>
      <c r="N966" s="41">
        <f t="shared" si="206"/>
        <v>0</v>
      </c>
      <c r="O966" s="41">
        <f t="shared" ca="1" si="198"/>
        <v>5.0294249999999998</v>
      </c>
      <c r="P966" s="56" t="str">
        <f t="shared" si="203"/>
        <v>A+J=</v>
      </c>
      <c r="Q966" s="43">
        <f t="shared" si="204"/>
        <v>43801</v>
      </c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/>
      <c r="BY966" s="52"/>
      <c r="BZ966" s="52"/>
      <c r="CA966" s="52"/>
      <c r="CB966" s="52"/>
      <c r="CC966" s="52"/>
      <c r="CD966" s="52"/>
      <c r="CE966" s="52"/>
      <c r="CF966" s="52"/>
      <c r="CG966" s="52"/>
      <c r="CH966" s="52"/>
      <c r="CI966" s="52"/>
      <c r="CJ966" s="52"/>
      <c r="CK966" s="52"/>
      <c r="CL966" s="52"/>
      <c r="CM966" s="52"/>
      <c r="CN966" s="52"/>
      <c r="CO966" s="52"/>
      <c r="CP966" s="52"/>
      <c r="CQ966" s="52"/>
      <c r="CR966" s="52"/>
      <c r="CS966" s="52"/>
      <c r="CT966" s="52"/>
      <c r="CU966" s="52"/>
      <c r="CV966" s="52"/>
      <c r="CW966" s="52"/>
      <c r="CX966" s="52"/>
      <c r="CY966" s="52"/>
      <c r="CZ966" s="52"/>
      <c r="DA966" s="52"/>
      <c r="DB966" s="52"/>
      <c r="DC966" s="52"/>
      <c r="DD966" s="52"/>
      <c r="DE966" s="52"/>
      <c r="DF966" s="52"/>
      <c r="DG966" s="52"/>
      <c r="DH966" s="52"/>
      <c r="DI966" s="52"/>
      <c r="DJ966" s="52"/>
      <c r="DK966" s="52"/>
      <c r="DL966" s="52"/>
      <c r="DM966" s="52"/>
      <c r="DN966" s="52"/>
      <c r="DO966" s="52"/>
      <c r="DP966" s="52"/>
      <c r="DQ966" s="52"/>
      <c r="DR966" s="52"/>
      <c r="DS966" s="52"/>
      <c r="DT966" s="52"/>
      <c r="DU966" s="52"/>
      <c r="DV966" s="52"/>
      <c r="DW966" s="52"/>
      <c r="DX966" s="52"/>
      <c r="DY966" s="52"/>
      <c r="DZ966" s="52"/>
      <c r="EA966" s="52"/>
      <c r="EB966" s="52"/>
      <c r="EC966" s="52"/>
      <c r="ED966" s="52"/>
      <c r="EE966" s="52"/>
      <c r="EF966" s="52"/>
      <c r="EG966" s="52"/>
      <c r="EH966" s="52"/>
      <c r="EI966" s="52"/>
      <c r="EJ966" s="52"/>
      <c r="EK966" s="52"/>
      <c r="EL966" s="52"/>
      <c r="EM966" s="52"/>
      <c r="EN966" s="52"/>
      <c r="EO966" s="52"/>
      <c r="EP966" s="52"/>
      <c r="EQ966" s="52"/>
      <c r="ER966" s="52"/>
      <c r="ES966" s="52"/>
      <c r="ET966" s="52"/>
      <c r="EU966" s="52"/>
      <c r="EV966" s="52"/>
      <c r="EW966" s="52"/>
      <c r="EX966" s="52"/>
      <c r="EY966" s="52"/>
      <c r="EZ966" s="52"/>
      <c r="FA966" s="52"/>
      <c r="FB966" s="52"/>
      <c r="FC966" s="52"/>
      <c r="FD966" s="52"/>
      <c r="FE966" s="52"/>
      <c r="FF966" s="52"/>
      <c r="FG966" s="52"/>
      <c r="FH966" s="52"/>
      <c r="FI966" s="52"/>
      <c r="FJ966" s="52"/>
      <c r="FK966" s="52"/>
      <c r="FL966" s="52"/>
      <c r="FM966" s="52"/>
      <c r="FN966" s="52"/>
      <c r="FO966" s="52"/>
      <c r="FP966" s="52"/>
      <c r="FQ966" s="52"/>
      <c r="FR966" s="52"/>
      <c r="FS966" s="52"/>
      <c r="FT966" s="52"/>
    </row>
    <row r="967" spans="1:176" x14ac:dyDescent="0.15">
      <c r="A967" s="104">
        <f t="shared" si="199"/>
        <v>43676</v>
      </c>
      <c r="B967" s="35">
        <f t="shared" ca="1" si="205"/>
        <v>505.15904498999998</v>
      </c>
      <c r="C967" s="35">
        <f t="shared" si="200"/>
        <v>500</v>
      </c>
      <c r="D967" s="36">
        <f ca="1">IF(A967&lt;$B$1,VLOOKUP(A967,[1]DI!$A$4:$B$15000,2,FALSE),0)</f>
        <v>6.4000000000000001E-2</v>
      </c>
      <c r="E967" s="35">
        <f t="shared" ca="1" si="194"/>
        <v>2.4620000000000002E-4</v>
      </c>
      <c r="F967" s="54">
        <f t="shared" si="201"/>
        <v>1.0425</v>
      </c>
      <c r="G967" s="38">
        <f t="shared" ca="1" si="195"/>
        <v>1.0002566635000001</v>
      </c>
      <c r="H967" s="35">
        <f ca="1">TRUNC(PRODUCT(G$10:G966),15)</f>
        <v>1.2297762299241799</v>
      </c>
      <c r="I967" s="35">
        <f t="shared" ca="1" si="202"/>
        <v>1.2172168756208299</v>
      </c>
      <c r="J967" s="35">
        <f t="shared" ca="1" si="196"/>
        <v>1.0103180899999999</v>
      </c>
      <c r="K967" s="35">
        <f t="shared" ca="1" si="197"/>
        <v>5.1590449899999999</v>
      </c>
      <c r="L967" s="55">
        <f>IF(VLOOKUP(A967,$U$12:$AD$125,8)=VLOOKUP(A966,$U$12:$AD$125,8),0,VLOOKUP(A967,U$12:$AD$125,8))</f>
        <v>0</v>
      </c>
      <c r="M967" s="40">
        <f>IF(L967&gt;0,VLOOKUP(L967,T$12:$AC$125,7),0)</f>
        <v>0</v>
      </c>
      <c r="N967" s="41">
        <f t="shared" si="206"/>
        <v>0</v>
      </c>
      <c r="O967" s="41">
        <f t="shared" ca="1" si="198"/>
        <v>5.1590449899999999</v>
      </c>
      <c r="P967" s="56" t="str">
        <f t="shared" si="203"/>
        <v>A+J=</v>
      </c>
      <c r="Q967" s="43">
        <f t="shared" si="204"/>
        <v>43801</v>
      </c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/>
      <c r="BY967" s="52"/>
      <c r="BZ967" s="52"/>
      <c r="CA967" s="52"/>
      <c r="CB967" s="52"/>
      <c r="CC967" s="52"/>
      <c r="CD967" s="52"/>
      <c r="CE967" s="52"/>
      <c r="CF967" s="52"/>
      <c r="CG967" s="52"/>
      <c r="CH967" s="52"/>
      <c r="CI967" s="52"/>
      <c r="CJ967" s="52"/>
      <c r="CK967" s="52"/>
      <c r="CL967" s="52"/>
      <c r="CM967" s="52"/>
      <c r="CN967" s="52"/>
      <c r="CO967" s="52"/>
      <c r="CP967" s="52"/>
      <c r="CQ967" s="52"/>
      <c r="CR967" s="52"/>
      <c r="CS967" s="52"/>
      <c r="CT967" s="52"/>
      <c r="CU967" s="52"/>
      <c r="CV967" s="52"/>
      <c r="CW967" s="52"/>
      <c r="CX967" s="52"/>
      <c r="CY967" s="52"/>
      <c r="CZ967" s="52"/>
      <c r="DA967" s="52"/>
      <c r="DB967" s="52"/>
      <c r="DC967" s="52"/>
      <c r="DD967" s="52"/>
      <c r="DE967" s="52"/>
      <c r="DF967" s="52"/>
      <c r="DG967" s="52"/>
      <c r="DH967" s="52"/>
      <c r="DI967" s="52"/>
      <c r="DJ967" s="52"/>
      <c r="DK967" s="52"/>
      <c r="DL967" s="52"/>
      <c r="DM967" s="52"/>
      <c r="DN967" s="52"/>
      <c r="DO967" s="52"/>
      <c r="DP967" s="52"/>
      <c r="DQ967" s="52"/>
      <c r="DR967" s="52"/>
      <c r="DS967" s="52"/>
      <c r="DT967" s="52"/>
      <c r="DU967" s="52"/>
      <c r="DV967" s="52"/>
      <c r="DW967" s="52"/>
      <c r="DX967" s="52"/>
      <c r="DY967" s="52"/>
      <c r="DZ967" s="52"/>
      <c r="EA967" s="52"/>
      <c r="EB967" s="52"/>
      <c r="EC967" s="52"/>
      <c r="ED967" s="52"/>
      <c r="EE967" s="52"/>
      <c r="EF967" s="52"/>
      <c r="EG967" s="52"/>
      <c r="EH967" s="52"/>
      <c r="EI967" s="52"/>
      <c r="EJ967" s="52"/>
      <c r="EK967" s="52"/>
      <c r="EL967" s="52"/>
      <c r="EM967" s="52"/>
      <c r="EN967" s="52"/>
      <c r="EO967" s="52"/>
      <c r="EP967" s="52"/>
      <c r="EQ967" s="52"/>
      <c r="ER967" s="52"/>
      <c r="ES967" s="52"/>
      <c r="ET967" s="52"/>
      <c r="EU967" s="52"/>
      <c r="EV967" s="52"/>
      <c r="EW967" s="52"/>
      <c r="EX967" s="52"/>
      <c r="EY967" s="52"/>
      <c r="EZ967" s="52"/>
      <c r="FA967" s="52"/>
      <c r="FB967" s="52"/>
      <c r="FC967" s="52"/>
      <c r="FD967" s="52"/>
      <c r="FE967" s="52"/>
      <c r="FF967" s="52"/>
      <c r="FG967" s="52"/>
      <c r="FH967" s="52"/>
      <c r="FI967" s="52"/>
      <c r="FJ967" s="52"/>
      <c r="FK967" s="52"/>
      <c r="FL967" s="52"/>
      <c r="FM967" s="52"/>
      <c r="FN967" s="52"/>
      <c r="FO967" s="52"/>
      <c r="FP967" s="52"/>
      <c r="FQ967" s="52"/>
      <c r="FR967" s="52"/>
      <c r="FS967" s="52"/>
      <c r="FT967" s="52"/>
    </row>
    <row r="968" spans="1:176" x14ac:dyDescent="0.15">
      <c r="A968" s="104">
        <f t="shared" si="199"/>
        <v>43677</v>
      </c>
      <c r="B968" s="35">
        <f t="shared" ca="1" si="205"/>
        <v>505.28870000000001</v>
      </c>
      <c r="C968" s="35">
        <f t="shared" si="200"/>
        <v>500</v>
      </c>
      <c r="D968" s="36">
        <f ca="1">IF(A968&lt;$B$1,VLOOKUP(A968,[1]DI!$A$4:$B$15000,2,FALSE),0)</f>
        <v>6.4000000000000001E-2</v>
      </c>
      <c r="E968" s="35">
        <f t="shared" ca="1" si="194"/>
        <v>2.4620000000000002E-4</v>
      </c>
      <c r="F968" s="54">
        <f t="shared" si="201"/>
        <v>1.0425</v>
      </c>
      <c r="G968" s="38">
        <f t="shared" ca="1" si="195"/>
        <v>1.0002566635000001</v>
      </c>
      <c r="H968" s="35">
        <f ca="1">TRUNC(PRODUCT(G$10:G967),15)</f>
        <v>1.23009186859557</v>
      </c>
      <c r="I968" s="35">
        <f t="shared" ca="1" si="202"/>
        <v>1.2172168756208299</v>
      </c>
      <c r="J968" s="35">
        <f t="shared" ca="1" si="196"/>
        <v>1.0105774000000001</v>
      </c>
      <c r="K968" s="35">
        <f t="shared" ca="1" si="197"/>
        <v>5.2887000000000004</v>
      </c>
      <c r="L968" s="55">
        <f>IF(VLOOKUP(A968,$U$12:$AD$125,8)=VLOOKUP(A967,$U$12:$AD$125,8),0,VLOOKUP(A968,U$12:$AD$125,8))</f>
        <v>0</v>
      </c>
      <c r="M968" s="40">
        <f>IF(L968&gt;0,VLOOKUP(L968,T$12:$AC$125,7),0)</f>
        <v>0</v>
      </c>
      <c r="N968" s="41">
        <f t="shared" si="206"/>
        <v>0</v>
      </c>
      <c r="O968" s="41">
        <f t="shared" ca="1" si="198"/>
        <v>5.2887000000000004</v>
      </c>
      <c r="P968" s="56" t="str">
        <f t="shared" si="203"/>
        <v>A+J=</v>
      </c>
      <c r="Q968" s="43">
        <f t="shared" si="204"/>
        <v>43801</v>
      </c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/>
      <c r="BY968" s="52"/>
      <c r="BZ968" s="52"/>
      <c r="CA968" s="52"/>
      <c r="CB968" s="52"/>
      <c r="CC968" s="52"/>
      <c r="CD968" s="52"/>
      <c r="CE968" s="52"/>
      <c r="CF968" s="52"/>
      <c r="CG968" s="52"/>
      <c r="CH968" s="52"/>
      <c r="CI968" s="52"/>
      <c r="CJ968" s="52"/>
      <c r="CK968" s="52"/>
      <c r="CL968" s="52"/>
      <c r="CM968" s="52"/>
      <c r="CN968" s="52"/>
      <c r="CO968" s="52"/>
      <c r="CP968" s="52"/>
      <c r="CQ968" s="52"/>
      <c r="CR968" s="52"/>
      <c r="CS968" s="52"/>
      <c r="CT968" s="52"/>
      <c r="CU968" s="52"/>
      <c r="CV968" s="52"/>
      <c r="CW968" s="52"/>
      <c r="CX968" s="52"/>
      <c r="CY968" s="52"/>
      <c r="CZ968" s="52"/>
      <c r="DA968" s="52"/>
      <c r="DB968" s="52"/>
      <c r="DC968" s="52"/>
      <c r="DD968" s="52"/>
      <c r="DE968" s="52"/>
      <c r="DF968" s="52"/>
      <c r="DG968" s="52"/>
      <c r="DH968" s="52"/>
      <c r="DI968" s="52"/>
      <c r="DJ968" s="52"/>
      <c r="DK968" s="52"/>
      <c r="DL968" s="52"/>
      <c r="DM968" s="52"/>
      <c r="DN968" s="52"/>
      <c r="DO968" s="52"/>
      <c r="DP968" s="52"/>
      <c r="DQ968" s="52"/>
      <c r="DR968" s="52"/>
      <c r="DS968" s="52"/>
      <c r="DT968" s="52"/>
      <c r="DU968" s="52"/>
      <c r="DV968" s="52"/>
      <c r="DW968" s="52"/>
      <c r="DX968" s="52"/>
      <c r="DY968" s="52"/>
      <c r="DZ968" s="52"/>
      <c r="EA968" s="52"/>
      <c r="EB968" s="52"/>
      <c r="EC968" s="52"/>
      <c r="ED968" s="52"/>
      <c r="EE968" s="52"/>
      <c r="EF968" s="52"/>
      <c r="EG968" s="52"/>
      <c r="EH968" s="52"/>
      <c r="EI968" s="52"/>
      <c r="EJ968" s="52"/>
      <c r="EK968" s="52"/>
      <c r="EL968" s="52"/>
      <c r="EM968" s="52"/>
      <c r="EN968" s="52"/>
      <c r="EO968" s="52"/>
      <c r="EP968" s="52"/>
      <c r="EQ968" s="52"/>
      <c r="ER968" s="52"/>
      <c r="ES968" s="52"/>
      <c r="ET968" s="52"/>
      <c r="EU968" s="52"/>
      <c r="EV968" s="52"/>
      <c r="EW968" s="52"/>
      <c r="EX968" s="52"/>
      <c r="EY968" s="52"/>
      <c r="EZ968" s="52"/>
      <c r="FA968" s="52"/>
      <c r="FB968" s="52"/>
      <c r="FC968" s="52"/>
      <c r="FD968" s="52"/>
      <c r="FE968" s="52"/>
      <c r="FF968" s="52"/>
      <c r="FG968" s="52"/>
      <c r="FH968" s="52"/>
      <c r="FI968" s="52"/>
      <c r="FJ968" s="52"/>
      <c r="FK968" s="52"/>
      <c r="FL968" s="52"/>
      <c r="FM968" s="52"/>
      <c r="FN968" s="52"/>
      <c r="FO968" s="52"/>
      <c r="FP968" s="52"/>
      <c r="FQ968" s="52"/>
      <c r="FR968" s="52"/>
      <c r="FS968" s="52"/>
      <c r="FT968" s="52"/>
    </row>
    <row r="969" spans="1:176" x14ac:dyDescent="0.15">
      <c r="A969" s="104">
        <f t="shared" si="199"/>
        <v>43678</v>
      </c>
      <c r="B969" s="35">
        <f t="shared" ca="1" si="205"/>
        <v>505.41838999999999</v>
      </c>
      <c r="C969" s="35">
        <f t="shared" si="200"/>
        <v>500</v>
      </c>
      <c r="D969" s="36">
        <f ca="1">IF(A969&lt;$B$1,VLOOKUP(A969,[1]DI!$A$4:$B$15000,2,FALSE),0)</f>
        <v>5.8999999999999997E-2</v>
      </c>
      <c r="E969" s="35">
        <f t="shared" ca="1" si="194"/>
        <v>2.2751E-4</v>
      </c>
      <c r="F969" s="54">
        <f t="shared" si="201"/>
        <v>1.0425</v>
      </c>
      <c r="G969" s="38">
        <f t="shared" ca="1" si="195"/>
        <v>1.000237179175</v>
      </c>
      <c r="H969" s="35">
        <f ca="1">TRUNC(PRODUCT(G$10:G968),15)</f>
        <v>1.2304075882798899</v>
      </c>
      <c r="I969" s="35">
        <f t="shared" ca="1" si="202"/>
        <v>1.2172168756208299</v>
      </c>
      <c r="J969" s="35">
        <f t="shared" ca="1" si="196"/>
        <v>1.01083678</v>
      </c>
      <c r="K969" s="35">
        <f t="shared" ca="1" si="197"/>
        <v>5.4183899999999996</v>
      </c>
      <c r="L969" s="55">
        <f>IF(VLOOKUP(A969,$U$12:$AD$125,8)=VLOOKUP(A968,$U$12:$AD$125,8),0,VLOOKUP(A969,U$12:$AD$125,8))</f>
        <v>0</v>
      </c>
      <c r="M969" s="40">
        <f>IF(L969&gt;0,VLOOKUP(L969,T$12:$AC$125,7),0)</f>
        <v>0</v>
      </c>
      <c r="N969" s="41">
        <f t="shared" si="206"/>
        <v>0</v>
      </c>
      <c r="O969" s="41">
        <f t="shared" ca="1" si="198"/>
        <v>5.4183899999999996</v>
      </c>
      <c r="P969" s="56" t="str">
        <f t="shared" si="203"/>
        <v>A+J=</v>
      </c>
      <c r="Q969" s="43">
        <f t="shared" si="204"/>
        <v>43801</v>
      </c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/>
      <c r="BY969" s="52"/>
      <c r="BZ969" s="52"/>
      <c r="CA969" s="52"/>
      <c r="CB969" s="52"/>
      <c r="CC969" s="52"/>
      <c r="CD969" s="52"/>
      <c r="CE969" s="52"/>
      <c r="CF969" s="52"/>
      <c r="CG969" s="52"/>
      <c r="CH969" s="52"/>
      <c r="CI969" s="52"/>
      <c r="CJ969" s="52"/>
      <c r="CK969" s="52"/>
      <c r="CL969" s="52"/>
      <c r="CM969" s="52"/>
      <c r="CN969" s="52"/>
      <c r="CO969" s="52"/>
      <c r="CP969" s="52"/>
      <c r="CQ969" s="52"/>
      <c r="CR969" s="52"/>
      <c r="CS969" s="52"/>
      <c r="CT969" s="52"/>
      <c r="CU969" s="52"/>
      <c r="CV969" s="52"/>
      <c r="CW969" s="52"/>
      <c r="CX969" s="52"/>
      <c r="CY969" s="52"/>
      <c r="CZ969" s="52"/>
      <c r="DA969" s="52"/>
      <c r="DB969" s="52"/>
      <c r="DC969" s="52"/>
      <c r="DD969" s="52"/>
      <c r="DE969" s="52"/>
      <c r="DF969" s="52"/>
      <c r="DG969" s="52"/>
      <c r="DH969" s="52"/>
      <c r="DI969" s="52"/>
      <c r="DJ969" s="52"/>
      <c r="DK969" s="52"/>
      <c r="DL969" s="52"/>
      <c r="DM969" s="52"/>
      <c r="DN969" s="52"/>
      <c r="DO969" s="52"/>
      <c r="DP969" s="52"/>
      <c r="DQ969" s="52"/>
      <c r="DR969" s="52"/>
      <c r="DS969" s="52"/>
      <c r="DT969" s="52"/>
      <c r="DU969" s="52"/>
      <c r="DV969" s="52"/>
      <c r="DW969" s="52"/>
      <c r="DX969" s="52"/>
      <c r="DY969" s="52"/>
      <c r="DZ969" s="52"/>
      <c r="EA969" s="52"/>
      <c r="EB969" s="52"/>
      <c r="EC969" s="52"/>
      <c r="ED969" s="52"/>
      <c r="EE969" s="52"/>
      <c r="EF969" s="52"/>
      <c r="EG969" s="52"/>
      <c r="EH969" s="52"/>
      <c r="EI969" s="52"/>
      <c r="EJ969" s="52"/>
      <c r="EK969" s="52"/>
      <c r="EL969" s="52"/>
      <c r="EM969" s="52"/>
      <c r="EN969" s="52"/>
      <c r="EO969" s="52"/>
      <c r="EP969" s="52"/>
      <c r="EQ969" s="52"/>
      <c r="ER969" s="52"/>
      <c r="ES969" s="52"/>
      <c r="ET969" s="52"/>
      <c r="EU969" s="52"/>
      <c r="EV969" s="52"/>
      <c r="EW969" s="52"/>
      <c r="EX969" s="52"/>
      <c r="EY969" s="52"/>
      <c r="EZ969" s="52"/>
      <c r="FA969" s="52"/>
      <c r="FB969" s="52"/>
      <c r="FC969" s="52"/>
      <c r="FD969" s="52"/>
      <c r="FE969" s="52"/>
      <c r="FF969" s="52"/>
      <c r="FG969" s="52"/>
      <c r="FH969" s="52"/>
      <c r="FI969" s="52"/>
      <c r="FJ969" s="52"/>
      <c r="FK969" s="52"/>
      <c r="FL969" s="52"/>
      <c r="FM969" s="52"/>
      <c r="FN969" s="52"/>
      <c r="FO969" s="52"/>
      <c r="FP969" s="52"/>
      <c r="FQ969" s="52"/>
      <c r="FR969" s="52"/>
      <c r="FS969" s="52"/>
      <c r="FT969" s="52"/>
    </row>
    <row r="970" spans="1:176" x14ac:dyDescent="0.15">
      <c r="A970" s="104">
        <f t="shared" si="199"/>
        <v>43679</v>
      </c>
      <c r="B970" s="35">
        <f t="shared" ca="1" si="205"/>
        <v>505.53826499000002</v>
      </c>
      <c r="C970" s="35">
        <f t="shared" si="200"/>
        <v>500</v>
      </c>
      <c r="D970" s="36">
        <f ca="1">IF(A970&lt;$B$1,VLOOKUP(A970,[1]DI!$A$4:$B$15000,2,FALSE),0)</f>
        <v>5.8999999999999997E-2</v>
      </c>
      <c r="E970" s="35">
        <f t="shared" ref="E970:E1033" ca="1" si="207">ROUND((((1+D970)^(1/252)-1)),8)</f>
        <v>2.2751E-4</v>
      </c>
      <c r="F970" s="54">
        <f t="shared" si="201"/>
        <v>1.0425</v>
      </c>
      <c r="G970" s="38">
        <f t="shared" ref="G970:G1033" ca="1" si="208">TRUNC((1+(E970*F970)),15)</f>
        <v>1.000237179175</v>
      </c>
      <c r="H970" s="35">
        <f ca="1">TRUNC(PRODUCT(G$10:G969),15)</f>
        <v>1.23069941533659</v>
      </c>
      <c r="I970" s="35">
        <f t="shared" ca="1" si="202"/>
        <v>1.2172168756208299</v>
      </c>
      <c r="J970" s="35">
        <f t="shared" ref="J970:J1033" ca="1" si="209">ROUND(TRUNC(H970/I970,15),8)</f>
        <v>1.01107653</v>
      </c>
      <c r="K970" s="35">
        <f t="shared" ref="K970:K1033" ca="1" si="210">TRUNC((C970*(J970-1)),8)</f>
        <v>5.5382649900000001</v>
      </c>
      <c r="L970" s="55">
        <f>IF(VLOOKUP(A970,$U$12:$AD$125,8)=VLOOKUP(A969,$U$12:$AD$125,8),0,VLOOKUP(A970,U$12:$AD$125,8))</f>
        <v>0</v>
      </c>
      <c r="M970" s="40">
        <f>IF(L970&gt;0,VLOOKUP(L970,T$12:$AC$125,7),0)</f>
        <v>0</v>
      </c>
      <c r="N970" s="41">
        <f t="shared" si="206"/>
        <v>0</v>
      </c>
      <c r="O970" s="41">
        <f t="shared" ref="O970:O1033" ca="1" si="211">(K970+N970)</f>
        <v>5.5382649900000001</v>
      </c>
      <c r="P970" s="56" t="str">
        <f t="shared" si="203"/>
        <v>A+J=</v>
      </c>
      <c r="Q970" s="43">
        <f t="shared" si="204"/>
        <v>43801</v>
      </c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/>
      <c r="BY970" s="52"/>
      <c r="BZ970" s="52"/>
      <c r="CA970" s="52"/>
      <c r="CB970" s="52"/>
      <c r="CC970" s="52"/>
      <c r="CD970" s="52"/>
      <c r="CE970" s="52"/>
      <c r="CF970" s="52"/>
      <c r="CG970" s="52"/>
      <c r="CH970" s="52"/>
      <c r="CI970" s="52"/>
      <c r="CJ970" s="52"/>
      <c r="CK970" s="52"/>
      <c r="CL970" s="52"/>
      <c r="CM970" s="52"/>
      <c r="CN970" s="52"/>
      <c r="CO970" s="52"/>
      <c r="CP970" s="52"/>
      <c r="CQ970" s="52"/>
      <c r="CR970" s="52"/>
      <c r="CS970" s="52"/>
      <c r="CT970" s="52"/>
      <c r="CU970" s="52"/>
      <c r="CV970" s="52"/>
      <c r="CW970" s="52"/>
      <c r="CX970" s="52"/>
      <c r="CY970" s="52"/>
      <c r="CZ970" s="52"/>
      <c r="DA970" s="52"/>
      <c r="DB970" s="52"/>
      <c r="DC970" s="52"/>
      <c r="DD970" s="52"/>
      <c r="DE970" s="52"/>
      <c r="DF970" s="52"/>
      <c r="DG970" s="52"/>
      <c r="DH970" s="52"/>
      <c r="DI970" s="52"/>
      <c r="DJ970" s="52"/>
      <c r="DK970" s="52"/>
      <c r="DL970" s="52"/>
      <c r="DM970" s="52"/>
      <c r="DN970" s="52"/>
      <c r="DO970" s="52"/>
      <c r="DP970" s="52"/>
      <c r="DQ970" s="52"/>
      <c r="DR970" s="52"/>
      <c r="DS970" s="52"/>
      <c r="DT970" s="52"/>
      <c r="DU970" s="52"/>
      <c r="DV970" s="52"/>
      <c r="DW970" s="52"/>
      <c r="DX970" s="52"/>
      <c r="DY970" s="52"/>
      <c r="DZ970" s="52"/>
      <c r="EA970" s="52"/>
      <c r="EB970" s="52"/>
      <c r="EC970" s="52"/>
      <c r="ED970" s="52"/>
      <c r="EE970" s="52"/>
      <c r="EF970" s="52"/>
      <c r="EG970" s="52"/>
      <c r="EH970" s="52"/>
      <c r="EI970" s="52"/>
      <c r="EJ970" s="52"/>
      <c r="EK970" s="52"/>
      <c r="EL970" s="52"/>
      <c r="EM970" s="52"/>
      <c r="EN970" s="52"/>
      <c r="EO970" s="52"/>
      <c r="EP970" s="52"/>
      <c r="EQ970" s="52"/>
      <c r="ER970" s="52"/>
      <c r="ES970" s="52"/>
      <c r="ET970" s="52"/>
      <c r="EU970" s="52"/>
      <c r="EV970" s="52"/>
      <c r="EW970" s="52"/>
      <c r="EX970" s="52"/>
      <c r="EY970" s="52"/>
      <c r="EZ970" s="52"/>
      <c r="FA970" s="52"/>
      <c r="FB970" s="52"/>
      <c r="FC970" s="52"/>
      <c r="FD970" s="52"/>
      <c r="FE970" s="52"/>
      <c r="FF970" s="52"/>
      <c r="FG970" s="52"/>
      <c r="FH970" s="52"/>
      <c r="FI970" s="52"/>
      <c r="FJ970" s="52"/>
      <c r="FK970" s="52"/>
      <c r="FL970" s="52"/>
      <c r="FM970" s="52"/>
      <c r="FN970" s="52"/>
      <c r="FO970" s="52"/>
      <c r="FP970" s="52"/>
      <c r="FQ970" s="52"/>
      <c r="FR970" s="52"/>
      <c r="FS970" s="52"/>
      <c r="FT970" s="52"/>
    </row>
    <row r="971" spans="1:176" x14ac:dyDescent="0.15">
      <c r="A971" s="104">
        <f t="shared" ref="A971:A1034" si="212">(A970+1)</f>
        <v>43680</v>
      </c>
      <c r="B971" s="35">
        <f t="shared" ca="1" si="205"/>
        <v>505.65816999999998</v>
      </c>
      <c r="C971" s="35">
        <f t="shared" ref="C971:C1034" si="213">TRUNC(C970-N970,6)</f>
        <v>500</v>
      </c>
      <c r="D971" s="36">
        <f ca="1">IF(A971&lt;$B$1,VLOOKUP(A971,[1]DI!$A$4:$B$15000,2,FALSE),0)</f>
        <v>0</v>
      </c>
      <c r="E971" s="35">
        <f t="shared" ca="1" si="207"/>
        <v>0</v>
      </c>
      <c r="F971" s="54">
        <f t="shared" ref="F971:F1034" si="214">F970</f>
        <v>1.0425</v>
      </c>
      <c r="G971" s="38">
        <f t="shared" ca="1" si="208"/>
        <v>1</v>
      </c>
      <c r="H971" s="35">
        <f ca="1">TRUNC(PRODUCT(G$10:G970),15)</f>
        <v>1.23099131160859</v>
      </c>
      <c r="I971" s="35">
        <f t="shared" ref="I971:I1034" ca="1" si="215">IF(OR(L970&gt;0,L970="E"),H970,I970)</f>
        <v>1.2172168756208299</v>
      </c>
      <c r="J971" s="35">
        <f t="shared" ca="1" si="209"/>
        <v>1.01131634</v>
      </c>
      <c r="K971" s="35">
        <f t="shared" ca="1" si="210"/>
        <v>5.6581700000000001</v>
      </c>
      <c r="L971" s="55">
        <f>IF(VLOOKUP(A971,$U$12:$AD$125,8)=VLOOKUP(A970,$U$12:$AD$125,8),0,VLOOKUP(A971,U$12:$AD$125,8))</f>
        <v>0</v>
      </c>
      <c r="M971" s="40">
        <f>IF(L971&gt;0,VLOOKUP(L971,T$12:$AC$125,7),0)</f>
        <v>0</v>
      </c>
      <c r="N971" s="41">
        <f t="shared" si="206"/>
        <v>0</v>
      </c>
      <c r="O971" s="41">
        <f t="shared" ca="1" si="211"/>
        <v>5.6581700000000001</v>
      </c>
      <c r="P971" s="56" t="str">
        <f t="shared" ref="P971:P1034" si="216">IF(L970&gt;0,VLOOKUP(A970,$U$12:$AD$125,9),P970)</f>
        <v>A+J=</v>
      </c>
      <c r="Q971" s="43">
        <f t="shared" ref="Q971:Q1034" si="217">IF(L970&gt;0,VLOOKUP(A970,$U$12:$AD$125,10),Q970)</f>
        <v>43801</v>
      </c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/>
      <c r="BY971" s="52"/>
      <c r="BZ971" s="52"/>
      <c r="CA971" s="52"/>
      <c r="CB971" s="52"/>
      <c r="CC971" s="52"/>
      <c r="CD971" s="52"/>
      <c r="CE971" s="52"/>
      <c r="CF971" s="52"/>
      <c r="CG971" s="52"/>
      <c r="CH971" s="52"/>
      <c r="CI971" s="52"/>
      <c r="CJ971" s="52"/>
      <c r="CK971" s="52"/>
      <c r="CL971" s="52"/>
      <c r="CM971" s="52"/>
      <c r="CN971" s="52"/>
      <c r="CO971" s="52"/>
      <c r="CP971" s="52"/>
      <c r="CQ971" s="52"/>
      <c r="CR971" s="52"/>
      <c r="CS971" s="52"/>
      <c r="CT971" s="52"/>
      <c r="CU971" s="52"/>
      <c r="CV971" s="52"/>
      <c r="CW971" s="52"/>
      <c r="CX971" s="52"/>
      <c r="CY971" s="52"/>
      <c r="CZ971" s="52"/>
      <c r="DA971" s="52"/>
      <c r="DB971" s="52"/>
      <c r="DC971" s="52"/>
      <c r="DD971" s="52"/>
      <c r="DE971" s="52"/>
      <c r="DF971" s="52"/>
      <c r="DG971" s="52"/>
      <c r="DH971" s="52"/>
      <c r="DI971" s="52"/>
      <c r="DJ971" s="52"/>
      <c r="DK971" s="52"/>
      <c r="DL971" s="52"/>
      <c r="DM971" s="52"/>
      <c r="DN971" s="52"/>
      <c r="DO971" s="52"/>
      <c r="DP971" s="52"/>
      <c r="DQ971" s="52"/>
      <c r="DR971" s="52"/>
      <c r="DS971" s="52"/>
      <c r="DT971" s="52"/>
      <c r="DU971" s="52"/>
      <c r="DV971" s="52"/>
      <c r="DW971" s="52"/>
      <c r="DX971" s="52"/>
      <c r="DY971" s="52"/>
      <c r="DZ971" s="52"/>
      <c r="EA971" s="52"/>
      <c r="EB971" s="52"/>
      <c r="EC971" s="52"/>
      <c r="ED971" s="52"/>
      <c r="EE971" s="52"/>
      <c r="EF971" s="52"/>
      <c r="EG971" s="52"/>
      <c r="EH971" s="52"/>
      <c r="EI971" s="52"/>
      <c r="EJ971" s="52"/>
      <c r="EK971" s="52"/>
      <c r="EL971" s="52"/>
      <c r="EM971" s="52"/>
      <c r="EN971" s="52"/>
      <c r="EO971" s="52"/>
      <c r="EP971" s="52"/>
      <c r="EQ971" s="52"/>
      <c r="ER971" s="52"/>
      <c r="ES971" s="52"/>
      <c r="ET971" s="52"/>
      <c r="EU971" s="52"/>
      <c r="EV971" s="52"/>
      <c r="EW971" s="52"/>
      <c r="EX971" s="52"/>
      <c r="EY971" s="52"/>
      <c r="EZ971" s="52"/>
      <c r="FA971" s="52"/>
      <c r="FB971" s="52"/>
      <c r="FC971" s="52"/>
      <c r="FD971" s="52"/>
      <c r="FE971" s="52"/>
      <c r="FF971" s="52"/>
      <c r="FG971" s="52"/>
      <c r="FH971" s="52"/>
      <c r="FI971" s="52"/>
      <c r="FJ971" s="52"/>
      <c r="FK971" s="52"/>
      <c r="FL971" s="52"/>
      <c r="FM971" s="52"/>
      <c r="FN971" s="52"/>
      <c r="FO971" s="52"/>
      <c r="FP971" s="52"/>
      <c r="FQ971" s="52"/>
      <c r="FR971" s="52"/>
      <c r="FS971" s="52"/>
      <c r="FT971" s="52"/>
    </row>
    <row r="972" spans="1:176" x14ac:dyDescent="0.15">
      <c r="A972" s="104">
        <f t="shared" si="212"/>
        <v>43681</v>
      </c>
      <c r="B972" s="35">
        <f t="shared" ref="B972:B1035" ca="1" si="218">IF(A972&lt;=TODAY(),C972+K972,IF(AND(A972&gt;TODAY(),A972&lt;=$B$1),IF(VLOOKUP(TODAY(),$A$10:$D$10000,4,FALSE)=0,"n.d",C972+K972),"n.d"))</f>
        <v>505.65816999999998</v>
      </c>
      <c r="C972" s="35">
        <f t="shared" si="213"/>
        <v>500</v>
      </c>
      <c r="D972" s="36">
        <f ca="1">IF(A972&lt;$B$1,VLOOKUP(A972,[1]DI!$A$4:$B$15000,2,FALSE),0)</f>
        <v>0</v>
      </c>
      <c r="E972" s="35">
        <f t="shared" ca="1" si="207"/>
        <v>0</v>
      </c>
      <c r="F972" s="54">
        <f t="shared" si="214"/>
        <v>1.0425</v>
      </c>
      <c r="G972" s="38">
        <f t="shared" ca="1" si="208"/>
        <v>1</v>
      </c>
      <c r="H972" s="35">
        <f ca="1">TRUNC(PRODUCT(G$10:G971),15)</f>
        <v>1.23099131160859</v>
      </c>
      <c r="I972" s="35">
        <f t="shared" ca="1" si="215"/>
        <v>1.2172168756208299</v>
      </c>
      <c r="J972" s="35">
        <f t="shared" ca="1" si="209"/>
        <v>1.01131634</v>
      </c>
      <c r="K972" s="35">
        <f t="shared" ca="1" si="210"/>
        <v>5.6581700000000001</v>
      </c>
      <c r="L972" s="55">
        <f>IF(VLOOKUP(A972,$U$12:$AD$125,8)=VLOOKUP(A971,$U$12:$AD$125,8),0,VLOOKUP(A972,U$12:$AD$125,8))</f>
        <v>0</v>
      </c>
      <c r="M972" s="40">
        <f>IF(L972&gt;0,VLOOKUP(L972,T$12:$AC$125,7),0)</f>
        <v>0</v>
      </c>
      <c r="N972" s="41">
        <f t="shared" ref="N972:N1035" si="219">IF(M972&gt;0,(C$10*M972),0)</f>
        <v>0</v>
      </c>
      <c r="O972" s="41">
        <f t="shared" ca="1" si="211"/>
        <v>5.6581700000000001</v>
      </c>
      <c r="P972" s="56" t="str">
        <f t="shared" si="216"/>
        <v>A+J=</v>
      </c>
      <c r="Q972" s="43">
        <f t="shared" si="217"/>
        <v>43801</v>
      </c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  <c r="BY972" s="52"/>
      <c r="BZ972" s="52"/>
      <c r="CA972" s="52"/>
      <c r="CB972" s="52"/>
      <c r="CC972" s="52"/>
      <c r="CD972" s="52"/>
      <c r="CE972" s="52"/>
      <c r="CF972" s="52"/>
      <c r="CG972" s="52"/>
      <c r="CH972" s="52"/>
      <c r="CI972" s="52"/>
      <c r="CJ972" s="52"/>
      <c r="CK972" s="52"/>
      <c r="CL972" s="52"/>
      <c r="CM972" s="52"/>
      <c r="CN972" s="52"/>
      <c r="CO972" s="52"/>
      <c r="CP972" s="52"/>
      <c r="CQ972" s="52"/>
      <c r="CR972" s="52"/>
      <c r="CS972" s="52"/>
      <c r="CT972" s="52"/>
      <c r="CU972" s="52"/>
      <c r="CV972" s="52"/>
      <c r="CW972" s="52"/>
      <c r="CX972" s="52"/>
      <c r="CY972" s="52"/>
      <c r="CZ972" s="52"/>
      <c r="DA972" s="52"/>
      <c r="DB972" s="52"/>
      <c r="DC972" s="52"/>
      <c r="DD972" s="52"/>
      <c r="DE972" s="52"/>
      <c r="DF972" s="52"/>
      <c r="DG972" s="52"/>
      <c r="DH972" s="52"/>
      <c r="DI972" s="52"/>
      <c r="DJ972" s="52"/>
      <c r="DK972" s="52"/>
      <c r="DL972" s="52"/>
      <c r="DM972" s="52"/>
      <c r="DN972" s="52"/>
      <c r="DO972" s="52"/>
      <c r="DP972" s="52"/>
      <c r="DQ972" s="52"/>
      <c r="DR972" s="52"/>
      <c r="DS972" s="52"/>
      <c r="DT972" s="52"/>
      <c r="DU972" s="52"/>
      <c r="DV972" s="52"/>
      <c r="DW972" s="52"/>
      <c r="DX972" s="52"/>
      <c r="DY972" s="52"/>
      <c r="DZ972" s="52"/>
      <c r="EA972" s="52"/>
      <c r="EB972" s="52"/>
      <c r="EC972" s="52"/>
      <c r="ED972" s="52"/>
      <c r="EE972" s="52"/>
      <c r="EF972" s="52"/>
      <c r="EG972" s="52"/>
      <c r="EH972" s="52"/>
      <c r="EI972" s="52"/>
      <c r="EJ972" s="52"/>
      <c r="EK972" s="52"/>
      <c r="EL972" s="52"/>
      <c r="EM972" s="52"/>
      <c r="EN972" s="52"/>
      <c r="EO972" s="52"/>
      <c r="EP972" s="52"/>
      <c r="EQ972" s="52"/>
      <c r="ER972" s="52"/>
      <c r="ES972" s="52"/>
      <c r="ET972" s="52"/>
      <c r="EU972" s="52"/>
      <c r="EV972" s="52"/>
      <c r="EW972" s="52"/>
      <c r="EX972" s="52"/>
      <c r="EY972" s="52"/>
      <c r="EZ972" s="52"/>
      <c r="FA972" s="52"/>
      <c r="FB972" s="52"/>
      <c r="FC972" s="52"/>
      <c r="FD972" s="52"/>
      <c r="FE972" s="52"/>
      <c r="FF972" s="52"/>
      <c r="FG972" s="52"/>
      <c r="FH972" s="52"/>
      <c r="FI972" s="52"/>
      <c r="FJ972" s="52"/>
      <c r="FK972" s="52"/>
      <c r="FL972" s="52"/>
      <c r="FM972" s="52"/>
      <c r="FN972" s="52"/>
      <c r="FO972" s="52"/>
      <c r="FP972" s="52"/>
      <c r="FQ972" s="52"/>
      <c r="FR972" s="52"/>
      <c r="FS972" s="52"/>
      <c r="FT972" s="52"/>
    </row>
    <row r="973" spans="1:176" x14ac:dyDescent="0.15">
      <c r="A973" s="104">
        <f t="shared" si="212"/>
        <v>43682</v>
      </c>
      <c r="B973" s="35">
        <f t="shared" ca="1" si="218"/>
        <v>505.65816999999998</v>
      </c>
      <c r="C973" s="35">
        <f t="shared" si="213"/>
        <v>500</v>
      </c>
      <c r="D973" s="36">
        <f ca="1">IF(A973&lt;$B$1,VLOOKUP(A973,[1]DI!$A$4:$B$15000,2,FALSE),0)</f>
        <v>5.8999999999999997E-2</v>
      </c>
      <c r="E973" s="35">
        <f t="shared" ca="1" si="207"/>
        <v>2.2751E-4</v>
      </c>
      <c r="F973" s="54">
        <f t="shared" si="214"/>
        <v>1.0425</v>
      </c>
      <c r="G973" s="38">
        <f t="shared" ca="1" si="208"/>
        <v>1.000237179175</v>
      </c>
      <c r="H973" s="35">
        <f ca="1">TRUNC(PRODUCT(G$10:G972),15)</f>
        <v>1.23099131160859</v>
      </c>
      <c r="I973" s="35">
        <f t="shared" ca="1" si="215"/>
        <v>1.2172168756208299</v>
      </c>
      <c r="J973" s="35">
        <f t="shared" ca="1" si="209"/>
        <v>1.01131634</v>
      </c>
      <c r="K973" s="35">
        <f t="shared" ca="1" si="210"/>
        <v>5.6581700000000001</v>
      </c>
      <c r="L973" s="55">
        <f>IF(VLOOKUP(A973,$U$12:$AD$125,8)=VLOOKUP(A972,$U$12:$AD$125,8),0,VLOOKUP(A973,U$12:$AD$125,8))</f>
        <v>0</v>
      </c>
      <c r="M973" s="40">
        <f>IF(L973&gt;0,VLOOKUP(L973,T$12:$AC$125,7),0)</f>
        <v>0</v>
      </c>
      <c r="N973" s="41">
        <f t="shared" si="219"/>
        <v>0</v>
      </c>
      <c r="O973" s="41">
        <f t="shared" ca="1" si="211"/>
        <v>5.6581700000000001</v>
      </c>
      <c r="P973" s="56" t="str">
        <f t="shared" si="216"/>
        <v>A+J=</v>
      </c>
      <c r="Q973" s="43">
        <f t="shared" si="217"/>
        <v>43801</v>
      </c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/>
      <c r="BY973" s="52"/>
      <c r="BZ973" s="52"/>
      <c r="CA973" s="52"/>
      <c r="CB973" s="52"/>
      <c r="CC973" s="52"/>
      <c r="CD973" s="52"/>
      <c r="CE973" s="52"/>
      <c r="CF973" s="52"/>
      <c r="CG973" s="52"/>
      <c r="CH973" s="52"/>
      <c r="CI973" s="52"/>
      <c r="CJ973" s="52"/>
      <c r="CK973" s="52"/>
      <c r="CL973" s="52"/>
      <c r="CM973" s="52"/>
      <c r="CN973" s="52"/>
      <c r="CO973" s="52"/>
      <c r="CP973" s="52"/>
      <c r="CQ973" s="52"/>
      <c r="CR973" s="52"/>
      <c r="CS973" s="52"/>
      <c r="CT973" s="52"/>
      <c r="CU973" s="52"/>
      <c r="CV973" s="52"/>
      <c r="CW973" s="52"/>
      <c r="CX973" s="52"/>
      <c r="CY973" s="52"/>
      <c r="CZ973" s="52"/>
      <c r="DA973" s="52"/>
      <c r="DB973" s="52"/>
      <c r="DC973" s="52"/>
      <c r="DD973" s="52"/>
      <c r="DE973" s="52"/>
      <c r="DF973" s="52"/>
      <c r="DG973" s="52"/>
      <c r="DH973" s="52"/>
      <c r="DI973" s="52"/>
      <c r="DJ973" s="52"/>
      <c r="DK973" s="52"/>
      <c r="DL973" s="52"/>
      <c r="DM973" s="52"/>
      <c r="DN973" s="52"/>
      <c r="DO973" s="52"/>
      <c r="DP973" s="52"/>
      <c r="DQ973" s="52"/>
      <c r="DR973" s="52"/>
      <c r="DS973" s="52"/>
      <c r="DT973" s="52"/>
      <c r="DU973" s="52"/>
      <c r="DV973" s="52"/>
      <c r="DW973" s="52"/>
      <c r="DX973" s="52"/>
      <c r="DY973" s="52"/>
      <c r="DZ973" s="52"/>
      <c r="EA973" s="52"/>
      <c r="EB973" s="52"/>
      <c r="EC973" s="52"/>
      <c r="ED973" s="52"/>
      <c r="EE973" s="52"/>
      <c r="EF973" s="52"/>
      <c r="EG973" s="52"/>
      <c r="EH973" s="52"/>
      <c r="EI973" s="52"/>
      <c r="EJ973" s="52"/>
      <c r="EK973" s="52"/>
      <c r="EL973" s="52"/>
      <c r="EM973" s="52"/>
      <c r="EN973" s="52"/>
      <c r="EO973" s="52"/>
      <c r="EP973" s="52"/>
      <c r="EQ973" s="52"/>
      <c r="ER973" s="52"/>
      <c r="ES973" s="52"/>
      <c r="ET973" s="52"/>
      <c r="EU973" s="52"/>
      <c r="EV973" s="52"/>
      <c r="EW973" s="52"/>
      <c r="EX973" s="52"/>
      <c r="EY973" s="52"/>
      <c r="EZ973" s="52"/>
      <c r="FA973" s="52"/>
      <c r="FB973" s="52"/>
      <c r="FC973" s="52"/>
      <c r="FD973" s="52"/>
      <c r="FE973" s="52"/>
      <c r="FF973" s="52"/>
      <c r="FG973" s="52"/>
      <c r="FH973" s="52"/>
      <c r="FI973" s="52"/>
      <c r="FJ973" s="52"/>
      <c r="FK973" s="52"/>
      <c r="FL973" s="52"/>
      <c r="FM973" s="52"/>
      <c r="FN973" s="52"/>
      <c r="FO973" s="52"/>
      <c r="FP973" s="52"/>
      <c r="FQ973" s="52"/>
      <c r="FR973" s="52"/>
      <c r="FS973" s="52"/>
      <c r="FT973" s="52"/>
    </row>
    <row r="974" spans="1:176" x14ac:dyDescent="0.15">
      <c r="A974" s="104">
        <f t="shared" si="212"/>
        <v>43683</v>
      </c>
      <c r="B974" s="35">
        <f t="shared" ca="1" si="218"/>
        <v>505.77809999999999</v>
      </c>
      <c r="C974" s="35">
        <f t="shared" si="213"/>
        <v>500</v>
      </c>
      <c r="D974" s="36">
        <f ca="1">IF(A974&lt;$B$1,VLOOKUP(A974,[1]DI!$A$4:$B$15000,2,FALSE),0)</f>
        <v>5.8999999999999997E-2</v>
      </c>
      <c r="E974" s="35">
        <f t="shared" ca="1" si="207"/>
        <v>2.2751E-4</v>
      </c>
      <c r="F974" s="54">
        <f t="shared" si="214"/>
        <v>1.0425</v>
      </c>
      <c r="G974" s="38">
        <f t="shared" ca="1" si="208"/>
        <v>1.000237179175</v>
      </c>
      <c r="H974" s="35">
        <f ca="1">TRUNC(PRODUCT(G$10:G973),15)</f>
        <v>1.2312832771123099</v>
      </c>
      <c r="I974" s="35">
        <f t="shared" ca="1" si="215"/>
        <v>1.2172168756208299</v>
      </c>
      <c r="J974" s="35">
        <f t="shared" ca="1" si="209"/>
        <v>1.0115562</v>
      </c>
      <c r="K974" s="35">
        <f t="shared" ca="1" si="210"/>
        <v>5.7781000000000002</v>
      </c>
      <c r="L974" s="55">
        <f>IF(VLOOKUP(A974,$U$12:$AD$125,8)=VLOOKUP(A973,$U$12:$AD$125,8),0,VLOOKUP(A974,U$12:$AD$125,8))</f>
        <v>0</v>
      </c>
      <c r="M974" s="40">
        <f>IF(L974&gt;0,VLOOKUP(L974,T$12:$AC$125,7),0)</f>
        <v>0</v>
      </c>
      <c r="N974" s="41">
        <f t="shared" si="219"/>
        <v>0</v>
      </c>
      <c r="O974" s="41">
        <f t="shared" ca="1" si="211"/>
        <v>5.7781000000000002</v>
      </c>
      <c r="P974" s="56" t="str">
        <f t="shared" si="216"/>
        <v>A+J=</v>
      </c>
      <c r="Q974" s="43">
        <f t="shared" si="217"/>
        <v>43801</v>
      </c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/>
      <c r="BY974" s="52"/>
      <c r="BZ974" s="52"/>
      <c r="CA974" s="52"/>
      <c r="CB974" s="52"/>
      <c r="CC974" s="52"/>
      <c r="CD974" s="52"/>
      <c r="CE974" s="52"/>
      <c r="CF974" s="52"/>
      <c r="CG974" s="52"/>
      <c r="CH974" s="52"/>
      <c r="CI974" s="52"/>
      <c r="CJ974" s="52"/>
      <c r="CK974" s="52"/>
      <c r="CL974" s="52"/>
      <c r="CM974" s="52"/>
      <c r="CN974" s="52"/>
      <c r="CO974" s="52"/>
      <c r="CP974" s="52"/>
      <c r="CQ974" s="52"/>
      <c r="CR974" s="52"/>
      <c r="CS974" s="52"/>
      <c r="CT974" s="52"/>
      <c r="CU974" s="52"/>
      <c r="CV974" s="52"/>
      <c r="CW974" s="52"/>
      <c r="CX974" s="52"/>
      <c r="CY974" s="52"/>
      <c r="CZ974" s="52"/>
      <c r="DA974" s="52"/>
      <c r="DB974" s="52"/>
      <c r="DC974" s="52"/>
      <c r="DD974" s="52"/>
      <c r="DE974" s="52"/>
      <c r="DF974" s="52"/>
      <c r="DG974" s="52"/>
      <c r="DH974" s="52"/>
      <c r="DI974" s="52"/>
      <c r="DJ974" s="52"/>
      <c r="DK974" s="52"/>
      <c r="DL974" s="52"/>
      <c r="DM974" s="52"/>
      <c r="DN974" s="52"/>
      <c r="DO974" s="52"/>
      <c r="DP974" s="52"/>
      <c r="DQ974" s="52"/>
      <c r="DR974" s="52"/>
      <c r="DS974" s="52"/>
      <c r="DT974" s="52"/>
      <c r="DU974" s="52"/>
      <c r="DV974" s="52"/>
      <c r="DW974" s="52"/>
      <c r="DX974" s="52"/>
      <c r="DY974" s="52"/>
      <c r="DZ974" s="52"/>
      <c r="EA974" s="52"/>
      <c r="EB974" s="52"/>
      <c r="EC974" s="52"/>
      <c r="ED974" s="52"/>
      <c r="EE974" s="52"/>
      <c r="EF974" s="52"/>
      <c r="EG974" s="52"/>
      <c r="EH974" s="52"/>
      <c r="EI974" s="52"/>
      <c r="EJ974" s="52"/>
      <c r="EK974" s="52"/>
      <c r="EL974" s="52"/>
      <c r="EM974" s="52"/>
      <c r="EN974" s="52"/>
      <c r="EO974" s="52"/>
      <c r="EP974" s="52"/>
      <c r="EQ974" s="52"/>
      <c r="ER974" s="52"/>
      <c r="ES974" s="52"/>
      <c r="ET974" s="52"/>
      <c r="EU974" s="52"/>
      <c r="EV974" s="52"/>
      <c r="EW974" s="52"/>
      <c r="EX974" s="52"/>
      <c r="EY974" s="52"/>
      <c r="EZ974" s="52"/>
      <c r="FA974" s="52"/>
      <c r="FB974" s="52"/>
      <c r="FC974" s="52"/>
      <c r="FD974" s="52"/>
      <c r="FE974" s="52"/>
      <c r="FF974" s="52"/>
      <c r="FG974" s="52"/>
      <c r="FH974" s="52"/>
      <c r="FI974" s="52"/>
      <c r="FJ974" s="52"/>
      <c r="FK974" s="52"/>
      <c r="FL974" s="52"/>
      <c r="FM974" s="52"/>
      <c r="FN974" s="52"/>
      <c r="FO974" s="52"/>
      <c r="FP974" s="52"/>
      <c r="FQ974" s="52"/>
      <c r="FR974" s="52"/>
      <c r="FS974" s="52"/>
      <c r="FT974" s="52"/>
    </row>
    <row r="975" spans="1:176" x14ac:dyDescent="0.15">
      <c r="A975" s="104">
        <f t="shared" si="212"/>
        <v>43684</v>
      </c>
      <c r="B975" s="35">
        <f t="shared" ca="1" si="218"/>
        <v>505.89805999999999</v>
      </c>
      <c r="C975" s="35">
        <f t="shared" si="213"/>
        <v>500</v>
      </c>
      <c r="D975" s="36">
        <f ca="1">IF(A975&lt;$B$1,VLOOKUP(A975,[1]DI!$A$4:$B$15000,2,FALSE),0)</f>
        <v>5.8999999999999997E-2</v>
      </c>
      <c r="E975" s="35">
        <f t="shared" ca="1" si="207"/>
        <v>2.2751E-4</v>
      </c>
      <c r="F975" s="54">
        <f t="shared" si="214"/>
        <v>1.0425</v>
      </c>
      <c r="G975" s="38">
        <f t="shared" ca="1" si="208"/>
        <v>1.000237179175</v>
      </c>
      <c r="H975" s="35">
        <f ca="1">TRUNC(PRODUCT(G$10:G974),15)</f>
        <v>1.2315753118641699</v>
      </c>
      <c r="I975" s="35">
        <f t="shared" ca="1" si="215"/>
        <v>1.2172168756208299</v>
      </c>
      <c r="J975" s="35">
        <f t="shared" ca="1" si="209"/>
        <v>1.0117961200000001</v>
      </c>
      <c r="K975" s="35">
        <f t="shared" ca="1" si="210"/>
        <v>5.8980600000000001</v>
      </c>
      <c r="L975" s="55">
        <f>IF(VLOOKUP(A975,$U$12:$AD$125,8)=VLOOKUP(A974,$U$12:$AD$125,8),0,VLOOKUP(A975,U$12:$AD$125,8))</f>
        <v>0</v>
      </c>
      <c r="M975" s="40">
        <f>IF(L975&gt;0,VLOOKUP(L975,T$12:$AC$125,7),0)</f>
        <v>0</v>
      </c>
      <c r="N975" s="41">
        <f t="shared" si="219"/>
        <v>0</v>
      </c>
      <c r="O975" s="41">
        <f t="shared" ca="1" si="211"/>
        <v>5.8980600000000001</v>
      </c>
      <c r="P975" s="56" t="str">
        <f t="shared" si="216"/>
        <v>A+J=</v>
      </c>
      <c r="Q975" s="43">
        <f t="shared" si="217"/>
        <v>43801</v>
      </c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  <c r="BV975" s="52"/>
      <c r="BW975" s="52"/>
      <c r="BX975" s="52"/>
      <c r="BY975" s="52"/>
      <c r="BZ975" s="52"/>
      <c r="CA975" s="52"/>
      <c r="CB975" s="52"/>
      <c r="CC975" s="52"/>
      <c r="CD975" s="52"/>
      <c r="CE975" s="52"/>
      <c r="CF975" s="52"/>
      <c r="CG975" s="52"/>
      <c r="CH975" s="52"/>
      <c r="CI975" s="52"/>
      <c r="CJ975" s="52"/>
      <c r="CK975" s="52"/>
      <c r="CL975" s="52"/>
      <c r="CM975" s="52"/>
      <c r="CN975" s="52"/>
      <c r="CO975" s="52"/>
      <c r="CP975" s="52"/>
      <c r="CQ975" s="52"/>
      <c r="CR975" s="52"/>
      <c r="CS975" s="52"/>
      <c r="CT975" s="52"/>
      <c r="CU975" s="52"/>
      <c r="CV975" s="52"/>
      <c r="CW975" s="52"/>
      <c r="CX975" s="52"/>
      <c r="CY975" s="52"/>
      <c r="CZ975" s="52"/>
      <c r="DA975" s="52"/>
      <c r="DB975" s="52"/>
      <c r="DC975" s="52"/>
      <c r="DD975" s="52"/>
      <c r="DE975" s="52"/>
      <c r="DF975" s="52"/>
      <c r="DG975" s="52"/>
      <c r="DH975" s="52"/>
      <c r="DI975" s="52"/>
      <c r="DJ975" s="52"/>
      <c r="DK975" s="52"/>
      <c r="DL975" s="52"/>
      <c r="DM975" s="52"/>
      <c r="DN975" s="52"/>
      <c r="DO975" s="52"/>
      <c r="DP975" s="52"/>
      <c r="DQ975" s="52"/>
      <c r="DR975" s="52"/>
      <c r="DS975" s="52"/>
      <c r="DT975" s="52"/>
      <c r="DU975" s="52"/>
      <c r="DV975" s="52"/>
      <c r="DW975" s="52"/>
      <c r="DX975" s="52"/>
      <c r="DY975" s="52"/>
      <c r="DZ975" s="52"/>
      <c r="EA975" s="52"/>
      <c r="EB975" s="52"/>
      <c r="EC975" s="52"/>
      <c r="ED975" s="52"/>
      <c r="EE975" s="52"/>
      <c r="EF975" s="52"/>
      <c r="EG975" s="52"/>
      <c r="EH975" s="52"/>
      <c r="EI975" s="52"/>
      <c r="EJ975" s="52"/>
      <c r="EK975" s="52"/>
      <c r="EL975" s="52"/>
      <c r="EM975" s="52"/>
      <c r="EN975" s="52"/>
      <c r="EO975" s="52"/>
      <c r="EP975" s="52"/>
      <c r="EQ975" s="52"/>
      <c r="ER975" s="52"/>
      <c r="ES975" s="52"/>
      <c r="ET975" s="52"/>
      <c r="EU975" s="52"/>
      <c r="EV975" s="52"/>
      <c r="EW975" s="52"/>
      <c r="EX975" s="52"/>
      <c r="EY975" s="52"/>
      <c r="EZ975" s="52"/>
      <c r="FA975" s="52"/>
      <c r="FB975" s="52"/>
      <c r="FC975" s="52"/>
      <c r="FD975" s="52"/>
      <c r="FE975" s="52"/>
      <c r="FF975" s="52"/>
      <c r="FG975" s="52"/>
      <c r="FH975" s="52"/>
      <c r="FI975" s="52"/>
      <c r="FJ975" s="52"/>
      <c r="FK975" s="52"/>
      <c r="FL975" s="52"/>
      <c r="FM975" s="52"/>
      <c r="FN975" s="52"/>
      <c r="FO975" s="52"/>
      <c r="FP975" s="52"/>
      <c r="FQ975" s="52"/>
      <c r="FR975" s="52"/>
      <c r="FS975" s="52"/>
      <c r="FT975" s="52"/>
    </row>
    <row r="976" spans="1:176" x14ac:dyDescent="0.15">
      <c r="A976" s="104">
        <f t="shared" si="212"/>
        <v>43685</v>
      </c>
      <c r="B976" s="35">
        <f t="shared" ca="1" si="218"/>
        <v>506.01805000000002</v>
      </c>
      <c r="C976" s="35">
        <f t="shared" si="213"/>
        <v>500</v>
      </c>
      <c r="D976" s="36">
        <f ca="1">IF(A976&lt;$B$1,VLOOKUP(A976,[1]DI!$A$4:$B$15000,2,FALSE),0)</f>
        <v>5.8999999999999997E-2</v>
      </c>
      <c r="E976" s="35">
        <f t="shared" ca="1" si="207"/>
        <v>2.2751E-4</v>
      </c>
      <c r="F976" s="54">
        <f t="shared" si="214"/>
        <v>1.0425</v>
      </c>
      <c r="G976" s="38">
        <f t="shared" ca="1" si="208"/>
        <v>1.000237179175</v>
      </c>
      <c r="H976" s="35">
        <f ca="1">TRUNC(PRODUCT(G$10:G975),15)</f>
        <v>1.23186741588058</v>
      </c>
      <c r="I976" s="35">
        <f t="shared" ca="1" si="215"/>
        <v>1.2172168756208299</v>
      </c>
      <c r="J976" s="35">
        <f t="shared" ca="1" si="209"/>
        <v>1.0120361</v>
      </c>
      <c r="K976" s="35">
        <f t="shared" ca="1" si="210"/>
        <v>6.0180499999999997</v>
      </c>
      <c r="L976" s="55">
        <f>IF(VLOOKUP(A976,$U$12:$AD$125,8)=VLOOKUP(A975,$U$12:$AD$125,8),0,VLOOKUP(A976,U$12:$AD$125,8))</f>
        <v>0</v>
      </c>
      <c r="M976" s="40">
        <f>IF(L976&gt;0,VLOOKUP(L976,T$12:$AC$125,7),0)</f>
        <v>0</v>
      </c>
      <c r="N976" s="41">
        <f t="shared" si="219"/>
        <v>0</v>
      </c>
      <c r="O976" s="41">
        <f t="shared" ca="1" si="211"/>
        <v>6.0180499999999997</v>
      </c>
      <c r="P976" s="56" t="str">
        <f t="shared" si="216"/>
        <v>A+J=</v>
      </c>
      <c r="Q976" s="43">
        <f t="shared" si="217"/>
        <v>43801</v>
      </c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  <c r="BV976" s="52"/>
      <c r="BW976" s="52"/>
      <c r="BX976" s="52"/>
      <c r="BY976" s="52"/>
      <c r="BZ976" s="52"/>
      <c r="CA976" s="52"/>
      <c r="CB976" s="52"/>
      <c r="CC976" s="52"/>
      <c r="CD976" s="52"/>
      <c r="CE976" s="52"/>
      <c r="CF976" s="52"/>
      <c r="CG976" s="52"/>
      <c r="CH976" s="52"/>
      <c r="CI976" s="52"/>
      <c r="CJ976" s="52"/>
      <c r="CK976" s="52"/>
      <c r="CL976" s="52"/>
      <c r="CM976" s="52"/>
      <c r="CN976" s="52"/>
      <c r="CO976" s="52"/>
      <c r="CP976" s="52"/>
      <c r="CQ976" s="52"/>
      <c r="CR976" s="52"/>
      <c r="CS976" s="52"/>
      <c r="CT976" s="52"/>
      <c r="CU976" s="52"/>
      <c r="CV976" s="52"/>
      <c r="CW976" s="52"/>
      <c r="CX976" s="52"/>
      <c r="CY976" s="52"/>
      <c r="CZ976" s="52"/>
      <c r="DA976" s="52"/>
      <c r="DB976" s="52"/>
      <c r="DC976" s="52"/>
      <c r="DD976" s="52"/>
      <c r="DE976" s="52"/>
      <c r="DF976" s="52"/>
      <c r="DG976" s="52"/>
      <c r="DH976" s="52"/>
      <c r="DI976" s="52"/>
      <c r="DJ976" s="52"/>
      <c r="DK976" s="52"/>
      <c r="DL976" s="52"/>
      <c r="DM976" s="52"/>
      <c r="DN976" s="52"/>
      <c r="DO976" s="52"/>
      <c r="DP976" s="52"/>
      <c r="DQ976" s="52"/>
      <c r="DR976" s="52"/>
      <c r="DS976" s="52"/>
      <c r="DT976" s="52"/>
      <c r="DU976" s="52"/>
      <c r="DV976" s="52"/>
      <c r="DW976" s="52"/>
      <c r="DX976" s="52"/>
      <c r="DY976" s="52"/>
      <c r="DZ976" s="52"/>
      <c r="EA976" s="52"/>
      <c r="EB976" s="52"/>
      <c r="EC976" s="52"/>
      <c r="ED976" s="52"/>
      <c r="EE976" s="52"/>
      <c r="EF976" s="52"/>
      <c r="EG976" s="52"/>
      <c r="EH976" s="52"/>
      <c r="EI976" s="52"/>
      <c r="EJ976" s="52"/>
      <c r="EK976" s="52"/>
      <c r="EL976" s="52"/>
      <c r="EM976" s="52"/>
      <c r="EN976" s="52"/>
      <c r="EO976" s="52"/>
      <c r="EP976" s="52"/>
      <c r="EQ976" s="52"/>
      <c r="ER976" s="52"/>
      <c r="ES976" s="52"/>
      <c r="ET976" s="52"/>
      <c r="EU976" s="52"/>
      <c r="EV976" s="52"/>
      <c r="EW976" s="52"/>
      <c r="EX976" s="52"/>
      <c r="EY976" s="52"/>
      <c r="EZ976" s="52"/>
      <c r="FA976" s="52"/>
      <c r="FB976" s="52"/>
      <c r="FC976" s="52"/>
      <c r="FD976" s="52"/>
      <c r="FE976" s="52"/>
      <c r="FF976" s="52"/>
      <c r="FG976" s="52"/>
      <c r="FH976" s="52"/>
      <c r="FI976" s="52"/>
      <c r="FJ976" s="52"/>
      <c r="FK976" s="52"/>
      <c r="FL976" s="52"/>
      <c r="FM976" s="52"/>
      <c r="FN976" s="52"/>
      <c r="FO976" s="52"/>
      <c r="FP976" s="52"/>
      <c r="FQ976" s="52"/>
      <c r="FR976" s="52"/>
      <c r="FS976" s="52"/>
      <c r="FT976" s="52"/>
    </row>
    <row r="977" spans="1:179" x14ac:dyDescent="0.15">
      <c r="A977" s="104">
        <f t="shared" si="212"/>
        <v>43686</v>
      </c>
      <c r="B977" s="35">
        <f t="shared" ca="1" si="218"/>
        <v>506.13806499999998</v>
      </c>
      <c r="C977" s="35">
        <f t="shared" si="213"/>
        <v>500</v>
      </c>
      <c r="D977" s="36">
        <f ca="1">IF(A977&lt;$B$1,VLOOKUP(A977,[1]DI!$A$4:$B$15000,2,FALSE),0)</f>
        <v>5.8999999999999997E-2</v>
      </c>
      <c r="E977" s="35">
        <f t="shared" ca="1" si="207"/>
        <v>2.2751E-4</v>
      </c>
      <c r="F977" s="54">
        <f t="shared" si="214"/>
        <v>1.0425</v>
      </c>
      <c r="G977" s="38">
        <f t="shared" ca="1" si="208"/>
        <v>1.000237179175</v>
      </c>
      <c r="H977" s="35">
        <f ca="1">TRUNC(PRODUCT(G$10:G976),15)</f>
        <v>1.23215958917799</v>
      </c>
      <c r="I977" s="35">
        <f t="shared" ca="1" si="215"/>
        <v>1.2172168756208299</v>
      </c>
      <c r="J977" s="35">
        <f t="shared" ca="1" si="209"/>
        <v>1.0122761300000001</v>
      </c>
      <c r="K977" s="35">
        <f t="shared" ca="1" si="210"/>
        <v>6.1380650000000001</v>
      </c>
      <c r="L977" s="55">
        <f>IF(VLOOKUP(A977,$U$12:$AD$125,8)=VLOOKUP(A976,$U$12:$AD$125,8),0,VLOOKUP(A977,U$12:$AD$125,8))</f>
        <v>0</v>
      </c>
      <c r="M977" s="40">
        <f>IF(L977&gt;0,VLOOKUP(L977,T$12:$AC$125,7),0)</f>
        <v>0</v>
      </c>
      <c r="N977" s="41">
        <f t="shared" si="219"/>
        <v>0</v>
      </c>
      <c r="O977" s="41">
        <f t="shared" ca="1" si="211"/>
        <v>6.1380650000000001</v>
      </c>
      <c r="P977" s="56" t="str">
        <f t="shared" si="216"/>
        <v>A+J=</v>
      </c>
      <c r="Q977" s="43">
        <f t="shared" si="217"/>
        <v>43801</v>
      </c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  <c r="BV977" s="52"/>
      <c r="BW977" s="52"/>
      <c r="BX977" s="52"/>
      <c r="BY977" s="52"/>
      <c r="BZ977" s="52"/>
      <c r="CA977" s="52"/>
      <c r="CB977" s="52"/>
      <c r="CC977" s="52"/>
      <c r="CD977" s="52"/>
      <c r="CE977" s="52"/>
      <c r="CF977" s="52"/>
      <c r="CG977" s="52"/>
      <c r="CH977" s="52"/>
      <c r="CI977" s="52"/>
      <c r="CJ977" s="52"/>
      <c r="CK977" s="52"/>
      <c r="CL977" s="52"/>
      <c r="CM977" s="52"/>
      <c r="CN977" s="52"/>
      <c r="CO977" s="52"/>
      <c r="CP977" s="52"/>
      <c r="CQ977" s="52"/>
      <c r="CR977" s="52"/>
      <c r="CS977" s="52"/>
      <c r="CT977" s="52"/>
      <c r="CU977" s="52"/>
      <c r="CV977" s="52"/>
      <c r="CW977" s="52"/>
      <c r="CX977" s="52"/>
      <c r="CY977" s="52"/>
      <c r="CZ977" s="52"/>
      <c r="DA977" s="52"/>
      <c r="DB977" s="52"/>
      <c r="DC977" s="52"/>
      <c r="DD977" s="52"/>
      <c r="DE977" s="52"/>
      <c r="DF977" s="52"/>
      <c r="DG977" s="52"/>
      <c r="DH977" s="52"/>
      <c r="DI977" s="52"/>
      <c r="DJ977" s="52"/>
      <c r="DK977" s="52"/>
      <c r="DL977" s="52"/>
      <c r="DM977" s="52"/>
      <c r="DN977" s="52"/>
      <c r="DO977" s="52"/>
      <c r="DP977" s="52"/>
      <c r="DQ977" s="52"/>
      <c r="DR977" s="52"/>
      <c r="DS977" s="52"/>
      <c r="DT977" s="52"/>
      <c r="DU977" s="52"/>
      <c r="DV977" s="52"/>
      <c r="DW977" s="52"/>
      <c r="DX977" s="52"/>
      <c r="DY977" s="52"/>
      <c r="DZ977" s="52"/>
      <c r="EA977" s="52"/>
      <c r="EB977" s="52"/>
      <c r="EC977" s="52"/>
      <c r="ED977" s="52"/>
      <c r="EE977" s="52"/>
      <c r="EF977" s="52"/>
      <c r="EG977" s="52"/>
      <c r="EH977" s="52"/>
      <c r="EI977" s="52"/>
      <c r="EJ977" s="52"/>
      <c r="EK977" s="52"/>
      <c r="EL977" s="52"/>
      <c r="EM977" s="52"/>
      <c r="EN977" s="52"/>
      <c r="EO977" s="52"/>
      <c r="EP977" s="52"/>
      <c r="EQ977" s="52"/>
      <c r="ER977" s="52"/>
      <c r="ES977" s="52"/>
      <c r="ET977" s="52"/>
      <c r="EU977" s="52"/>
      <c r="EV977" s="52"/>
      <c r="EW977" s="52"/>
      <c r="EX977" s="52"/>
      <c r="EY977" s="52"/>
      <c r="EZ977" s="52"/>
      <c r="FA977" s="52"/>
      <c r="FB977" s="52"/>
      <c r="FC977" s="52"/>
      <c r="FD977" s="52"/>
      <c r="FE977" s="52"/>
      <c r="FF977" s="52"/>
      <c r="FG977" s="52"/>
      <c r="FH977" s="52"/>
      <c r="FI977" s="52"/>
      <c r="FJ977" s="52"/>
      <c r="FK977" s="52"/>
      <c r="FL977" s="52"/>
      <c r="FM977" s="52"/>
      <c r="FN977" s="52"/>
      <c r="FO977" s="52"/>
      <c r="FP977" s="52"/>
      <c r="FQ977" s="52"/>
      <c r="FR977" s="52"/>
      <c r="FS977" s="52"/>
      <c r="FT977" s="52"/>
    </row>
    <row r="978" spans="1:179" x14ac:dyDescent="0.15">
      <c r="A978" s="104">
        <f t="shared" si="212"/>
        <v>43687</v>
      </c>
      <c r="B978" s="35">
        <f t="shared" ca="1" si="218"/>
        <v>506.25810998999998</v>
      </c>
      <c r="C978" s="35">
        <f t="shared" si="213"/>
        <v>500</v>
      </c>
      <c r="D978" s="36">
        <f ca="1">IF(A978&lt;$B$1,VLOOKUP(A978,[1]DI!$A$4:$B$15000,2,FALSE),0)</f>
        <v>0</v>
      </c>
      <c r="E978" s="35">
        <f t="shared" ca="1" si="207"/>
        <v>0</v>
      </c>
      <c r="F978" s="54">
        <f t="shared" si="214"/>
        <v>1.0425</v>
      </c>
      <c r="G978" s="38">
        <f t="shared" ca="1" si="208"/>
        <v>1</v>
      </c>
      <c r="H978" s="35">
        <f ca="1">TRUNC(PRODUCT(G$10:G977),15)</f>
        <v>1.2324518317728199</v>
      </c>
      <c r="I978" s="35">
        <f t="shared" ca="1" si="215"/>
        <v>1.2172168756208299</v>
      </c>
      <c r="J978" s="35">
        <f t="shared" ca="1" si="209"/>
        <v>1.01251622</v>
      </c>
      <c r="K978" s="35">
        <f t="shared" ca="1" si="210"/>
        <v>6.2581099900000003</v>
      </c>
      <c r="L978" s="55">
        <f>IF(VLOOKUP(A978,$U$12:$AD$125,8)=VLOOKUP(A977,$U$12:$AD$125,8),0,VLOOKUP(A978,U$12:$AD$125,8))</f>
        <v>0</v>
      </c>
      <c r="M978" s="40">
        <f>IF(L978&gt;0,VLOOKUP(L978,T$12:$AC$125,7),0)</f>
        <v>0</v>
      </c>
      <c r="N978" s="41">
        <f t="shared" si="219"/>
        <v>0</v>
      </c>
      <c r="O978" s="41">
        <f t="shared" ca="1" si="211"/>
        <v>6.2581099900000003</v>
      </c>
      <c r="P978" s="56" t="str">
        <f t="shared" si="216"/>
        <v>A+J=</v>
      </c>
      <c r="Q978" s="43">
        <f t="shared" si="217"/>
        <v>43801</v>
      </c>
      <c r="R978" s="44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  <c r="AP978" s="68"/>
      <c r="AQ978" s="68"/>
      <c r="AR978" s="68"/>
      <c r="AS978" s="68"/>
      <c r="AT978" s="68"/>
      <c r="AU978" s="68"/>
      <c r="AV978" s="68"/>
      <c r="AW978" s="68"/>
      <c r="AX978" s="68"/>
      <c r="AY978" s="68"/>
      <c r="AZ978" s="68"/>
      <c r="BA978" s="68"/>
      <c r="BB978" s="68"/>
      <c r="BC978" s="68"/>
      <c r="BD978" s="68"/>
      <c r="BE978" s="68"/>
      <c r="BF978" s="68"/>
      <c r="BG978" s="68"/>
      <c r="BH978" s="68"/>
      <c r="BI978" s="68"/>
      <c r="BJ978" s="68"/>
      <c r="BK978" s="68"/>
      <c r="BL978" s="68"/>
      <c r="BM978" s="68"/>
      <c r="BN978" s="68"/>
      <c r="BO978" s="68"/>
      <c r="BP978" s="68"/>
      <c r="BQ978" s="68"/>
      <c r="BR978" s="68"/>
      <c r="BS978" s="68"/>
      <c r="BT978" s="68"/>
      <c r="BU978" s="68"/>
      <c r="BV978" s="68"/>
      <c r="BW978" s="68"/>
      <c r="BX978" s="68"/>
      <c r="BY978" s="68"/>
      <c r="BZ978" s="68"/>
      <c r="CA978" s="68"/>
      <c r="CB978" s="68"/>
      <c r="CC978" s="68"/>
      <c r="CD978" s="68"/>
      <c r="CE978" s="68"/>
      <c r="CF978" s="68"/>
      <c r="CG978" s="68"/>
      <c r="CH978" s="68"/>
      <c r="CI978" s="68"/>
      <c r="CJ978" s="68"/>
      <c r="CK978" s="68"/>
      <c r="CL978" s="68"/>
      <c r="CM978" s="68"/>
      <c r="CN978" s="68"/>
      <c r="CO978" s="68"/>
      <c r="CP978" s="68"/>
      <c r="CQ978" s="68"/>
      <c r="CR978" s="68"/>
      <c r="CS978" s="68"/>
      <c r="CT978" s="68"/>
      <c r="CU978" s="68"/>
      <c r="CV978" s="68"/>
      <c r="CW978" s="68"/>
      <c r="CX978" s="68"/>
      <c r="CY978" s="68"/>
      <c r="CZ978" s="68"/>
      <c r="DA978" s="68"/>
      <c r="DB978" s="68"/>
      <c r="DC978" s="68"/>
      <c r="DD978" s="68"/>
      <c r="DE978" s="68"/>
      <c r="DF978" s="68"/>
      <c r="DG978" s="68"/>
      <c r="DH978" s="68"/>
      <c r="DI978" s="68"/>
      <c r="DJ978" s="68"/>
      <c r="DK978" s="68"/>
      <c r="DL978" s="68"/>
      <c r="DM978" s="68"/>
      <c r="DN978" s="68"/>
      <c r="DO978" s="68"/>
      <c r="DP978" s="68"/>
      <c r="DQ978" s="68"/>
      <c r="DR978" s="68"/>
      <c r="DS978" s="68"/>
      <c r="DT978" s="68"/>
      <c r="DU978" s="68"/>
      <c r="DV978" s="68"/>
      <c r="DW978" s="68"/>
      <c r="DX978" s="68"/>
      <c r="DY978" s="68"/>
      <c r="DZ978" s="68"/>
      <c r="EA978" s="68"/>
      <c r="EB978" s="68"/>
      <c r="EC978" s="68"/>
      <c r="ED978" s="68"/>
      <c r="EE978" s="68"/>
      <c r="EF978" s="68"/>
      <c r="EG978" s="68"/>
      <c r="EH978" s="68"/>
      <c r="EI978" s="68"/>
      <c r="EJ978" s="68"/>
      <c r="EK978" s="68"/>
      <c r="EL978" s="68"/>
      <c r="EM978" s="68"/>
      <c r="EN978" s="68"/>
      <c r="EO978" s="68"/>
      <c r="EP978" s="68"/>
      <c r="EQ978" s="68"/>
      <c r="ER978" s="68"/>
      <c r="ES978" s="68"/>
      <c r="ET978" s="68"/>
      <c r="EU978" s="68"/>
      <c r="EV978" s="68"/>
      <c r="EW978" s="68"/>
      <c r="EX978" s="68"/>
      <c r="EY978" s="68"/>
      <c r="EZ978" s="68"/>
      <c r="FA978" s="68"/>
      <c r="FB978" s="68"/>
      <c r="FC978" s="68"/>
      <c r="FD978" s="68"/>
      <c r="FE978" s="68"/>
      <c r="FF978" s="68"/>
      <c r="FG978" s="68"/>
      <c r="FH978" s="68"/>
      <c r="FI978" s="68"/>
      <c r="FJ978" s="68"/>
      <c r="FK978" s="68"/>
      <c r="FL978" s="68"/>
      <c r="FM978" s="68"/>
      <c r="FN978" s="68"/>
      <c r="FO978" s="68"/>
      <c r="FP978" s="68"/>
      <c r="FQ978" s="68"/>
      <c r="FR978" s="68"/>
      <c r="FS978" s="68"/>
      <c r="FT978" s="68"/>
      <c r="FU978" s="68"/>
      <c r="FV978" s="68"/>
      <c r="FW978" s="68"/>
    </row>
    <row r="979" spans="1:179" x14ac:dyDescent="0.15">
      <c r="A979" s="104">
        <f t="shared" si="212"/>
        <v>43688</v>
      </c>
      <c r="B979" s="35">
        <f t="shared" ca="1" si="218"/>
        <v>506.25810998999998</v>
      </c>
      <c r="C979" s="35">
        <f t="shared" si="213"/>
        <v>500</v>
      </c>
      <c r="D979" s="36">
        <f ca="1">IF(A979&lt;$B$1,VLOOKUP(A979,[1]DI!$A$4:$B$15000,2,FALSE),0)</f>
        <v>0</v>
      </c>
      <c r="E979" s="35">
        <f t="shared" ca="1" si="207"/>
        <v>0</v>
      </c>
      <c r="F979" s="54">
        <f t="shared" si="214"/>
        <v>1.0425</v>
      </c>
      <c r="G979" s="38">
        <f t="shared" ca="1" si="208"/>
        <v>1</v>
      </c>
      <c r="H979" s="35">
        <f ca="1">TRUNC(PRODUCT(G$10:G978),15)</f>
        <v>1.2324518317728199</v>
      </c>
      <c r="I979" s="35">
        <f t="shared" ca="1" si="215"/>
        <v>1.2172168756208299</v>
      </c>
      <c r="J979" s="35">
        <f t="shared" ca="1" si="209"/>
        <v>1.01251622</v>
      </c>
      <c r="K979" s="35">
        <f t="shared" ca="1" si="210"/>
        <v>6.2581099900000003</v>
      </c>
      <c r="L979" s="55">
        <f>IF(VLOOKUP(A979,$U$12:$AD$125,8)=VLOOKUP(A978,$U$12:$AD$125,8),0,VLOOKUP(A979,U$12:$AD$125,8))</f>
        <v>0</v>
      </c>
      <c r="M979" s="40">
        <f>IF(L979&gt;0,VLOOKUP(L979,T$12:$AC$125,7),0)</f>
        <v>0</v>
      </c>
      <c r="N979" s="41">
        <f t="shared" si="219"/>
        <v>0</v>
      </c>
      <c r="O979" s="41">
        <f t="shared" ca="1" si="211"/>
        <v>6.2581099900000003</v>
      </c>
      <c r="P979" s="56" t="str">
        <f t="shared" si="216"/>
        <v>A+J=</v>
      </c>
      <c r="Q979" s="43">
        <f t="shared" si="217"/>
        <v>43801</v>
      </c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  <c r="BV979" s="52"/>
      <c r="BW979" s="52"/>
      <c r="BX979" s="52"/>
      <c r="BY979" s="52"/>
      <c r="BZ979" s="52"/>
      <c r="CA979" s="52"/>
      <c r="CB979" s="52"/>
      <c r="CC979" s="52"/>
      <c r="CD979" s="52"/>
      <c r="CE979" s="52"/>
      <c r="CF979" s="52"/>
      <c r="CG979" s="52"/>
      <c r="CH979" s="52"/>
      <c r="CI979" s="52"/>
      <c r="CJ979" s="52"/>
      <c r="CK979" s="52"/>
      <c r="CL979" s="52"/>
      <c r="CM979" s="52"/>
      <c r="CN979" s="52"/>
      <c r="CO979" s="52"/>
      <c r="CP979" s="52"/>
      <c r="CQ979" s="52"/>
      <c r="CR979" s="52"/>
      <c r="CS979" s="52"/>
      <c r="CT979" s="52"/>
      <c r="CU979" s="52"/>
      <c r="CV979" s="52"/>
      <c r="CW979" s="52"/>
      <c r="CX979" s="52"/>
      <c r="CY979" s="52"/>
      <c r="CZ979" s="52"/>
      <c r="DA979" s="52"/>
      <c r="DB979" s="52"/>
      <c r="DC979" s="52"/>
      <c r="DD979" s="52"/>
      <c r="DE979" s="52"/>
      <c r="DF979" s="52"/>
      <c r="DG979" s="52"/>
      <c r="DH979" s="52"/>
      <c r="DI979" s="52"/>
      <c r="DJ979" s="52"/>
      <c r="DK979" s="52"/>
      <c r="DL979" s="52"/>
      <c r="DM979" s="52"/>
      <c r="DN979" s="52"/>
      <c r="DO979" s="52"/>
      <c r="DP979" s="52"/>
      <c r="DQ979" s="52"/>
      <c r="DR979" s="52"/>
      <c r="DS979" s="52"/>
      <c r="DT979" s="52"/>
      <c r="DU979" s="52"/>
      <c r="DV979" s="52"/>
      <c r="DW979" s="52"/>
      <c r="DX979" s="52"/>
      <c r="DY979" s="52"/>
      <c r="DZ979" s="52"/>
      <c r="EA979" s="52"/>
      <c r="EB979" s="52"/>
      <c r="EC979" s="52"/>
      <c r="ED979" s="52"/>
      <c r="EE979" s="52"/>
      <c r="EF979" s="52"/>
      <c r="EG979" s="52"/>
      <c r="EH979" s="52"/>
      <c r="EI979" s="52"/>
      <c r="EJ979" s="52"/>
      <c r="EK979" s="52"/>
      <c r="EL979" s="52"/>
      <c r="EM979" s="52"/>
      <c r="EN979" s="52"/>
      <c r="EO979" s="52"/>
      <c r="EP979" s="52"/>
      <c r="EQ979" s="52"/>
      <c r="ER979" s="52"/>
      <c r="ES979" s="52"/>
      <c r="ET979" s="52"/>
      <c r="EU979" s="52"/>
      <c r="EV979" s="52"/>
      <c r="EW979" s="52"/>
      <c r="EX979" s="52"/>
      <c r="EY979" s="52"/>
      <c r="EZ979" s="52"/>
      <c r="FA979" s="52"/>
      <c r="FB979" s="52"/>
      <c r="FC979" s="52"/>
      <c r="FD979" s="52"/>
      <c r="FE979" s="52"/>
      <c r="FF979" s="52"/>
      <c r="FG979" s="52"/>
      <c r="FH979" s="52"/>
      <c r="FI979" s="52"/>
      <c r="FJ979" s="52"/>
      <c r="FK979" s="52"/>
      <c r="FL979" s="52"/>
      <c r="FM979" s="52"/>
      <c r="FN979" s="52"/>
      <c r="FO979" s="52"/>
      <c r="FP979" s="52"/>
      <c r="FQ979" s="52"/>
      <c r="FR979" s="52"/>
      <c r="FS979" s="52"/>
      <c r="FT979" s="52"/>
    </row>
    <row r="980" spans="1:179" x14ac:dyDescent="0.15">
      <c r="A980" s="104">
        <f t="shared" si="212"/>
        <v>43689</v>
      </c>
      <c r="B980" s="35">
        <f t="shared" ca="1" si="218"/>
        <v>506.25810998999998</v>
      </c>
      <c r="C980" s="35">
        <f t="shared" si="213"/>
        <v>500</v>
      </c>
      <c r="D980" s="36">
        <f ca="1">IF(A980&lt;$B$1,VLOOKUP(A980,[1]DI!$A$4:$B$15000,2,FALSE),0)</f>
        <v>5.8999999999999997E-2</v>
      </c>
      <c r="E980" s="35">
        <f t="shared" ca="1" si="207"/>
        <v>2.2751E-4</v>
      </c>
      <c r="F980" s="54">
        <f t="shared" si="214"/>
        <v>1.0425</v>
      </c>
      <c r="G980" s="38">
        <f t="shared" ca="1" si="208"/>
        <v>1.000237179175</v>
      </c>
      <c r="H980" s="35">
        <f ca="1">TRUNC(PRODUCT(G$10:G979),15)</f>
        <v>1.2324518317728199</v>
      </c>
      <c r="I980" s="35">
        <f t="shared" ca="1" si="215"/>
        <v>1.2172168756208299</v>
      </c>
      <c r="J980" s="35">
        <f t="shared" ca="1" si="209"/>
        <v>1.01251622</v>
      </c>
      <c r="K980" s="35">
        <f t="shared" ca="1" si="210"/>
        <v>6.2581099900000003</v>
      </c>
      <c r="L980" s="55">
        <f>IF(VLOOKUP(A980,$U$12:$AD$125,8)=VLOOKUP(A979,$U$12:$AD$125,8),0,VLOOKUP(A980,U$12:$AD$125,8))</f>
        <v>0</v>
      </c>
      <c r="M980" s="40">
        <f>IF(L980&gt;0,VLOOKUP(L980,T$12:$AC$125,7),0)</f>
        <v>0</v>
      </c>
      <c r="N980" s="41">
        <f t="shared" si="219"/>
        <v>0</v>
      </c>
      <c r="O980" s="41">
        <f t="shared" ca="1" si="211"/>
        <v>6.2581099900000003</v>
      </c>
      <c r="P980" s="56" t="str">
        <f t="shared" si="216"/>
        <v>A+J=</v>
      </c>
      <c r="Q980" s="43">
        <f t="shared" si="217"/>
        <v>43801</v>
      </c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/>
      <c r="BY980" s="52"/>
      <c r="BZ980" s="52"/>
      <c r="CA980" s="52"/>
      <c r="CB980" s="52"/>
      <c r="CC980" s="52"/>
      <c r="CD980" s="52"/>
      <c r="CE980" s="52"/>
      <c r="CF980" s="52"/>
      <c r="CG980" s="52"/>
      <c r="CH980" s="52"/>
      <c r="CI980" s="52"/>
      <c r="CJ980" s="52"/>
      <c r="CK980" s="52"/>
      <c r="CL980" s="52"/>
      <c r="CM980" s="52"/>
      <c r="CN980" s="52"/>
      <c r="CO980" s="52"/>
      <c r="CP980" s="52"/>
      <c r="CQ980" s="52"/>
      <c r="CR980" s="52"/>
      <c r="CS980" s="52"/>
      <c r="CT980" s="52"/>
      <c r="CU980" s="52"/>
      <c r="CV980" s="52"/>
      <c r="CW980" s="52"/>
      <c r="CX980" s="52"/>
      <c r="CY980" s="52"/>
      <c r="CZ980" s="52"/>
      <c r="DA980" s="52"/>
      <c r="DB980" s="52"/>
      <c r="DC980" s="52"/>
      <c r="DD980" s="52"/>
      <c r="DE980" s="52"/>
      <c r="DF980" s="52"/>
      <c r="DG980" s="52"/>
      <c r="DH980" s="52"/>
      <c r="DI980" s="52"/>
      <c r="DJ980" s="52"/>
      <c r="DK980" s="52"/>
      <c r="DL980" s="52"/>
      <c r="DM980" s="52"/>
      <c r="DN980" s="52"/>
      <c r="DO980" s="52"/>
      <c r="DP980" s="52"/>
      <c r="DQ980" s="52"/>
      <c r="DR980" s="52"/>
      <c r="DS980" s="52"/>
      <c r="DT980" s="52"/>
      <c r="DU980" s="52"/>
      <c r="DV980" s="52"/>
      <c r="DW980" s="52"/>
      <c r="DX980" s="52"/>
      <c r="DY980" s="52"/>
      <c r="DZ980" s="52"/>
      <c r="EA980" s="52"/>
      <c r="EB980" s="52"/>
      <c r="EC980" s="52"/>
      <c r="ED980" s="52"/>
      <c r="EE980" s="52"/>
      <c r="EF980" s="52"/>
      <c r="EG980" s="52"/>
      <c r="EH980" s="52"/>
      <c r="EI980" s="52"/>
      <c r="EJ980" s="52"/>
      <c r="EK980" s="52"/>
      <c r="EL980" s="52"/>
      <c r="EM980" s="52"/>
      <c r="EN980" s="52"/>
      <c r="EO980" s="52"/>
      <c r="EP980" s="52"/>
      <c r="EQ980" s="52"/>
      <c r="ER980" s="52"/>
      <c r="ES980" s="52"/>
      <c r="ET980" s="52"/>
      <c r="EU980" s="52"/>
      <c r="EV980" s="52"/>
      <c r="EW980" s="52"/>
      <c r="EX980" s="52"/>
      <c r="EY980" s="52"/>
      <c r="EZ980" s="52"/>
      <c r="FA980" s="52"/>
      <c r="FB980" s="52"/>
      <c r="FC980" s="52"/>
      <c r="FD980" s="52"/>
      <c r="FE980" s="52"/>
      <c r="FF980" s="52"/>
      <c r="FG980" s="52"/>
      <c r="FH980" s="52"/>
      <c r="FI980" s="52"/>
      <c r="FJ980" s="52"/>
      <c r="FK980" s="52"/>
      <c r="FL980" s="52"/>
      <c r="FM980" s="52"/>
      <c r="FN980" s="52"/>
      <c r="FO980" s="52"/>
      <c r="FP980" s="52"/>
      <c r="FQ980" s="52"/>
      <c r="FR980" s="52"/>
      <c r="FS980" s="52"/>
      <c r="FT980" s="52"/>
    </row>
    <row r="981" spans="1:179" x14ac:dyDescent="0.15">
      <c r="A981" s="104">
        <f t="shared" si="212"/>
        <v>43690</v>
      </c>
      <c r="B981" s="35">
        <f t="shared" ca="1" si="218"/>
        <v>506.37818499000002</v>
      </c>
      <c r="C981" s="35">
        <f t="shared" si="213"/>
        <v>500</v>
      </c>
      <c r="D981" s="36">
        <f ca="1">IF(A981&lt;$B$1,VLOOKUP(A981,[1]DI!$A$4:$B$15000,2,FALSE),0)</f>
        <v>5.8999999999999997E-2</v>
      </c>
      <c r="E981" s="35">
        <f t="shared" ca="1" si="207"/>
        <v>2.2751E-4</v>
      </c>
      <c r="F981" s="54">
        <f t="shared" si="214"/>
        <v>1.0425</v>
      </c>
      <c r="G981" s="38">
        <f t="shared" ca="1" si="208"/>
        <v>1.000237179175</v>
      </c>
      <c r="H981" s="35">
        <f ca="1">TRUNC(PRODUCT(G$10:G980),15)</f>
        <v>1.2327441436815101</v>
      </c>
      <c r="I981" s="35">
        <f t="shared" ca="1" si="215"/>
        <v>1.2172168756208299</v>
      </c>
      <c r="J981" s="35">
        <f t="shared" ca="1" si="209"/>
        <v>1.01275637</v>
      </c>
      <c r="K981" s="35">
        <f t="shared" ca="1" si="210"/>
        <v>6.3781849900000003</v>
      </c>
      <c r="L981" s="55">
        <f>IF(VLOOKUP(A981,$U$12:$AD$125,8)=VLOOKUP(A980,$U$12:$AD$125,8),0,VLOOKUP(A981,U$12:$AD$125,8))</f>
        <v>0</v>
      </c>
      <c r="M981" s="40">
        <f>IF(L981&gt;0,VLOOKUP(L981,T$12:$AC$125,7),0)</f>
        <v>0</v>
      </c>
      <c r="N981" s="41">
        <f t="shared" si="219"/>
        <v>0</v>
      </c>
      <c r="O981" s="41">
        <f t="shared" ca="1" si="211"/>
        <v>6.3781849900000003</v>
      </c>
      <c r="P981" s="56" t="str">
        <f t="shared" si="216"/>
        <v>A+J=</v>
      </c>
      <c r="Q981" s="43">
        <f t="shared" si="217"/>
        <v>43801</v>
      </c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/>
      <c r="BY981" s="52"/>
      <c r="BZ981" s="52"/>
      <c r="CA981" s="52"/>
      <c r="CB981" s="52"/>
      <c r="CC981" s="52"/>
      <c r="CD981" s="52"/>
      <c r="CE981" s="52"/>
      <c r="CF981" s="52"/>
      <c r="CG981" s="52"/>
      <c r="CH981" s="52"/>
      <c r="CI981" s="52"/>
      <c r="CJ981" s="52"/>
      <c r="CK981" s="52"/>
      <c r="CL981" s="52"/>
      <c r="CM981" s="52"/>
      <c r="CN981" s="52"/>
      <c r="CO981" s="52"/>
      <c r="CP981" s="52"/>
      <c r="CQ981" s="52"/>
      <c r="CR981" s="52"/>
      <c r="CS981" s="52"/>
      <c r="CT981" s="52"/>
      <c r="CU981" s="52"/>
      <c r="CV981" s="52"/>
      <c r="CW981" s="52"/>
      <c r="CX981" s="52"/>
      <c r="CY981" s="52"/>
      <c r="CZ981" s="52"/>
      <c r="DA981" s="52"/>
      <c r="DB981" s="52"/>
      <c r="DC981" s="52"/>
      <c r="DD981" s="52"/>
      <c r="DE981" s="52"/>
      <c r="DF981" s="52"/>
      <c r="DG981" s="52"/>
      <c r="DH981" s="52"/>
      <c r="DI981" s="52"/>
      <c r="DJ981" s="52"/>
      <c r="DK981" s="52"/>
      <c r="DL981" s="52"/>
      <c r="DM981" s="52"/>
      <c r="DN981" s="52"/>
      <c r="DO981" s="52"/>
      <c r="DP981" s="52"/>
      <c r="DQ981" s="52"/>
      <c r="DR981" s="52"/>
      <c r="DS981" s="52"/>
      <c r="DT981" s="52"/>
      <c r="DU981" s="52"/>
      <c r="DV981" s="52"/>
      <c r="DW981" s="52"/>
      <c r="DX981" s="52"/>
      <c r="DY981" s="52"/>
      <c r="DZ981" s="52"/>
      <c r="EA981" s="52"/>
      <c r="EB981" s="52"/>
      <c r="EC981" s="52"/>
      <c r="ED981" s="52"/>
      <c r="EE981" s="52"/>
      <c r="EF981" s="52"/>
      <c r="EG981" s="52"/>
      <c r="EH981" s="52"/>
      <c r="EI981" s="52"/>
      <c r="EJ981" s="52"/>
      <c r="EK981" s="52"/>
      <c r="EL981" s="52"/>
      <c r="EM981" s="52"/>
      <c r="EN981" s="52"/>
      <c r="EO981" s="52"/>
      <c r="EP981" s="52"/>
      <c r="EQ981" s="52"/>
      <c r="ER981" s="52"/>
      <c r="ES981" s="52"/>
      <c r="ET981" s="52"/>
      <c r="EU981" s="52"/>
      <c r="EV981" s="52"/>
      <c r="EW981" s="52"/>
      <c r="EX981" s="52"/>
      <c r="EY981" s="52"/>
      <c r="EZ981" s="52"/>
      <c r="FA981" s="52"/>
      <c r="FB981" s="52"/>
      <c r="FC981" s="52"/>
      <c r="FD981" s="52"/>
      <c r="FE981" s="52"/>
      <c r="FF981" s="52"/>
      <c r="FG981" s="52"/>
      <c r="FH981" s="52"/>
      <c r="FI981" s="52"/>
      <c r="FJ981" s="52"/>
      <c r="FK981" s="52"/>
      <c r="FL981" s="52"/>
      <c r="FM981" s="52"/>
      <c r="FN981" s="52"/>
      <c r="FO981" s="52"/>
      <c r="FP981" s="52"/>
      <c r="FQ981" s="52"/>
      <c r="FR981" s="52"/>
      <c r="FS981" s="52"/>
      <c r="FT981" s="52"/>
    </row>
    <row r="982" spans="1:179" x14ac:dyDescent="0.15">
      <c r="A982" s="104">
        <f t="shared" si="212"/>
        <v>43691</v>
      </c>
      <c r="B982" s="35">
        <f t="shared" ca="1" si="218"/>
        <v>506.49828500000001</v>
      </c>
      <c r="C982" s="35">
        <f t="shared" si="213"/>
        <v>500</v>
      </c>
      <c r="D982" s="36">
        <f ca="1">IF(A982&lt;$B$1,VLOOKUP(A982,[1]DI!$A$4:$B$15000,2,FALSE),0)</f>
        <v>5.8999999999999997E-2</v>
      </c>
      <c r="E982" s="35">
        <f t="shared" ca="1" si="207"/>
        <v>2.2751E-4</v>
      </c>
      <c r="F982" s="54">
        <f t="shared" si="214"/>
        <v>1.0425</v>
      </c>
      <c r="G982" s="38">
        <f t="shared" ca="1" si="208"/>
        <v>1.000237179175</v>
      </c>
      <c r="H982" s="35">
        <f ca="1">TRUNC(PRODUCT(G$10:G981),15)</f>
        <v>1.23303652492049</v>
      </c>
      <c r="I982" s="35">
        <f t="shared" ca="1" si="215"/>
        <v>1.2172168756208299</v>
      </c>
      <c r="J982" s="35">
        <f t="shared" ca="1" si="209"/>
        <v>1.0129965700000001</v>
      </c>
      <c r="K982" s="35">
        <f t="shared" ca="1" si="210"/>
        <v>6.4982850000000001</v>
      </c>
      <c r="L982" s="55">
        <f>IF(VLOOKUP(A982,$U$12:$AD$125,8)=VLOOKUP(A981,$U$12:$AD$125,8),0,VLOOKUP(A982,U$12:$AD$125,8))</f>
        <v>0</v>
      </c>
      <c r="M982" s="40">
        <f>IF(L982&gt;0,VLOOKUP(L982,T$12:$AC$125,7),0)</f>
        <v>0</v>
      </c>
      <c r="N982" s="41">
        <f t="shared" si="219"/>
        <v>0</v>
      </c>
      <c r="O982" s="41">
        <f t="shared" ca="1" si="211"/>
        <v>6.4982850000000001</v>
      </c>
      <c r="P982" s="56" t="str">
        <f t="shared" si="216"/>
        <v>A+J=</v>
      </c>
      <c r="Q982" s="43">
        <f t="shared" si="217"/>
        <v>43801</v>
      </c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  <c r="BV982" s="52"/>
      <c r="BW982" s="52"/>
      <c r="BX982" s="52"/>
      <c r="BY982" s="52"/>
      <c r="BZ982" s="52"/>
      <c r="CA982" s="52"/>
      <c r="CB982" s="52"/>
      <c r="CC982" s="52"/>
      <c r="CD982" s="52"/>
      <c r="CE982" s="52"/>
      <c r="CF982" s="52"/>
      <c r="CG982" s="52"/>
      <c r="CH982" s="52"/>
      <c r="CI982" s="52"/>
      <c r="CJ982" s="52"/>
      <c r="CK982" s="52"/>
      <c r="CL982" s="52"/>
      <c r="CM982" s="52"/>
      <c r="CN982" s="52"/>
      <c r="CO982" s="52"/>
      <c r="CP982" s="52"/>
      <c r="CQ982" s="52"/>
      <c r="CR982" s="52"/>
      <c r="CS982" s="52"/>
      <c r="CT982" s="52"/>
      <c r="CU982" s="52"/>
      <c r="CV982" s="52"/>
      <c r="CW982" s="52"/>
      <c r="CX982" s="52"/>
      <c r="CY982" s="52"/>
      <c r="CZ982" s="52"/>
      <c r="DA982" s="52"/>
      <c r="DB982" s="52"/>
      <c r="DC982" s="52"/>
      <c r="DD982" s="52"/>
      <c r="DE982" s="52"/>
      <c r="DF982" s="52"/>
      <c r="DG982" s="52"/>
      <c r="DH982" s="52"/>
      <c r="DI982" s="52"/>
      <c r="DJ982" s="52"/>
      <c r="DK982" s="52"/>
      <c r="DL982" s="52"/>
      <c r="DM982" s="52"/>
      <c r="DN982" s="52"/>
      <c r="DO982" s="52"/>
      <c r="DP982" s="52"/>
      <c r="DQ982" s="52"/>
      <c r="DR982" s="52"/>
      <c r="DS982" s="52"/>
      <c r="DT982" s="52"/>
      <c r="DU982" s="52"/>
      <c r="DV982" s="52"/>
      <c r="DW982" s="52"/>
      <c r="DX982" s="52"/>
      <c r="DY982" s="52"/>
      <c r="DZ982" s="52"/>
      <c r="EA982" s="52"/>
      <c r="EB982" s="52"/>
      <c r="EC982" s="52"/>
      <c r="ED982" s="52"/>
      <c r="EE982" s="52"/>
      <c r="EF982" s="52"/>
      <c r="EG982" s="52"/>
      <c r="EH982" s="52"/>
      <c r="EI982" s="52"/>
      <c r="EJ982" s="52"/>
      <c r="EK982" s="52"/>
      <c r="EL982" s="52"/>
      <c r="EM982" s="52"/>
      <c r="EN982" s="52"/>
      <c r="EO982" s="52"/>
      <c r="EP982" s="52"/>
      <c r="EQ982" s="52"/>
      <c r="ER982" s="52"/>
      <c r="ES982" s="52"/>
      <c r="ET982" s="52"/>
      <c r="EU982" s="52"/>
      <c r="EV982" s="52"/>
      <c r="EW982" s="52"/>
      <c r="EX982" s="52"/>
      <c r="EY982" s="52"/>
      <c r="EZ982" s="52"/>
      <c r="FA982" s="52"/>
      <c r="FB982" s="52"/>
      <c r="FC982" s="52"/>
      <c r="FD982" s="52"/>
      <c r="FE982" s="52"/>
      <c r="FF982" s="52"/>
      <c r="FG982" s="52"/>
      <c r="FH982" s="52"/>
      <c r="FI982" s="52"/>
      <c r="FJ982" s="52"/>
      <c r="FK982" s="52"/>
      <c r="FL982" s="52"/>
      <c r="FM982" s="52"/>
      <c r="FN982" s="52"/>
      <c r="FO982" s="52"/>
      <c r="FP982" s="52"/>
      <c r="FQ982" s="52"/>
      <c r="FR982" s="52"/>
      <c r="FS982" s="52"/>
      <c r="FT982" s="52"/>
    </row>
    <row r="983" spans="1:179" x14ac:dyDescent="0.15">
      <c r="A983" s="104">
        <f t="shared" si="212"/>
        <v>43692</v>
      </c>
      <c r="B983" s="35">
        <f t="shared" ca="1" si="218"/>
        <v>506.61842000000001</v>
      </c>
      <c r="C983" s="35">
        <f t="shared" si="213"/>
        <v>500</v>
      </c>
      <c r="D983" s="36">
        <f ca="1">IF(A983&lt;$B$1,VLOOKUP(A983,[1]DI!$A$4:$B$15000,2,FALSE),0)</f>
        <v>5.8999999999999997E-2</v>
      </c>
      <c r="E983" s="35">
        <f t="shared" ca="1" si="207"/>
        <v>2.2751E-4</v>
      </c>
      <c r="F983" s="54">
        <f t="shared" si="214"/>
        <v>1.0425</v>
      </c>
      <c r="G983" s="38">
        <f t="shared" ca="1" si="208"/>
        <v>1.000237179175</v>
      </c>
      <c r="H983" s="35">
        <f ca="1">TRUNC(PRODUCT(G$10:G982),15)</f>
        <v>1.23332897550622</v>
      </c>
      <c r="I983" s="35">
        <f t="shared" ca="1" si="215"/>
        <v>1.2172168756208299</v>
      </c>
      <c r="J983" s="35">
        <f t="shared" ca="1" si="209"/>
        <v>1.01323684</v>
      </c>
      <c r="K983" s="35">
        <f t="shared" ca="1" si="210"/>
        <v>6.6184200000000004</v>
      </c>
      <c r="L983" s="55">
        <f>IF(VLOOKUP(A983,$U$12:$AD$125,8)=VLOOKUP(A982,$U$12:$AD$125,8),0,VLOOKUP(A983,U$12:$AD$125,8))</f>
        <v>0</v>
      </c>
      <c r="M983" s="40">
        <f>IF(L983&gt;0,VLOOKUP(L983,T$12:$AC$125,7),0)</f>
        <v>0</v>
      </c>
      <c r="N983" s="41">
        <f t="shared" si="219"/>
        <v>0</v>
      </c>
      <c r="O983" s="41">
        <f t="shared" ca="1" si="211"/>
        <v>6.6184200000000004</v>
      </c>
      <c r="P983" s="56" t="str">
        <f t="shared" si="216"/>
        <v>A+J=</v>
      </c>
      <c r="Q983" s="43">
        <f t="shared" si="217"/>
        <v>43801</v>
      </c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  <c r="BV983" s="52"/>
      <c r="BW983" s="52"/>
      <c r="BX983" s="52"/>
      <c r="BY983" s="52"/>
      <c r="BZ983" s="52"/>
      <c r="CA983" s="52"/>
      <c r="CB983" s="52"/>
      <c r="CC983" s="52"/>
      <c r="CD983" s="52"/>
      <c r="CE983" s="52"/>
      <c r="CF983" s="52"/>
      <c r="CG983" s="52"/>
      <c r="CH983" s="52"/>
      <c r="CI983" s="52"/>
      <c r="CJ983" s="52"/>
      <c r="CK983" s="52"/>
      <c r="CL983" s="52"/>
      <c r="CM983" s="52"/>
      <c r="CN983" s="52"/>
      <c r="CO983" s="52"/>
      <c r="CP983" s="52"/>
      <c r="CQ983" s="52"/>
      <c r="CR983" s="52"/>
      <c r="CS983" s="52"/>
      <c r="CT983" s="52"/>
      <c r="CU983" s="52"/>
      <c r="CV983" s="52"/>
      <c r="CW983" s="52"/>
      <c r="CX983" s="52"/>
      <c r="CY983" s="52"/>
      <c r="CZ983" s="52"/>
      <c r="DA983" s="52"/>
      <c r="DB983" s="52"/>
      <c r="DC983" s="52"/>
      <c r="DD983" s="52"/>
      <c r="DE983" s="52"/>
      <c r="DF983" s="52"/>
      <c r="DG983" s="52"/>
      <c r="DH983" s="52"/>
      <c r="DI983" s="52"/>
      <c r="DJ983" s="52"/>
      <c r="DK983" s="52"/>
      <c r="DL983" s="52"/>
      <c r="DM983" s="52"/>
      <c r="DN983" s="52"/>
      <c r="DO983" s="52"/>
      <c r="DP983" s="52"/>
      <c r="DQ983" s="52"/>
      <c r="DR983" s="52"/>
      <c r="DS983" s="52"/>
      <c r="DT983" s="52"/>
      <c r="DU983" s="52"/>
      <c r="DV983" s="52"/>
      <c r="DW983" s="52"/>
      <c r="DX983" s="52"/>
      <c r="DY983" s="52"/>
      <c r="DZ983" s="52"/>
      <c r="EA983" s="52"/>
      <c r="EB983" s="52"/>
      <c r="EC983" s="52"/>
      <c r="ED983" s="52"/>
      <c r="EE983" s="52"/>
      <c r="EF983" s="52"/>
      <c r="EG983" s="52"/>
      <c r="EH983" s="52"/>
      <c r="EI983" s="52"/>
      <c r="EJ983" s="52"/>
      <c r="EK983" s="52"/>
      <c r="EL983" s="52"/>
      <c r="EM983" s="52"/>
      <c r="EN983" s="52"/>
      <c r="EO983" s="52"/>
      <c r="EP983" s="52"/>
      <c r="EQ983" s="52"/>
      <c r="ER983" s="52"/>
      <c r="ES983" s="52"/>
      <c r="ET983" s="52"/>
      <c r="EU983" s="52"/>
      <c r="EV983" s="52"/>
      <c r="EW983" s="52"/>
      <c r="EX983" s="52"/>
      <c r="EY983" s="52"/>
      <c r="EZ983" s="52"/>
      <c r="FA983" s="52"/>
      <c r="FB983" s="52"/>
      <c r="FC983" s="52"/>
      <c r="FD983" s="52"/>
      <c r="FE983" s="52"/>
      <c r="FF983" s="52"/>
      <c r="FG983" s="52"/>
      <c r="FH983" s="52"/>
      <c r="FI983" s="52"/>
      <c r="FJ983" s="52"/>
      <c r="FK983" s="52"/>
      <c r="FL983" s="52"/>
      <c r="FM983" s="52"/>
      <c r="FN983" s="52"/>
      <c r="FO983" s="52"/>
      <c r="FP983" s="52"/>
      <c r="FQ983" s="52"/>
      <c r="FR983" s="52"/>
      <c r="FS983" s="52"/>
      <c r="FT983" s="52"/>
    </row>
    <row r="984" spans="1:179" x14ac:dyDescent="0.15">
      <c r="A984" s="104">
        <f t="shared" si="212"/>
        <v>43693</v>
      </c>
      <c r="B984" s="35">
        <f t="shared" ca="1" si="218"/>
        <v>506.73857499000002</v>
      </c>
      <c r="C984" s="35">
        <f t="shared" si="213"/>
        <v>500</v>
      </c>
      <c r="D984" s="36">
        <f ca="1">IF(A984&lt;$B$1,VLOOKUP(A984,[1]DI!$A$4:$B$15000,2,FALSE),0)</f>
        <v>5.8999999999999997E-2</v>
      </c>
      <c r="E984" s="35">
        <f t="shared" ca="1" si="207"/>
        <v>2.2751E-4</v>
      </c>
      <c r="F984" s="54">
        <f t="shared" si="214"/>
        <v>1.0425</v>
      </c>
      <c r="G984" s="38">
        <f t="shared" ca="1" si="208"/>
        <v>1.000237179175</v>
      </c>
      <c r="H984" s="35">
        <f ca="1">TRUNC(PRODUCT(G$10:G983),15)</f>
        <v>1.2336214954551299</v>
      </c>
      <c r="I984" s="35">
        <f t="shared" ca="1" si="215"/>
        <v>1.2172168756208299</v>
      </c>
      <c r="J984" s="35">
        <f t="shared" ca="1" si="209"/>
        <v>1.0134771499999999</v>
      </c>
      <c r="K984" s="35">
        <f t="shared" ca="1" si="210"/>
        <v>6.73857499</v>
      </c>
      <c r="L984" s="55">
        <f>IF(VLOOKUP(A984,$U$12:$AD$125,8)=VLOOKUP(A983,$U$12:$AD$125,8),0,VLOOKUP(A984,U$12:$AD$125,8))</f>
        <v>0</v>
      </c>
      <c r="M984" s="40">
        <f>IF(L984&gt;0,VLOOKUP(L984,T$12:$AC$125,7),0)</f>
        <v>0</v>
      </c>
      <c r="N984" s="41">
        <f t="shared" si="219"/>
        <v>0</v>
      </c>
      <c r="O984" s="41">
        <f t="shared" ca="1" si="211"/>
        <v>6.73857499</v>
      </c>
      <c r="P984" s="56" t="str">
        <f t="shared" si="216"/>
        <v>A+J=</v>
      </c>
      <c r="Q984" s="43">
        <f t="shared" si="217"/>
        <v>43801</v>
      </c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  <c r="BV984" s="52"/>
      <c r="BW984" s="52"/>
      <c r="BX984" s="52"/>
      <c r="BY984" s="52"/>
      <c r="BZ984" s="52"/>
      <c r="CA984" s="52"/>
      <c r="CB984" s="52"/>
      <c r="CC984" s="52"/>
      <c r="CD984" s="52"/>
      <c r="CE984" s="52"/>
      <c r="CF984" s="52"/>
      <c r="CG984" s="52"/>
      <c r="CH984" s="52"/>
      <c r="CI984" s="52"/>
      <c r="CJ984" s="52"/>
      <c r="CK984" s="52"/>
      <c r="CL984" s="52"/>
      <c r="CM984" s="52"/>
      <c r="CN984" s="52"/>
      <c r="CO984" s="52"/>
      <c r="CP984" s="52"/>
      <c r="CQ984" s="52"/>
      <c r="CR984" s="52"/>
      <c r="CS984" s="52"/>
      <c r="CT984" s="52"/>
      <c r="CU984" s="52"/>
      <c r="CV984" s="52"/>
      <c r="CW984" s="52"/>
      <c r="CX984" s="52"/>
      <c r="CY984" s="52"/>
      <c r="CZ984" s="52"/>
      <c r="DA984" s="52"/>
      <c r="DB984" s="52"/>
      <c r="DC984" s="52"/>
      <c r="DD984" s="52"/>
      <c r="DE984" s="52"/>
      <c r="DF984" s="52"/>
      <c r="DG984" s="52"/>
      <c r="DH984" s="52"/>
      <c r="DI984" s="52"/>
      <c r="DJ984" s="52"/>
      <c r="DK984" s="52"/>
      <c r="DL984" s="52"/>
      <c r="DM984" s="52"/>
      <c r="DN984" s="52"/>
      <c r="DO984" s="52"/>
      <c r="DP984" s="52"/>
      <c r="DQ984" s="52"/>
      <c r="DR984" s="52"/>
      <c r="DS984" s="52"/>
      <c r="DT984" s="52"/>
      <c r="DU984" s="52"/>
      <c r="DV984" s="52"/>
      <c r="DW984" s="52"/>
      <c r="DX984" s="52"/>
      <c r="DY984" s="52"/>
      <c r="DZ984" s="52"/>
      <c r="EA984" s="52"/>
      <c r="EB984" s="52"/>
      <c r="EC984" s="52"/>
      <c r="ED984" s="52"/>
      <c r="EE984" s="52"/>
      <c r="EF984" s="52"/>
      <c r="EG984" s="52"/>
      <c r="EH984" s="52"/>
      <c r="EI984" s="52"/>
      <c r="EJ984" s="52"/>
      <c r="EK984" s="52"/>
      <c r="EL984" s="52"/>
      <c r="EM984" s="52"/>
      <c r="EN984" s="52"/>
      <c r="EO984" s="52"/>
      <c r="EP984" s="52"/>
      <c r="EQ984" s="52"/>
      <c r="ER984" s="52"/>
      <c r="ES984" s="52"/>
      <c r="ET984" s="52"/>
      <c r="EU984" s="52"/>
      <c r="EV984" s="52"/>
      <c r="EW984" s="52"/>
      <c r="EX984" s="52"/>
      <c r="EY984" s="52"/>
      <c r="EZ984" s="52"/>
      <c r="FA984" s="52"/>
      <c r="FB984" s="52"/>
      <c r="FC984" s="52"/>
      <c r="FD984" s="52"/>
      <c r="FE984" s="52"/>
      <c r="FF984" s="52"/>
      <c r="FG984" s="52"/>
      <c r="FH984" s="52"/>
      <c r="FI984" s="52"/>
      <c r="FJ984" s="52"/>
      <c r="FK984" s="52"/>
      <c r="FL984" s="52"/>
      <c r="FM984" s="52"/>
      <c r="FN984" s="52"/>
      <c r="FO984" s="52"/>
      <c r="FP984" s="52"/>
      <c r="FQ984" s="52"/>
      <c r="FR984" s="52"/>
      <c r="FS984" s="52"/>
      <c r="FT984" s="52"/>
    </row>
    <row r="985" spans="1:179" x14ac:dyDescent="0.15">
      <c r="A985" s="104">
        <f t="shared" si="212"/>
        <v>43694</v>
      </c>
      <c r="B985" s="35">
        <f t="shared" ca="1" si="218"/>
        <v>506.85876500000001</v>
      </c>
      <c r="C985" s="35">
        <f t="shared" si="213"/>
        <v>500</v>
      </c>
      <c r="D985" s="36">
        <f ca="1">IF(A985&lt;$B$1,VLOOKUP(A985,[1]DI!$A$4:$B$15000,2,FALSE),0)</f>
        <v>0</v>
      </c>
      <c r="E985" s="35">
        <f t="shared" ca="1" si="207"/>
        <v>0</v>
      </c>
      <c r="F985" s="54">
        <f t="shared" si="214"/>
        <v>1.0425</v>
      </c>
      <c r="G985" s="38">
        <f t="shared" ca="1" si="208"/>
        <v>1</v>
      </c>
      <c r="H985" s="35">
        <f ca="1">TRUNC(PRODUCT(G$10:G984),15)</f>
        <v>1.23391408478369</v>
      </c>
      <c r="I985" s="35">
        <f t="shared" ca="1" si="215"/>
        <v>1.2172168756208299</v>
      </c>
      <c r="J985" s="35">
        <f t="shared" ca="1" si="209"/>
        <v>1.0137175300000001</v>
      </c>
      <c r="K985" s="35">
        <f t="shared" ca="1" si="210"/>
        <v>6.858765</v>
      </c>
      <c r="L985" s="55">
        <f>IF(VLOOKUP(A985,$U$12:$AD$125,8)=VLOOKUP(A984,$U$12:$AD$125,8),0,VLOOKUP(A985,U$12:$AD$125,8))</f>
        <v>0</v>
      </c>
      <c r="M985" s="40">
        <f>IF(L985&gt;0,VLOOKUP(L985,T$12:$AC$125,7),0)</f>
        <v>0</v>
      </c>
      <c r="N985" s="41">
        <f t="shared" si="219"/>
        <v>0</v>
      </c>
      <c r="O985" s="41">
        <f t="shared" ca="1" si="211"/>
        <v>6.858765</v>
      </c>
      <c r="P985" s="56" t="str">
        <f t="shared" si="216"/>
        <v>A+J=</v>
      </c>
      <c r="Q985" s="43">
        <f t="shared" si="217"/>
        <v>43801</v>
      </c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  <c r="BV985" s="52"/>
      <c r="BW985" s="52"/>
      <c r="BX985" s="52"/>
      <c r="BY985" s="52"/>
      <c r="BZ985" s="52"/>
      <c r="CA985" s="52"/>
      <c r="CB985" s="52"/>
      <c r="CC985" s="52"/>
      <c r="CD985" s="52"/>
      <c r="CE985" s="52"/>
      <c r="CF985" s="52"/>
      <c r="CG985" s="52"/>
      <c r="CH985" s="52"/>
      <c r="CI985" s="52"/>
      <c r="CJ985" s="52"/>
      <c r="CK985" s="52"/>
      <c r="CL985" s="52"/>
      <c r="CM985" s="52"/>
      <c r="CN985" s="52"/>
      <c r="CO985" s="52"/>
      <c r="CP985" s="52"/>
      <c r="CQ985" s="52"/>
      <c r="CR985" s="52"/>
      <c r="CS985" s="52"/>
      <c r="CT985" s="52"/>
      <c r="CU985" s="52"/>
      <c r="CV985" s="52"/>
      <c r="CW985" s="52"/>
      <c r="CX985" s="52"/>
      <c r="CY985" s="52"/>
      <c r="CZ985" s="52"/>
      <c r="DA985" s="52"/>
      <c r="DB985" s="52"/>
      <c r="DC985" s="52"/>
      <c r="DD985" s="52"/>
      <c r="DE985" s="52"/>
      <c r="DF985" s="52"/>
      <c r="DG985" s="52"/>
      <c r="DH985" s="52"/>
      <c r="DI985" s="52"/>
      <c r="DJ985" s="52"/>
      <c r="DK985" s="52"/>
      <c r="DL985" s="52"/>
      <c r="DM985" s="52"/>
      <c r="DN985" s="52"/>
      <c r="DO985" s="52"/>
      <c r="DP985" s="52"/>
      <c r="DQ985" s="52"/>
      <c r="DR985" s="52"/>
      <c r="DS985" s="52"/>
      <c r="DT985" s="52"/>
      <c r="DU985" s="52"/>
      <c r="DV985" s="52"/>
      <c r="DW985" s="52"/>
      <c r="DX985" s="52"/>
      <c r="DY985" s="52"/>
      <c r="DZ985" s="52"/>
      <c r="EA985" s="52"/>
      <c r="EB985" s="52"/>
      <c r="EC985" s="52"/>
      <c r="ED985" s="52"/>
      <c r="EE985" s="52"/>
      <c r="EF985" s="52"/>
      <c r="EG985" s="52"/>
      <c r="EH985" s="52"/>
      <c r="EI985" s="52"/>
      <c r="EJ985" s="52"/>
      <c r="EK985" s="52"/>
      <c r="EL985" s="52"/>
      <c r="EM985" s="52"/>
      <c r="EN985" s="52"/>
      <c r="EO985" s="52"/>
      <c r="EP985" s="52"/>
      <c r="EQ985" s="52"/>
      <c r="ER985" s="52"/>
      <c r="ES985" s="52"/>
      <c r="ET985" s="52"/>
      <c r="EU985" s="52"/>
      <c r="EV985" s="52"/>
      <c r="EW985" s="52"/>
      <c r="EX985" s="52"/>
      <c r="EY985" s="52"/>
      <c r="EZ985" s="52"/>
      <c r="FA985" s="52"/>
      <c r="FB985" s="52"/>
      <c r="FC985" s="52"/>
      <c r="FD985" s="52"/>
      <c r="FE985" s="52"/>
      <c r="FF985" s="52"/>
      <c r="FG985" s="52"/>
      <c r="FH985" s="52"/>
      <c r="FI985" s="52"/>
      <c r="FJ985" s="52"/>
      <c r="FK985" s="52"/>
      <c r="FL985" s="52"/>
      <c r="FM985" s="52"/>
      <c r="FN985" s="52"/>
      <c r="FO985" s="52"/>
      <c r="FP985" s="52"/>
      <c r="FQ985" s="52"/>
      <c r="FR985" s="52"/>
      <c r="FS985" s="52"/>
      <c r="FT985" s="52"/>
    </row>
    <row r="986" spans="1:179" x14ac:dyDescent="0.15">
      <c r="A986" s="104">
        <f t="shared" si="212"/>
        <v>43695</v>
      </c>
      <c r="B986" s="35">
        <f t="shared" ca="1" si="218"/>
        <v>506.85876500000001</v>
      </c>
      <c r="C986" s="35">
        <f t="shared" si="213"/>
        <v>500</v>
      </c>
      <c r="D986" s="36">
        <f ca="1">IF(A986&lt;$B$1,VLOOKUP(A986,[1]DI!$A$4:$B$15000,2,FALSE),0)</f>
        <v>0</v>
      </c>
      <c r="E986" s="35">
        <f t="shared" ca="1" si="207"/>
        <v>0</v>
      </c>
      <c r="F986" s="54">
        <f t="shared" si="214"/>
        <v>1.0425</v>
      </c>
      <c r="G986" s="38">
        <f t="shared" ca="1" si="208"/>
        <v>1</v>
      </c>
      <c r="H986" s="35">
        <f ca="1">TRUNC(PRODUCT(G$10:G985),15)</f>
        <v>1.23391408478369</v>
      </c>
      <c r="I986" s="35">
        <f t="shared" ca="1" si="215"/>
        <v>1.2172168756208299</v>
      </c>
      <c r="J986" s="35">
        <f t="shared" ca="1" si="209"/>
        <v>1.0137175300000001</v>
      </c>
      <c r="K986" s="35">
        <f t="shared" ca="1" si="210"/>
        <v>6.858765</v>
      </c>
      <c r="L986" s="55">
        <f>IF(VLOOKUP(A986,$U$12:$AD$125,8)=VLOOKUP(A985,$U$12:$AD$125,8),0,VLOOKUP(A986,U$12:$AD$125,8))</f>
        <v>0</v>
      </c>
      <c r="M986" s="40">
        <f>IF(L986&gt;0,VLOOKUP(L986,T$12:$AC$125,7),0)</f>
        <v>0</v>
      </c>
      <c r="N986" s="41">
        <f t="shared" si="219"/>
        <v>0</v>
      </c>
      <c r="O986" s="41">
        <f t="shared" ca="1" si="211"/>
        <v>6.858765</v>
      </c>
      <c r="P986" s="56" t="str">
        <f t="shared" si="216"/>
        <v>A+J=</v>
      </c>
      <c r="Q986" s="43">
        <f t="shared" si="217"/>
        <v>43801</v>
      </c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  <c r="BV986" s="52"/>
      <c r="BW986" s="52"/>
      <c r="BX986" s="52"/>
      <c r="BY986" s="52"/>
      <c r="BZ986" s="52"/>
      <c r="CA986" s="52"/>
      <c r="CB986" s="52"/>
      <c r="CC986" s="52"/>
      <c r="CD986" s="52"/>
      <c r="CE986" s="52"/>
      <c r="CF986" s="52"/>
      <c r="CG986" s="52"/>
      <c r="CH986" s="52"/>
      <c r="CI986" s="52"/>
      <c r="CJ986" s="52"/>
      <c r="CK986" s="52"/>
      <c r="CL986" s="52"/>
      <c r="CM986" s="52"/>
      <c r="CN986" s="52"/>
      <c r="CO986" s="52"/>
      <c r="CP986" s="52"/>
      <c r="CQ986" s="52"/>
      <c r="CR986" s="52"/>
      <c r="CS986" s="52"/>
      <c r="CT986" s="52"/>
      <c r="CU986" s="52"/>
      <c r="CV986" s="52"/>
      <c r="CW986" s="52"/>
      <c r="CX986" s="52"/>
      <c r="CY986" s="52"/>
      <c r="CZ986" s="52"/>
      <c r="DA986" s="52"/>
      <c r="DB986" s="52"/>
      <c r="DC986" s="52"/>
      <c r="DD986" s="52"/>
      <c r="DE986" s="52"/>
      <c r="DF986" s="52"/>
      <c r="DG986" s="52"/>
      <c r="DH986" s="52"/>
      <c r="DI986" s="52"/>
      <c r="DJ986" s="52"/>
      <c r="DK986" s="52"/>
      <c r="DL986" s="52"/>
      <c r="DM986" s="52"/>
      <c r="DN986" s="52"/>
      <c r="DO986" s="52"/>
      <c r="DP986" s="52"/>
      <c r="DQ986" s="52"/>
      <c r="DR986" s="52"/>
      <c r="DS986" s="52"/>
      <c r="DT986" s="52"/>
      <c r="DU986" s="52"/>
      <c r="DV986" s="52"/>
      <c r="DW986" s="52"/>
      <c r="DX986" s="52"/>
      <c r="DY986" s="52"/>
      <c r="DZ986" s="52"/>
      <c r="EA986" s="52"/>
      <c r="EB986" s="52"/>
      <c r="EC986" s="52"/>
      <c r="ED986" s="52"/>
      <c r="EE986" s="52"/>
      <c r="EF986" s="52"/>
      <c r="EG986" s="52"/>
      <c r="EH986" s="52"/>
      <c r="EI986" s="52"/>
      <c r="EJ986" s="52"/>
      <c r="EK986" s="52"/>
      <c r="EL986" s="52"/>
      <c r="EM986" s="52"/>
      <c r="EN986" s="52"/>
      <c r="EO986" s="52"/>
      <c r="EP986" s="52"/>
      <c r="EQ986" s="52"/>
      <c r="ER986" s="52"/>
      <c r="ES986" s="52"/>
      <c r="ET986" s="52"/>
      <c r="EU986" s="52"/>
      <c r="EV986" s="52"/>
      <c r="EW986" s="52"/>
      <c r="EX986" s="52"/>
      <c r="EY986" s="52"/>
      <c r="EZ986" s="52"/>
      <c r="FA986" s="52"/>
      <c r="FB986" s="52"/>
      <c r="FC986" s="52"/>
      <c r="FD986" s="52"/>
      <c r="FE986" s="52"/>
      <c r="FF986" s="52"/>
      <c r="FG986" s="52"/>
      <c r="FH986" s="52"/>
      <c r="FI986" s="52"/>
      <c r="FJ986" s="52"/>
      <c r="FK986" s="52"/>
      <c r="FL986" s="52"/>
      <c r="FM986" s="52"/>
      <c r="FN986" s="52"/>
      <c r="FO986" s="52"/>
      <c r="FP986" s="52"/>
      <c r="FQ986" s="52"/>
      <c r="FR986" s="52"/>
      <c r="FS986" s="52"/>
      <c r="FT986" s="52"/>
    </row>
    <row r="987" spans="1:179" x14ac:dyDescent="0.15">
      <c r="A987" s="104">
        <f t="shared" si="212"/>
        <v>43696</v>
      </c>
      <c r="B987" s="35">
        <f t="shared" ca="1" si="218"/>
        <v>506.85876500000001</v>
      </c>
      <c r="C987" s="35">
        <f t="shared" si="213"/>
        <v>500</v>
      </c>
      <c r="D987" s="36">
        <f ca="1">IF(A987&lt;$B$1,VLOOKUP(A987,[1]DI!$A$4:$B$15000,2,FALSE),0)</f>
        <v>5.8999999999999997E-2</v>
      </c>
      <c r="E987" s="35">
        <f t="shared" ca="1" si="207"/>
        <v>2.2751E-4</v>
      </c>
      <c r="F987" s="54">
        <f t="shared" si="214"/>
        <v>1.0425</v>
      </c>
      <c r="G987" s="38">
        <f t="shared" ca="1" si="208"/>
        <v>1.000237179175</v>
      </c>
      <c r="H987" s="35">
        <f ca="1">TRUNC(PRODUCT(G$10:G986),15)</f>
        <v>1.23391408478369</v>
      </c>
      <c r="I987" s="35">
        <f t="shared" ca="1" si="215"/>
        <v>1.2172168756208299</v>
      </c>
      <c r="J987" s="35">
        <f t="shared" ca="1" si="209"/>
        <v>1.0137175300000001</v>
      </c>
      <c r="K987" s="35">
        <f t="shared" ca="1" si="210"/>
        <v>6.858765</v>
      </c>
      <c r="L987" s="55">
        <f>IF(VLOOKUP(A987,$U$12:$AD$125,8)=VLOOKUP(A986,$U$12:$AD$125,8),0,VLOOKUP(A987,U$12:$AD$125,8))</f>
        <v>0</v>
      </c>
      <c r="M987" s="40">
        <f>IF(L987&gt;0,VLOOKUP(L987,T$12:$AC$125,7),0)</f>
        <v>0</v>
      </c>
      <c r="N987" s="41">
        <f t="shared" si="219"/>
        <v>0</v>
      </c>
      <c r="O987" s="41">
        <f t="shared" ca="1" si="211"/>
        <v>6.858765</v>
      </c>
      <c r="P987" s="56" t="str">
        <f t="shared" si="216"/>
        <v>A+J=</v>
      </c>
      <c r="Q987" s="43">
        <f t="shared" si="217"/>
        <v>43801</v>
      </c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  <c r="BV987" s="52"/>
      <c r="BW987" s="52"/>
      <c r="BX987" s="52"/>
      <c r="BY987" s="52"/>
      <c r="BZ987" s="52"/>
      <c r="CA987" s="52"/>
      <c r="CB987" s="52"/>
      <c r="CC987" s="52"/>
      <c r="CD987" s="52"/>
      <c r="CE987" s="52"/>
      <c r="CF987" s="52"/>
      <c r="CG987" s="52"/>
      <c r="CH987" s="52"/>
      <c r="CI987" s="52"/>
      <c r="CJ987" s="52"/>
      <c r="CK987" s="52"/>
      <c r="CL987" s="52"/>
      <c r="CM987" s="52"/>
      <c r="CN987" s="52"/>
      <c r="CO987" s="52"/>
      <c r="CP987" s="52"/>
      <c r="CQ987" s="52"/>
      <c r="CR987" s="52"/>
      <c r="CS987" s="52"/>
      <c r="CT987" s="52"/>
      <c r="CU987" s="52"/>
      <c r="CV987" s="52"/>
      <c r="CW987" s="52"/>
      <c r="CX987" s="52"/>
      <c r="CY987" s="52"/>
      <c r="CZ987" s="52"/>
      <c r="DA987" s="52"/>
      <c r="DB987" s="52"/>
      <c r="DC987" s="52"/>
      <c r="DD987" s="52"/>
      <c r="DE987" s="52"/>
      <c r="DF987" s="52"/>
      <c r="DG987" s="52"/>
      <c r="DH987" s="52"/>
      <c r="DI987" s="52"/>
      <c r="DJ987" s="52"/>
      <c r="DK987" s="52"/>
      <c r="DL987" s="52"/>
      <c r="DM987" s="52"/>
      <c r="DN987" s="52"/>
      <c r="DO987" s="52"/>
      <c r="DP987" s="52"/>
      <c r="DQ987" s="52"/>
      <c r="DR987" s="52"/>
      <c r="DS987" s="52"/>
      <c r="DT987" s="52"/>
      <c r="DU987" s="52"/>
      <c r="DV987" s="52"/>
      <c r="DW987" s="52"/>
      <c r="DX987" s="52"/>
      <c r="DY987" s="52"/>
      <c r="DZ987" s="52"/>
      <c r="EA987" s="52"/>
      <c r="EB987" s="52"/>
      <c r="EC987" s="52"/>
      <c r="ED987" s="52"/>
      <c r="EE987" s="52"/>
      <c r="EF987" s="52"/>
      <c r="EG987" s="52"/>
      <c r="EH987" s="52"/>
      <c r="EI987" s="52"/>
      <c r="EJ987" s="52"/>
      <c r="EK987" s="52"/>
      <c r="EL987" s="52"/>
      <c r="EM987" s="52"/>
      <c r="EN987" s="52"/>
      <c r="EO987" s="52"/>
      <c r="EP987" s="52"/>
      <c r="EQ987" s="52"/>
      <c r="ER987" s="52"/>
      <c r="ES987" s="52"/>
      <c r="ET987" s="52"/>
      <c r="EU987" s="52"/>
      <c r="EV987" s="52"/>
      <c r="EW987" s="52"/>
      <c r="EX987" s="52"/>
      <c r="EY987" s="52"/>
      <c r="EZ987" s="52"/>
      <c r="FA987" s="52"/>
      <c r="FB987" s="52"/>
      <c r="FC987" s="52"/>
      <c r="FD987" s="52"/>
      <c r="FE987" s="52"/>
      <c r="FF987" s="52"/>
      <c r="FG987" s="52"/>
      <c r="FH987" s="52"/>
      <c r="FI987" s="52"/>
      <c r="FJ987" s="52"/>
      <c r="FK987" s="52"/>
      <c r="FL987" s="52"/>
      <c r="FM987" s="52"/>
      <c r="FN987" s="52"/>
      <c r="FO987" s="52"/>
      <c r="FP987" s="52"/>
      <c r="FQ987" s="52"/>
      <c r="FR987" s="52"/>
      <c r="FS987" s="52"/>
      <c r="FT987" s="52"/>
    </row>
    <row r="988" spans="1:179" x14ac:dyDescent="0.15">
      <c r="A988" s="104">
        <f t="shared" si="212"/>
        <v>43697</v>
      </c>
      <c r="B988" s="35">
        <f t="shared" ca="1" si="218"/>
        <v>506.97897999000003</v>
      </c>
      <c r="C988" s="35">
        <f t="shared" si="213"/>
        <v>500</v>
      </c>
      <c r="D988" s="36">
        <f ca="1">IF(A988&lt;$B$1,VLOOKUP(A988,[1]DI!$A$4:$B$15000,2,FALSE),0)</f>
        <v>5.8999999999999997E-2</v>
      </c>
      <c r="E988" s="35">
        <f t="shared" ca="1" si="207"/>
        <v>2.2751E-4</v>
      </c>
      <c r="F988" s="54">
        <f t="shared" si="214"/>
        <v>1.0425</v>
      </c>
      <c r="G988" s="38">
        <f t="shared" ca="1" si="208"/>
        <v>1.000237179175</v>
      </c>
      <c r="H988" s="35">
        <f ca="1">TRUNC(PRODUCT(G$10:G987),15)</f>
        <v>1.2342067435083399</v>
      </c>
      <c r="I988" s="35">
        <f t="shared" ca="1" si="215"/>
        <v>1.2172168756208299</v>
      </c>
      <c r="J988" s="35">
        <f t="shared" ca="1" si="209"/>
        <v>1.0139579599999999</v>
      </c>
      <c r="K988" s="35">
        <f t="shared" ca="1" si="210"/>
        <v>6.97897999</v>
      </c>
      <c r="L988" s="55">
        <f>IF(VLOOKUP(A988,$U$12:$AD$125,8)=VLOOKUP(A987,$U$12:$AD$125,8),0,VLOOKUP(A988,U$12:$AD$125,8))</f>
        <v>0</v>
      </c>
      <c r="M988" s="40">
        <f>IF(L988&gt;0,VLOOKUP(L988,T$12:$AC$125,7),0)</f>
        <v>0</v>
      </c>
      <c r="N988" s="41">
        <f t="shared" si="219"/>
        <v>0</v>
      </c>
      <c r="O988" s="41">
        <f t="shared" ca="1" si="211"/>
        <v>6.97897999</v>
      </c>
      <c r="P988" s="56" t="str">
        <f t="shared" si="216"/>
        <v>A+J=</v>
      </c>
      <c r="Q988" s="43">
        <f t="shared" si="217"/>
        <v>43801</v>
      </c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  <c r="BV988" s="52"/>
      <c r="BW988" s="52"/>
      <c r="BX988" s="52"/>
      <c r="BY988" s="52"/>
      <c r="BZ988" s="52"/>
      <c r="CA988" s="52"/>
      <c r="CB988" s="52"/>
      <c r="CC988" s="52"/>
      <c r="CD988" s="52"/>
      <c r="CE988" s="52"/>
      <c r="CF988" s="52"/>
      <c r="CG988" s="52"/>
      <c r="CH988" s="52"/>
      <c r="CI988" s="52"/>
      <c r="CJ988" s="52"/>
      <c r="CK988" s="52"/>
      <c r="CL988" s="52"/>
      <c r="CM988" s="52"/>
      <c r="CN988" s="52"/>
      <c r="CO988" s="52"/>
      <c r="CP988" s="52"/>
      <c r="CQ988" s="52"/>
      <c r="CR988" s="52"/>
      <c r="CS988" s="52"/>
      <c r="CT988" s="52"/>
      <c r="CU988" s="52"/>
      <c r="CV988" s="52"/>
      <c r="CW988" s="52"/>
      <c r="CX988" s="52"/>
      <c r="CY988" s="52"/>
      <c r="CZ988" s="52"/>
      <c r="DA988" s="52"/>
      <c r="DB988" s="52"/>
      <c r="DC988" s="52"/>
      <c r="DD988" s="52"/>
      <c r="DE988" s="52"/>
      <c r="DF988" s="52"/>
      <c r="DG988" s="52"/>
      <c r="DH988" s="52"/>
      <c r="DI988" s="52"/>
      <c r="DJ988" s="52"/>
      <c r="DK988" s="52"/>
      <c r="DL988" s="52"/>
      <c r="DM988" s="52"/>
      <c r="DN988" s="52"/>
      <c r="DO988" s="52"/>
      <c r="DP988" s="52"/>
      <c r="DQ988" s="52"/>
      <c r="DR988" s="52"/>
      <c r="DS988" s="52"/>
      <c r="DT988" s="52"/>
      <c r="DU988" s="52"/>
      <c r="DV988" s="52"/>
      <c r="DW988" s="52"/>
      <c r="DX988" s="52"/>
      <c r="DY988" s="52"/>
      <c r="DZ988" s="52"/>
      <c r="EA988" s="52"/>
      <c r="EB988" s="52"/>
      <c r="EC988" s="52"/>
      <c r="ED988" s="52"/>
      <c r="EE988" s="52"/>
      <c r="EF988" s="52"/>
      <c r="EG988" s="52"/>
      <c r="EH988" s="52"/>
      <c r="EI988" s="52"/>
      <c r="EJ988" s="52"/>
      <c r="EK988" s="52"/>
      <c r="EL988" s="52"/>
      <c r="EM988" s="52"/>
      <c r="EN988" s="52"/>
      <c r="EO988" s="52"/>
      <c r="EP988" s="52"/>
      <c r="EQ988" s="52"/>
      <c r="ER988" s="52"/>
      <c r="ES988" s="52"/>
      <c r="ET988" s="52"/>
      <c r="EU988" s="52"/>
      <c r="EV988" s="52"/>
      <c r="EW988" s="52"/>
      <c r="EX988" s="52"/>
      <c r="EY988" s="52"/>
      <c r="EZ988" s="52"/>
      <c r="FA988" s="52"/>
      <c r="FB988" s="52"/>
      <c r="FC988" s="52"/>
      <c r="FD988" s="52"/>
      <c r="FE988" s="52"/>
      <c r="FF988" s="52"/>
      <c r="FG988" s="52"/>
      <c r="FH988" s="52"/>
      <c r="FI988" s="52"/>
      <c r="FJ988" s="52"/>
      <c r="FK988" s="52"/>
      <c r="FL988" s="52"/>
      <c r="FM988" s="52"/>
      <c r="FN988" s="52"/>
      <c r="FO988" s="52"/>
      <c r="FP988" s="52"/>
      <c r="FQ988" s="52"/>
      <c r="FR988" s="52"/>
      <c r="FS988" s="52"/>
      <c r="FT988" s="52"/>
    </row>
    <row r="989" spans="1:179" x14ac:dyDescent="0.15">
      <c r="A989" s="104">
        <f t="shared" si="212"/>
        <v>43698</v>
      </c>
      <c r="B989" s="35">
        <f t="shared" ca="1" si="218"/>
        <v>507.09922499999999</v>
      </c>
      <c r="C989" s="35">
        <f t="shared" si="213"/>
        <v>500</v>
      </c>
      <c r="D989" s="36">
        <f ca="1">IF(A989&lt;$B$1,VLOOKUP(A989,[1]DI!$A$4:$B$15000,2,FALSE),0)</f>
        <v>5.8999999999999997E-2</v>
      </c>
      <c r="E989" s="35">
        <f t="shared" ca="1" si="207"/>
        <v>2.2751E-4</v>
      </c>
      <c r="F989" s="54">
        <f t="shared" si="214"/>
        <v>1.0425</v>
      </c>
      <c r="G989" s="38">
        <f t="shared" ca="1" si="208"/>
        <v>1.000237179175</v>
      </c>
      <c r="H989" s="35">
        <f ca="1">TRUNC(PRODUCT(G$10:G988),15)</f>
        <v>1.23449947164554</v>
      </c>
      <c r="I989" s="35">
        <f t="shared" ca="1" si="215"/>
        <v>1.2172168756208299</v>
      </c>
      <c r="J989" s="35">
        <f t="shared" ca="1" si="209"/>
        <v>1.0141984500000001</v>
      </c>
      <c r="K989" s="35">
        <f t="shared" ca="1" si="210"/>
        <v>7.0992249999999997</v>
      </c>
      <c r="L989" s="55">
        <f>IF(VLOOKUP(A989,$U$12:$AD$125,8)=VLOOKUP(A988,$U$12:$AD$125,8),0,VLOOKUP(A989,U$12:$AD$125,8))</f>
        <v>0</v>
      </c>
      <c r="M989" s="40">
        <f>IF(L989&gt;0,VLOOKUP(L989,T$12:$AC$125,7),0)</f>
        <v>0</v>
      </c>
      <c r="N989" s="41">
        <f t="shared" si="219"/>
        <v>0</v>
      </c>
      <c r="O989" s="41">
        <f t="shared" ca="1" si="211"/>
        <v>7.0992249999999997</v>
      </c>
      <c r="P989" s="56" t="str">
        <f t="shared" si="216"/>
        <v>A+J=</v>
      </c>
      <c r="Q989" s="43">
        <f t="shared" si="217"/>
        <v>43801</v>
      </c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  <c r="BV989" s="52"/>
      <c r="BW989" s="52"/>
      <c r="BX989" s="52"/>
      <c r="BY989" s="52"/>
      <c r="BZ989" s="52"/>
      <c r="CA989" s="52"/>
      <c r="CB989" s="52"/>
      <c r="CC989" s="52"/>
      <c r="CD989" s="52"/>
      <c r="CE989" s="52"/>
      <c r="CF989" s="52"/>
      <c r="CG989" s="52"/>
      <c r="CH989" s="52"/>
      <c r="CI989" s="52"/>
      <c r="CJ989" s="52"/>
      <c r="CK989" s="52"/>
      <c r="CL989" s="52"/>
      <c r="CM989" s="52"/>
      <c r="CN989" s="52"/>
      <c r="CO989" s="52"/>
      <c r="CP989" s="52"/>
      <c r="CQ989" s="52"/>
      <c r="CR989" s="52"/>
      <c r="CS989" s="52"/>
      <c r="CT989" s="52"/>
      <c r="CU989" s="52"/>
      <c r="CV989" s="52"/>
      <c r="CW989" s="52"/>
      <c r="CX989" s="52"/>
      <c r="CY989" s="52"/>
      <c r="CZ989" s="52"/>
      <c r="DA989" s="52"/>
      <c r="DB989" s="52"/>
      <c r="DC989" s="52"/>
      <c r="DD989" s="52"/>
      <c r="DE989" s="52"/>
      <c r="DF989" s="52"/>
      <c r="DG989" s="52"/>
      <c r="DH989" s="52"/>
      <c r="DI989" s="52"/>
      <c r="DJ989" s="52"/>
      <c r="DK989" s="52"/>
      <c r="DL989" s="52"/>
      <c r="DM989" s="52"/>
      <c r="DN989" s="52"/>
      <c r="DO989" s="52"/>
      <c r="DP989" s="52"/>
      <c r="DQ989" s="52"/>
      <c r="DR989" s="52"/>
      <c r="DS989" s="52"/>
      <c r="DT989" s="52"/>
      <c r="DU989" s="52"/>
      <c r="DV989" s="52"/>
      <c r="DW989" s="52"/>
      <c r="DX989" s="52"/>
      <c r="DY989" s="52"/>
      <c r="DZ989" s="52"/>
      <c r="EA989" s="52"/>
      <c r="EB989" s="52"/>
      <c r="EC989" s="52"/>
      <c r="ED989" s="52"/>
      <c r="EE989" s="52"/>
      <c r="EF989" s="52"/>
      <c r="EG989" s="52"/>
      <c r="EH989" s="52"/>
      <c r="EI989" s="52"/>
      <c r="EJ989" s="52"/>
      <c r="EK989" s="52"/>
      <c r="EL989" s="52"/>
      <c r="EM989" s="52"/>
      <c r="EN989" s="52"/>
      <c r="EO989" s="52"/>
      <c r="EP989" s="52"/>
      <c r="EQ989" s="52"/>
      <c r="ER989" s="52"/>
      <c r="ES989" s="52"/>
      <c r="ET989" s="52"/>
      <c r="EU989" s="52"/>
      <c r="EV989" s="52"/>
      <c r="EW989" s="52"/>
      <c r="EX989" s="52"/>
      <c r="EY989" s="52"/>
      <c r="EZ989" s="52"/>
      <c r="FA989" s="52"/>
      <c r="FB989" s="52"/>
      <c r="FC989" s="52"/>
      <c r="FD989" s="52"/>
      <c r="FE989" s="52"/>
      <c r="FF989" s="52"/>
      <c r="FG989" s="52"/>
      <c r="FH989" s="52"/>
      <c r="FI989" s="52"/>
      <c r="FJ989" s="52"/>
      <c r="FK989" s="52"/>
      <c r="FL989" s="52"/>
      <c r="FM989" s="52"/>
      <c r="FN989" s="52"/>
      <c r="FO989" s="52"/>
      <c r="FP989" s="52"/>
      <c r="FQ989" s="52"/>
      <c r="FR989" s="52"/>
      <c r="FS989" s="52"/>
      <c r="FT989" s="52"/>
    </row>
    <row r="990" spans="1:179" x14ac:dyDescent="0.15">
      <c r="A990" s="104">
        <f t="shared" si="212"/>
        <v>43699</v>
      </c>
      <c r="B990" s="35">
        <f t="shared" ca="1" si="218"/>
        <v>507.21949999999998</v>
      </c>
      <c r="C990" s="35">
        <f t="shared" si="213"/>
        <v>500</v>
      </c>
      <c r="D990" s="36">
        <f ca="1">IF(A990&lt;$B$1,VLOOKUP(A990,[1]DI!$A$4:$B$15000,2,FALSE),0)</f>
        <v>5.8999999999999997E-2</v>
      </c>
      <c r="E990" s="35">
        <f t="shared" ca="1" si="207"/>
        <v>2.2751E-4</v>
      </c>
      <c r="F990" s="54">
        <f t="shared" si="214"/>
        <v>1.0425</v>
      </c>
      <c r="G990" s="38">
        <f t="shared" ca="1" si="208"/>
        <v>1.000237179175</v>
      </c>
      <c r="H990" s="35">
        <f ca="1">TRUNC(PRODUCT(G$10:G989),15)</f>
        <v>1.2347922692117601</v>
      </c>
      <c r="I990" s="35">
        <f t="shared" ca="1" si="215"/>
        <v>1.2172168756208299</v>
      </c>
      <c r="J990" s="35">
        <f t="shared" ca="1" si="209"/>
        <v>1.0144390000000001</v>
      </c>
      <c r="K990" s="35">
        <f t="shared" ca="1" si="210"/>
        <v>7.2195</v>
      </c>
      <c r="L990" s="55">
        <f>IF(VLOOKUP(A990,$U$12:$AD$125,8)=VLOOKUP(A989,$U$12:$AD$125,8),0,VLOOKUP(A990,U$12:$AD$125,8))</f>
        <v>0</v>
      </c>
      <c r="M990" s="40">
        <f>IF(L990&gt;0,VLOOKUP(L990,T$12:$AC$125,7),0)</f>
        <v>0</v>
      </c>
      <c r="N990" s="41">
        <f t="shared" si="219"/>
        <v>0</v>
      </c>
      <c r="O990" s="41">
        <f t="shared" ca="1" si="211"/>
        <v>7.2195</v>
      </c>
      <c r="P990" s="56" t="str">
        <f t="shared" si="216"/>
        <v>A+J=</v>
      </c>
      <c r="Q990" s="43">
        <f t="shared" si="217"/>
        <v>43801</v>
      </c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  <c r="BV990" s="52"/>
      <c r="BW990" s="52"/>
      <c r="BX990" s="52"/>
      <c r="BY990" s="52"/>
      <c r="BZ990" s="52"/>
      <c r="CA990" s="52"/>
      <c r="CB990" s="52"/>
      <c r="CC990" s="52"/>
      <c r="CD990" s="52"/>
      <c r="CE990" s="52"/>
      <c r="CF990" s="52"/>
      <c r="CG990" s="52"/>
      <c r="CH990" s="52"/>
      <c r="CI990" s="52"/>
      <c r="CJ990" s="52"/>
      <c r="CK990" s="52"/>
      <c r="CL990" s="52"/>
      <c r="CM990" s="52"/>
      <c r="CN990" s="52"/>
      <c r="CO990" s="52"/>
      <c r="CP990" s="52"/>
      <c r="CQ990" s="52"/>
      <c r="CR990" s="52"/>
      <c r="CS990" s="52"/>
      <c r="CT990" s="52"/>
      <c r="CU990" s="52"/>
      <c r="CV990" s="52"/>
      <c r="CW990" s="52"/>
      <c r="CX990" s="52"/>
      <c r="CY990" s="52"/>
      <c r="CZ990" s="52"/>
      <c r="DA990" s="52"/>
      <c r="DB990" s="52"/>
      <c r="DC990" s="52"/>
      <c r="DD990" s="52"/>
      <c r="DE990" s="52"/>
      <c r="DF990" s="52"/>
      <c r="DG990" s="52"/>
      <c r="DH990" s="52"/>
      <c r="DI990" s="52"/>
      <c r="DJ990" s="52"/>
      <c r="DK990" s="52"/>
      <c r="DL990" s="52"/>
      <c r="DM990" s="52"/>
      <c r="DN990" s="52"/>
      <c r="DO990" s="52"/>
      <c r="DP990" s="52"/>
      <c r="DQ990" s="52"/>
      <c r="DR990" s="52"/>
      <c r="DS990" s="52"/>
      <c r="DT990" s="52"/>
      <c r="DU990" s="52"/>
      <c r="DV990" s="52"/>
      <c r="DW990" s="52"/>
      <c r="DX990" s="52"/>
      <c r="DY990" s="52"/>
      <c r="DZ990" s="52"/>
      <c r="EA990" s="52"/>
      <c r="EB990" s="52"/>
      <c r="EC990" s="52"/>
      <c r="ED990" s="52"/>
      <c r="EE990" s="52"/>
      <c r="EF990" s="52"/>
      <c r="EG990" s="52"/>
      <c r="EH990" s="52"/>
      <c r="EI990" s="52"/>
      <c r="EJ990" s="52"/>
      <c r="EK990" s="52"/>
      <c r="EL990" s="52"/>
      <c r="EM990" s="52"/>
      <c r="EN990" s="52"/>
      <c r="EO990" s="52"/>
      <c r="EP990" s="52"/>
      <c r="EQ990" s="52"/>
      <c r="ER990" s="52"/>
      <c r="ES990" s="52"/>
      <c r="ET990" s="52"/>
      <c r="EU990" s="52"/>
      <c r="EV990" s="52"/>
      <c r="EW990" s="52"/>
      <c r="EX990" s="52"/>
      <c r="EY990" s="52"/>
      <c r="EZ990" s="52"/>
      <c r="FA990" s="52"/>
      <c r="FB990" s="52"/>
      <c r="FC990" s="52"/>
      <c r="FD990" s="52"/>
      <c r="FE990" s="52"/>
      <c r="FF990" s="52"/>
      <c r="FG990" s="52"/>
      <c r="FH990" s="52"/>
      <c r="FI990" s="52"/>
      <c r="FJ990" s="52"/>
      <c r="FK990" s="52"/>
      <c r="FL990" s="52"/>
      <c r="FM990" s="52"/>
      <c r="FN990" s="52"/>
      <c r="FO990" s="52"/>
      <c r="FP990" s="52"/>
      <c r="FQ990" s="52"/>
      <c r="FR990" s="52"/>
      <c r="FS990" s="52"/>
      <c r="FT990" s="52"/>
    </row>
    <row r="991" spans="1:179" x14ac:dyDescent="0.15">
      <c r="A991" s="104">
        <f t="shared" si="212"/>
        <v>43700</v>
      </c>
      <c r="B991" s="35">
        <f t="shared" ca="1" si="218"/>
        <v>507.33980000000003</v>
      </c>
      <c r="C991" s="35">
        <f t="shared" si="213"/>
        <v>500</v>
      </c>
      <c r="D991" s="36">
        <f ca="1">IF(A991&lt;$B$1,VLOOKUP(A991,[1]DI!$A$4:$B$15000,2,FALSE),0)</f>
        <v>5.8999999999999997E-2</v>
      </c>
      <c r="E991" s="35">
        <f t="shared" ca="1" si="207"/>
        <v>2.2751E-4</v>
      </c>
      <c r="F991" s="54">
        <f t="shared" si="214"/>
        <v>1.0425</v>
      </c>
      <c r="G991" s="38">
        <f t="shared" ca="1" si="208"/>
        <v>1.000237179175</v>
      </c>
      <c r="H991" s="35">
        <f ca="1">TRUNC(PRODUCT(G$10:G990),15)</f>
        <v>1.23508513622347</v>
      </c>
      <c r="I991" s="35">
        <f t="shared" ca="1" si="215"/>
        <v>1.2172168756208299</v>
      </c>
      <c r="J991" s="35">
        <f t="shared" ca="1" si="209"/>
        <v>1.0146796</v>
      </c>
      <c r="K991" s="35">
        <f t="shared" ca="1" si="210"/>
        <v>7.3398000000000003</v>
      </c>
      <c r="L991" s="55">
        <f>IF(VLOOKUP(A991,$U$12:$AD$125,8)=VLOOKUP(A990,$U$12:$AD$125,8),0,VLOOKUP(A991,U$12:$AD$125,8))</f>
        <v>0</v>
      </c>
      <c r="M991" s="40">
        <f>IF(L991&gt;0,VLOOKUP(L991,T$12:$AC$125,7),0)</f>
        <v>0</v>
      </c>
      <c r="N991" s="41">
        <f t="shared" si="219"/>
        <v>0</v>
      </c>
      <c r="O991" s="41">
        <f t="shared" ca="1" si="211"/>
        <v>7.3398000000000003</v>
      </c>
      <c r="P991" s="56" t="str">
        <f t="shared" si="216"/>
        <v>A+J=</v>
      </c>
      <c r="Q991" s="43">
        <f t="shared" si="217"/>
        <v>43801</v>
      </c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/>
      <c r="BY991" s="52"/>
      <c r="BZ991" s="52"/>
      <c r="CA991" s="52"/>
      <c r="CB991" s="52"/>
      <c r="CC991" s="52"/>
      <c r="CD991" s="52"/>
      <c r="CE991" s="52"/>
      <c r="CF991" s="52"/>
      <c r="CG991" s="52"/>
      <c r="CH991" s="52"/>
      <c r="CI991" s="52"/>
      <c r="CJ991" s="52"/>
      <c r="CK991" s="52"/>
      <c r="CL991" s="52"/>
      <c r="CM991" s="52"/>
      <c r="CN991" s="52"/>
      <c r="CO991" s="52"/>
      <c r="CP991" s="52"/>
      <c r="CQ991" s="52"/>
      <c r="CR991" s="52"/>
      <c r="CS991" s="52"/>
      <c r="CT991" s="52"/>
      <c r="CU991" s="52"/>
      <c r="CV991" s="52"/>
      <c r="CW991" s="52"/>
      <c r="CX991" s="52"/>
      <c r="CY991" s="52"/>
      <c r="CZ991" s="52"/>
      <c r="DA991" s="52"/>
      <c r="DB991" s="52"/>
      <c r="DC991" s="52"/>
      <c r="DD991" s="52"/>
      <c r="DE991" s="52"/>
      <c r="DF991" s="52"/>
      <c r="DG991" s="52"/>
      <c r="DH991" s="52"/>
      <c r="DI991" s="52"/>
      <c r="DJ991" s="52"/>
      <c r="DK991" s="52"/>
      <c r="DL991" s="52"/>
      <c r="DM991" s="52"/>
      <c r="DN991" s="52"/>
      <c r="DO991" s="52"/>
      <c r="DP991" s="52"/>
      <c r="DQ991" s="52"/>
      <c r="DR991" s="52"/>
      <c r="DS991" s="52"/>
      <c r="DT991" s="52"/>
      <c r="DU991" s="52"/>
      <c r="DV991" s="52"/>
      <c r="DW991" s="52"/>
      <c r="DX991" s="52"/>
      <c r="DY991" s="52"/>
      <c r="DZ991" s="52"/>
      <c r="EA991" s="52"/>
      <c r="EB991" s="52"/>
      <c r="EC991" s="52"/>
      <c r="ED991" s="52"/>
      <c r="EE991" s="52"/>
      <c r="EF991" s="52"/>
      <c r="EG991" s="52"/>
      <c r="EH991" s="52"/>
      <c r="EI991" s="52"/>
      <c r="EJ991" s="52"/>
      <c r="EK991" s="52"/>
      <c r="EL991" s="52"/>
      <c r="EM991" s="52"/>
      <c r="EN991" s="52"/>
      <c r="EO991" s="52"/>
      <c r="EP991" s="52"/>
      <c r="EQ991" s="52"/>
      <c r="ER991" s="52"/>
      <c r="ES991" s="52"/>
      <c r="ET991" s="52"/>
      <c r="EU991" s="52"/>
      <c r="EV991" s="52"/>
      <c r="EW991" s="52"/>
      <c r="EX991" s="52"/>
      <c r="EY991" s="52"/>
      <c r="EZ991" s="52"/>
      <c r="FA991" s="52"/>
      <c r="FB991" s="52"/>
      <c r="FC991" s="52"/>
      <c r="FD991" s="52"/>
      <c r="FE991" s="52"/>
      <c r="FF991" s="52"/>
      <c r="FG991" s="52"/>
      <c r="FH991" s="52"/>
      <c r="FI991" s="52"/>
      <c r="FJ991" s="52"/>
      <c r="FK991" s="52"/>
      <c r="FL991" s="52"/>
      <c r="FM991" s="52"/>
      <c r="FN991" s="52"/>
      <c r="FO991" s="52"/>
      <c r="FP991" s="52"/>
      <c r="FQ991" s="52"/>
      <c r="FR991" s="52"/>
      <c r="FS991" s="52"/>
      <c r="FT991" s="52"/>
    </row>
    <row r="992" spans="1:179" x14ac:dyDescent="0.15">
      <c r="A992" s="104">
        <f t="shared" si="212"/>
        <v>43701</v>
      </c>
      <c r="B992" s="35">
        <f t="shared" ca="1" si="218"/>
        <v>507.46012999999999</v>
      </c>
      <c r="C992" s="35">
        <f t="shared" si="213"/>
        <v>500</v>
      </c>
      <c r="D992" s="36">
        <f ca="1">IF(A992&lt;$B$1,VLOOKUP(A992,[1]DI!$A$4:$B$15000,2,FALSE),0)</f>
        <v>0</v>
      </c>
      <c r="E992" s="35">
        <f t="shared" ca="1" si="207"/>
        <v>0</v>
      </c>
      <c r="F992" s="54">
        <f t="shared" si="214"/>
        <v>1.0425</v>
      </c>
      <c r="G992" s="38">
        <f t="shared" ca="1" si="208"/>
        <v>1</v>
      </c>
      <c r="H992" s="35">
        <f ca="1">TRUNC(PRODUCT(G$10:G991),15)</f>
        <v>1.23537807269714</v>
      </c>
      <c r="I992" s="35">
        <f t="shared" ca="1" si="215"/>
        <v>1.2172168756208299</v>
      </c>
      <c r="J992" s="35">
        <f t="shared" ca="1" si="209"/>
        <v>1.01492026</v>
      </c>
      <c r="K992" s="35">
        <f t="shared" ca="1" si="210"/>
        <v>7.4601300000000004</v>
      </c>
      <c r="L992" s="55">
        <f>IF(VLOOKUP(A992,$U$12:$AD$125,8)=VLOOKUP(A991,$U$12:$AD$125,8),0,VLOOKUP(A992,U$12:$AD$125,8))</f>
        <v>0</v>
      </c>
      <c r="M992" s="40">
        <f>IF(L992&gt;0,VLOOKUP(L992,T$12:$AC$125,7),0)</f>
        <v>0</v>
      </c>
      <c r="N992" s="41">
        <f t="shared" si="219"/>
        <v>0</v>
      </c>
      <c r="O992" s="41">
        <f t="shared" ca="1" si="211"/>
        <v>7.4601300000000004</v>
      </c>
      <c r="P992" s="56" t="str">
        <f t="shared" si="216"/>
        <v>A+J=</v>
      </c>
      <c r="Q992" s="43">
        <f t="shared" si="217"/>
        <v>43801</v>
      </c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  <c r="BV992" s="52"/>
      <c r="BW992" s="52"/>
      <c r="BX992" s="52"/>
      <c r="BY992" s="52"/>
      <c r="BZ992" s="52"/>
      <c r="CA992" s="52"/>
      <c r="CB992" s="52"/>
      <c r="CC992" s="52"/>
      <c r="CD992" s="52"/>
      <c r="CE992" s="52"/>
      <c r="CF992" s="52"/>
      <c r="CG992" s="52"/>
      <c r="CH992" s="52"/>
      <c r="CI992" s="52"/>
      <c r="CJ992" s="52"/>
      <c r="CK992" s="52"/>
      <c r="CL992" s="52"/>
      <c r="CM992" s="52"/>
      <c r="CN992" s="52"/>
      <c r="CO992" s="52"/>
      <c r="CP992" s="52"/>
      <c r="CQ992" s="52"/>
      <c r="CR992" s="52"/>
      <c r="CS992" s="52"/>
      <c r="CT992" s="52"/>
      <c r="CU992" s="52"/>
      <c r="CV992" s="52"/>
      <c r="CW992" s="52"/>
      <c r="CX992" s="52"/>
      <c r="CY992" s="52"/>
      <c r="CZ992" s="52"/>
      <c r="DA992" s="52"/>
      <c r="DB992" s="52"/>
      <c r="DC992" s="52"/>
      <c r="DD992" s="52"/>
      <c r="DE992" s="52"/>
      <c r="DF992" s="52"/>
      <c r="DG992" s="52"/>
      <c r="DH992" s="52"/>
      <c r="DI992" s="52"/>
      <c r="DJ992" s="52"/>
      <c r="DK992" s="52"/>
      <c r="DL992" s="52"/>
      <c r="DM992" s="52"/>
      <c r="DN992" s="52"/>
      <c r="DO992" s="52"/>
      <c r="DP992" s="52"/>
      <c r="DQ992" s="52"/>
      <c r="DR992" s="52"/>
      <c r="DS992" s="52"/>
      <c r="DT992" s="52"/>
      <c r="DU992" s="52"/>
      <c r="DV992" s="52"/>
      <c r="DW992" s="52"/>
      <c r="DX992" s="52"/>
      <c r="DY992" s="52"/>
      <c r="DZ992" s="52"/>
      <c r="EA992" s="52"/>
      <c r="EB992" s="52"/>
      <c r="EC992" s="52"/>
      <c r="ED992" s="52"/>
      <c r="EE992" s="52"/>
      <c r="EF992" s="52"/>
      <c r="EG992" s="52"/>
      <c r="EH992" s="52"/>
      <c r="EI992" s="52"/>
      <c r="EJ992" s="52"/>
      <c r="EK992" s="52"/>
      <c r="EL992" s="52"/>
      <c r="EM992" s="52"/>
      <c r="EN992" s="52"/>
      <c r="EO992" s="52"/>
      <c r="EP992" s="52"/>
      <c r="EQ992" s="52"/>
      <c r="ER992" s="52"/>
      <c r="ES992" s="52"/>
      <c r="ET992" s="52"/>
      <c r="EU992" s="52"/>
      <c r="EV992" s="52"/>
      <c r="EW992" s="52"/>
      <c r="EX992" s="52"/>
      <c r="EY992" s="52"/>
      <c r="EZ992" s="52"/>
      <c r="FA992" s="52"/>
      <c r="FB992" s="52"/>
      <c r="FC992" s="52"/>
      <c r="FD992" s="52"/>
      <c r="FE992" s="52"/>
      <c r="FF992" s="52"/>
      <c r="FG992" s="52"/>
      <c r="FH992" s="52"/>
      <c r="FI992" s="52"/>
      <c r="FJ992" s="52"/>
      <c r="FK992" s="52"/>
      <c r="FL992" s="52"/>
      <c r="FM992" s="52"/>
      <c r="FN992" s="52"/>
      <c r="FO992" s="52"/>
      <c r="FP992" s="52"/>
      <c r="FQ992" s="52"/>
      <c r="FR992" s="52"/>
      <c r="FS992" s="52"/>
      <c r="FT992" s="52"/>
    </row>
    <row r="993" spans="1:176" x14ac:dyDescent="0.15">
      <c r="A993" s="104">
        <f t="shared" si="212"/>
        <v>43702</v>
      </c>
      <c r="B993" s="35">
        <f t="shared" ca="1" si="218"/>
        <v>507.46012999999999</v>
      </c>
      <c r="C993" s="35">
        <f t="shared" si="213"/>
        <v>500</v>
      </c>
      <c r="D993" s="36">
        <f ca="1">IF(A993&lt;$B$1,VLOOKUP(A993,[1]DI!$A$4:$B$15000,2,FALSE),0)</f>
        <v>0</v>
      </c>
      <c r="E993" s="35">
        <f t="shared" ca="1" si="207"/>
        <v>0</v>
      </c>
      <c r="F993" s="54">
        <f t="shared" si="214"/>
        <v>1.0425</v>
      </c>
      <c r="G993" s="38">
        <f t="shared" ca="1" si="208"/>
        <v>1</v>
      </c>
      <c r="H993" s="35">
        <f ca="1">TRUNC(PRODUCT(G$10:G992),15)</f>
        <v>1.23537807269714</v>
      </c>
      <c r="I993" s="35">
        <f t="shared" ca="1" si="215"/>
        <v>1.2172168756208299</v>
      </c>
      <c r="J993" s="35">
        <f t="shared" ca="1" si="209"/>
        <v>1.01492026</v>
      </c>
      <c r="K993" s="35">
        <f t="shared" ca="1" si="210"/>
        <v>7.4601300000000004</v>
      </c>
      <c r="L993" s="55">
        <f>IF(VLOOKUP(A993,$U$12:$AD$125,8)=VLOOKUP(A992,$U$12:$AD$125,8),0,VLOOKUP(A993,U$12:$AD$125,8))</f>
        <v>0</v>
      </c>
      <c r="M993" s="40">
        <f>IF(L993&gt;0,VLOOKUP(L993,T$12:$AC$125,7),0)</f>
        <v>0</v>
      </c>
      <c r="N993" s="41">
        <f t="shared" si="219"/>
        <v>0</v>
      </c>
      <c r="O993" s="41">
        <f t="shared" ca="1" si="211"/>
        <v>7.4601300000000004</v>
      </c>
      <c r="P993" s="56" t="str">
        <f t="shared" si="216"/>
        <v>A+J=</v>
      </c>
      <c r="Q993" s="43">
        <f t="shared" si="217"/>
        <v>43801</v>
      </c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  <c r="BV993" s="52"/>
      <c r="BW993" s="52"/>
      <c r="BX993" s="52"/>
      <c r="BY993" s="52"/>
      <c r="BZ993" s="52"/>
      <c r="CA993" s="52"/>
      <c r="CB993" s="52"/>
      <c r="CC993" s="52"/>
      <c r="CD993" s="52"/>
      <c r="CE993" s="52"/>
      <c r="CF993" s="52"/>
      <c r="CG993" s="52"/>
      <c r="CH993" s="52"/>
      <c r="CI993" s="52"/>
      <c r="CJ993" s="52"/>
      <c r="CK993" s="52"/>
      <c r="CL993" s="52"/>
      <c r="CM993" s="52"/>
      <c r="CN993" s="52"/>
      <c r="CO993" s="52"/>
      <c r="CP993" s="52"/>
      <c r="CQ993" s="52"/>
      <c r="CR993" s="52"/>
      <c r="CS993" s="52"/>
      <c r="CT993" s="52"/>
      <c r="CU993" s="52"/>
      <c r="CV993" s="52"/>
      <c r="CW993" s="52"/>
      <c r="CX993" s="52"/>
      <c r="CY993" s="52"/>
      <c r="CZ993" s="52"/>
      <c r="DA993" s="52"/>
      <c r="DB993" s="52"/>
      <c r="DC993" s="52"/>
      <c r="DD993" s="52"/>
      <c r="DE993" s="52"/>
      <c r="DF993" s="52"/>
      <c r="DG993" s="52"/>
      <c r="DH993" s="52"/>
      <c r="DI993" s="52"/>
      <c r="DJ993" s="52"/>
      <c r="DK993" s="52"/>
      <c r="DL993" s="52"/>
      <c r="DM993" s="52"/>
      <c r="DN993" s="52"/>
      <c r="DO993" s="52"/>
      <c r="DP993" s="52"/>
      <c r="DQ993" s="52"/>
      <c r="DR993" s="52"/>
      <c r="DS993" s="52"/>
      <c r="DT993" s="52"/>
      <c r="DU993" s="52"/>
      <c r="DV993" s="52"/>
      <c r="DW993" s="52"/>
      <c r="DX993" s="52"/>
      <c r="DY993" s="52"/>
      <c r="DZ993" s="52"/>
      <c r="EA993" s="52"/>
      <c r="EB993" s="52"/>
      <c r="EC993" s="52"/>
      <c r="ED993" s="52"/>
      <c r="EE993" s="52"/>
      <c r="EF993" s="52"/>
      <c r="EG993" s="52"/>
      <c r="EH993" s="52"/>
      <c r="EI993" s="52"/>
      <c r="EJ993" s="52"/>
      <c r="EK993" s="52"/>
      <c r="EL993" s="52"/>
      <c r="EM993" s="52"/>
      <c r="EN993" s="52"/>
      <c r="EO993" s="52"/>
      <c r="EP993" s="52"/>
      <c r="EQ993" s="52"/>
      <c r="ER993" s="52"/>
      <c r="ES993" s="52"/>
      <c r="ET993" s="52"/>
      <c r="EU993" s="52"/>
      <c r="EV993" s="52"/>
      <c r="EW993" s="52"/>
      <c r="EX993" s="52"/>
      <c r="EY993" s="52"/>
      <c r="EZ993" s="52"/>
      <c r="FA993" s="52"/>
      <c r="FB993" s="52"/>
      <c r="FC993" s="52"/>
      <c r="FD993" s="52"/>
      <c r="FE993" s="52"/>
      <c r="FF993" s="52"/>
      <c r="FG993" s="52"/>
      <c r="FH993" s="52"/>
      <c r="FI993" s="52"/>
      <c r="FJ993" s="52"/>
      <c r="FK993" s="52"/>
      <c r="FL993" s="52"/>
      <c r="FM993" s="52"/>
      <c r="FN993" s="52"/>
      <c r="FO993" s="52"/>
      <c r="FP993" s="52"/>
      <c r="FQ993" s="52"/>
      <c r="FR993" s="52"/>
      <c r="FS993" s="52"/>
      <c r="FT993" s="52"/>
    </row>
    <row r="994" spans="1:176" x14ac:dyDescent="0.15">
      <c r="A994" s="104">
        <f t="shared" si="212"/>
        <v>43703</v>
      </c>
      <c r="B994" s="35">
        <f t="shared" ca="1" si="218"/>
        <v>507.46012999999999</v>
      </c>
      <c r="C994" s="35">
        <f t="shared" si="213"/>
        <v>500</v>
      </c>
      <c r="D994" s="36">
        <f ca="1">IF(A994&lt;$B$1,VLOOKUP(A994,[1]DI!$A$4:$B$15000,2,FALSE),0)</f>
        <v>5.8999999999999997E-2</v>
      </c>
      <c r="E994" s="35">
        <f t="shared" ca="1" si="207"/>
        <v>2.2751E-4</v>
      </c>
      <c r="F994" s="54">
        <f t="shared" si="214"/>
        <v>1.0425</v>
      </c>
      <c r="G994" s="38">
        <f t="shared" ca="1" si="208"/>
        <v>1.000237179175</v>
      </c>
      <c r="H994" s="35">
        <f ca="1">TRUNC(PRODUCT(G$10:G993),15)</f>
        <v>1.23537807269714</v>
      </c>
      <c r="I994" s="35">
        <f t="shared" ca="1" si="215"/>
        <v>1.2172168756208299</v>
      </c>
      <c r="J994" s="35">
        <f t="shared" ca="1" si="209"/>
        <v>1.01492026</v>
      </c>
      <c r="K994" s="35">
        <f t="shared" ca="1" si="210"/>
        <v>7.4601300000000004</v>
      </c>
      <c r="L994" s="55">
        <f>IF(VLOOKUP(A994,$U$12:$AD$125,8)=VLOOKUP(A993,$U$12:$AD$125,8),0,VLOOKUP(A994,U$12:$AD$125,8))</f>
        <v>0</v>
      </c>
      <c r="M994" s="40">
        <f>IF(L994&gt;0,VLOOKUP(L994,T$12:$AC$125,7),0)</f>
        <v>0</v>
      </c>
      <c r="N994" s="41">
        <f t="shared" si="219"/>
        <v>0</v>
      </c>
      <c r="O994" s="41">
        <f t="shared" ca="1" si="211"/>
        <v>7.4601300000000004</v>
      </c>
      <c r="P994" s="56" t="str">
        <f t="shared" si="216"/>
        <v>A+J=</v>
      </c>
      <c r="Q994" s="43">
        <f t="shared" si="217"/>
        <v>43801</v>
      </c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  <c r="BV994" s="52"/>
      <c r="BW994" s="52"/>
      <c r="BX994" s="52"/>
      <c r="BY994" s="52"/>
      <c r="BZ994" s="52"/>
      <c r="CA994" s="52"/>
      <c r="CB994" s="52"/>
      <c r="CC994" s="52"/>
      <c r="CD994" s="52"/>
      <c r="CE994" s="52"/>
      <c r="CF994" s="52"/>
      <c r="CG994" s="52"/>
      <c r="CH994" s="52"/>
      <c r="CI994" s="52"/>
      <c r="CJ994" s="52"/>
      <c r="CK994" s="52"/>
      <c r="CL994" s="52"/>
      <c r="CM994" s="52"/>
      <c r="CN994" s="52"/>
      <c r="CO994" s="52"/>
      <c r="CP994" s="52"/>
      <c r="CQ994" s="52"/>
      <c r="CR994" s="52"/>
      <c r="CS994" s="52"/>
      <c r="CT994" s="52"/>
      <c r="CU994" s="52"/>
      <c r="CV994" s="52"/>
      <c r="CW994" s="52"/>
      <c r="CX994" s="52"/>
      <c r="CY994" s="52"/>
      <c r="CZ994" s="52"/>
      <c r="DA994" s="52"/>
      <c r="DB994" s="52"/>
      <c r="DC994" s="52"/>
      <c r="DD994" s="52"/>
      <c r="DE994" s="52"/>
      <c r="DF994" s="52"/>
      <c r="DG994" s="52"/>
      <c r="DH994" s="52"/>
      <c r="DI994" s="52"/>
      <c r="DJ994" s="52"/>
      <c r="DK994" s="52"/>
      <c r="DL994" s="52"/>
      <c r="DM994" s="52"/>
      <c r="DN994" s="52"/>
      <c r="DO994" s="52"/>
      <c r="DP994" s="52"/>
      <c r="DQ994" s="52"/>
      <c r="DR994" s="52"/>
      <c r="DS994" s="52"/>
      <c r="DT994" s="52"/>
      <c r="DU994" s="52"/>
      <c r="DV994" s="52"/>
      <c r="DW994" s="52"/>
      <c r="DX994" s="52"/>
      <c r="DY994" s="52"/>
      <c r="DZ994" s="52"/>
      <c r="EA994" s="52"/>
      <c r="EB994" s="52"/>
      <c r="EC994" s="52"/>
      <c r="ED994" s="52"/>
      <c r="EE994" s="52"/>
      <c r="EF994" s="52"/>
      <c r="EG994" s="52"/>
      <c r="EH994" s="52"/>
      <c r="EI994" s="52"/>
      <c r="EJ994" s="52"/>
      <c r="EK994" s="52"/>
      <c r="EL994" s="52"/>
      <c r="EM994" s="52"/>
      <c r="EN994" s="52"/>
      <c r="EO994" s="52"/>
      <c r="EP994" s="52"/>
      <c r="EQ994" s="52"/>
      <c r="ER994" s="52"/>
      <c r="ES994" s="52"/>
      <c r="ET994" s="52"/>
      <c r="EU994" s="52"/>
      <c r="EV994" s="52"/>
      <c r="EW994" s="52"/>
      <c r="EX994" s="52"/>
      <c r="EY994" s="52"/>
      <c r="EZ994" s="52"/>
      <c r="FA994" s="52"/>
      <c r="FB994" s="52"/>
      <c r="FC994" s="52"/>
      <c r="FD994" s="52"/>
      <c r="FE994" s="52"/>
      <c r="FF994" s="52"/>
      <c r="FG994" s="52"/>
      <c r="FH994" s="52"/>
      <c r="FI994" s="52"/>
      <c r="FJ994" s="52"/>
      <c r="FK994" s="52"/>
      <c r="FL994" s="52"/>
      <c r="FM994" s="52"/>
      <c r="FN994" s="52"/>
      <c r="FO994" s="52"/>
      <c r="FP994" s="52"/>
      <c r="FQ994" s="52"/>
      <c r="FR994" s="52"/>
      <c r="FS994" s="52"/>
      <c r="FT994" s="52"/>
    </row>
    <row r="995" spans="1:176" x14ac:dyDescent="0.15">
      <c r="A995" s="104">
        <f t="shared" si="212"/>
        <v>43704</v>
      </c>
      <c r="B995" s="35">
        <f t="shared" ca="1" si="218"/>
        <v>507.58049</v>
      </c>
      <c r="C995" s="35">
        <f t="shared" si="213"/>
        <v>500</v>
      </c>
      <c r="D995" s="36">
        <f ca="1">IF(A995&lt;$B$1,VLOOKUP(A995,[1]DI!$A$4:$B$15000,2,FALSE),0)</f>
        <v>5.8999999999999997E-2</v>
      </c>
      <c r="E995" s="35">
        <f t="shared" ca="1" si="207"/>
        <v>2.2751E-4</v>
      </c>
      <c r="F995" s="54">
        <f t="shared" si="214"/>
        <v>1.0425</v>
      </c>
      <c r="G995" s="38">
        <f t="shared" ca="1" si="208"/>
        <v>1.000237179175</v>
      </c>
      <c r="H995" s="35">
        <f ca="1">TRUNC(PRODUCT(G$10:G994),15)</f>
        <v>1.23567107864923</v>
      </c>
      <c r="I995" s="35">
        <f t="shared" ca="1" si="215"/>
        <v>1.2172168756208299</v>
      </c>
      <c r="J995" s="35">
        <f t="shared" ca="1" si="209"/>
        <v>1.0151609800000001</v>
      </c>
      <c r="K995" s="35">
        <f t="shared" ca="1" si="210"/>
        <v>7.5804900000000002</v>
      </c>
      <c r="L995" s="55">
        <f>IF(VLOOKUP(A995,$U$12:$AD$125,8)=VLOOKUP(A994,$U$12:$AD$125,8),0,VLOOKUP(A995,U$12:$AD$125,8))</f>
        <v>0</v>
      </c>
      <c r="M995" s="40">
        <f>IF(L995&gt;0,VLOOKUP(L995,T$12:$AC$125,7),0)</f>
        <v>0</v>
      </c>
      <c r="N995" s="41">
        <f t="shared" si="219"/>
        <v>0</v>
      </c>
      <c r="O995" s="41">
        <f t="shared" ca="1" si="211"/>
        <v>7.5804900000000002</v>
      </c>
      <c r="P995" s="56" t="str">
        <f t="shared" si="216"/>
        <v>A+J=</v>
      </c>
      <c r="Q995" s="43">
        <f t="shared" si="217"/>
        <v>43801</v>
      </c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  <c r="BV995" s="52"/>
      <c r="BW995" s="52"/>
      <c r="BX995" s="52"/>
      <c r="BY995" s="52"/>
      <c r="BZ995" s="52"/>
      <c r="CA995" s="52"/>
      <c r="CB995" s="52"/>
      <c r="CC995" s="52"/>
      <c r="CD995" s="52"/>
      <c r="CE995" s="52"/>
      <c r="CF995" s="52"/>
      <c r="CG995" s="52"/>
      <c r="CH995" s="52"/>
      <c r="CI995" s="52"/>
      <c r="CJ995" s="52"/>
      <c r="CK995" s="52"/>
      <c r="CL995" s="52"/>
      <c r="CM995" s="52"/>
      <c r="CN995" s="52"/>
      <c r="CO995" s="52"/>
      <c r="CP995" s="52"/>
      <c r="CQ995" s="52"/>
      <c r="CR995" s="52"/>
      <c r="CS995" s="52"/>
      <c r="CT995" s="52"/>
      <c r="CU995" s="52"/>
      <c r="CV995" s="52"/>
      <c r="CW995" s="52"/>
      <c r="CX995" s="52"/>
      <c r="CY995" s="52"/>
      <c r="CZ995" s="52"/>
      <c r="DA995" s="52"/>
      <c r="DB995" s="52"/>
      <c r="DC995" s="52"/>
      <c r="DD995" s="52"/>
      <c r="DE995" s="52"/>
      <c r="DF995" s="52"/>
      <c r="DG995" s="52"/>
      <c r="DH995" s="52"/>
      <c r="DI995" s="52"/>
      <c r="DJ995" s="52"/>
      <c r="DK995" s="52"/>
      <c r="DL995" s="52"/>
      <c r="DM995" s="52"/>
      <c r="DN995" s="52"/>
      <c r="DO995" s="52"/>
      <c r="DP995" s="52"/>
      <c r="DQ995" s="52"/>
      <c r="DR995" s="52"/>
      <c r="DS995" s="52"/>
      <c r="DT995" s="52"/>
      <c r="DU995" s="52"/>
      <c r="DV995" s="52"/>
      <c r="DW995" s="52"/>
      <c r="DX995" s="52"/>
      <c r="DY995" s="52"/>
      <c r="DZ995" s="52"/>
      <c r="EA995" s="52"/>
      <c r="EB995" s="52"/>
      <c r="EC995" s="52"/>
      <c r="ED995" s="52"/>
      <c r="EE995" s="52"/>
      <c r="EF995" s="52"/>
      <c r="EG995" s="52"/>
      <c r="EH995" s="52"/>
      <c r="EI995" s="52"/>
      <c r="EJ995" s="52"/>
      <c r="EK995" s="52"/>
      <c r="EL995" s="52"/>
      <c r="EM995" s="52"/>
      <c r="EN995" s="52"/>
      <c r="EO995" s="52"/>
      <c r="EP995" s="52"/>
      <c r="EQ995" s="52"/>
      <c r="ER995" s="52"/>
      <c r="ES995" s="52"/>
      <c r="ET995" s="52"/>
      <c r="EU995" s="52"/>
      <c r="EV995" s="52"/>
      <c r="EW995" s="52"/>
      <c r="EX995" s="52"/>
      <c r="EY995" s="52"/>
      <c r="EZ995" s="52"/>
      <c r="FA995" s="52"/>
      <c r="FB995" s="52"/>
      <c r="FC995" s="52"/>
      <c r="FD995" s="52"/>
      <c r="FE995" s="52"/>
      <c r="FF995" s="52"/>
      <c r="FG995" s="52"/>
      <c r="FH995" s="52"/>
      <c r="FI995" s="52"/>
      <c r="FJ995" s="52"/>
      <c r="FK995" s="52"/>
      <c r="FL995" s="52"/>
      <c r="FM995" s="52"/>
      <c r="FN995" s="52"/>
      <c r="FO995" s="52"/>
      <c r="FP995" s="52"/>
      <c r="FQ995" s="52"/>
      <c r="FR995" s="52"/>
      <c r="FS995" s="52"/>
      <c r="FT995" s="52"/>
    </row>
    <row r="996" spans="1:176" x14ac:dyDescent="0.15">
      <c r="A996" s="104">
        <f t="shared" si="212"/>
        <v>43705</v>
      </c>
      <c r="B996" s="35">
        <f t="shared" ca="1" si="218"/>
        <v>507.70087999999998</v>
      </c>
      <c r="C996" s="35">
        <f t="shared" si="213"/>
        <v>500</v>
      </c>
      <c r="D996" s="36">
        <f ca="1">IF(A996&lt;$B$1,VLOOKUP(A996,[1]DI!$A$4:$B$15000,2,FALSE),0)</f>
        <v>5.8999999999999997E-2</v>
      </c>
      <c r="E996" s="35">
        <f t="shared" ca="1" si="207"/>
        <v>2.2751E-4</v>
      </c>
      <c r="F996" s="54">
        <f t="shared" si="214"/>
        <v>1.0425</v>
      </c>
      <c r="G996" s="38">
        <f t="shared" ca="1" si="208"/>
        <v>1.000237179175</v>
      </c>
      <c r="H996" s="35">
        <f ca="1">TRUNC(PRODUCT(G$10:G995),15)</f>
        <v>1.2359641540962401</v>
      </c>
      <c r="I996" s="35">
        <f t="shared" ca="1" si="215"/>
        <v>1.2172168756208299</v>
      </c>
      <c r="J996" s="35">
        <f t="shared" ca="1" si="209"/>
        <v>1.01540176</v>
      </c>
      <c r="K996" s="35">
        <f t="shared" ca="1" si="210"/>
        <v>7.7008799999999997</v>
      </c>
      <c r="L996" s="55">
        <f>IF(VLOOKUP(A996,$U$12:$AD$125,8)=VLOOKUP(A995,$U$12:$AD$125,8),0,VLOOKUP(A996,U$12:$AD$125,8))</f>
        <v>0</v>
      </c>
      <c r="M996" s="40">
        <f>IF(L996&gt;0,VLOOKUP(L996,T$12:$AC$125,7),0)</f>
        <v>0</v>
      </c>
      <c r="N996" s="41">
        <f t="shared" si="219"/>
        <v>0</v>
      </c>
      <c r="O996" s="41">
        <f t="shared" ca="1" si="211"/>
        <v>7.7008799999999997</v>
      </c>
      <c r="P996" s="56" t="str">
        <f t="shared" si="216"/>
        <v>A+J=</v>
      </c>
      <c r="Q996" s="43">
        <f t="shared" si="217"/>
        <v>43801</v>
      </c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  <c r="BV996" s="52"/>
      <c r="BW996" s="52"/>
      <c r="BX996" s="52"/>
      <c r="BY996" s="52"/>
      <c r="BZ996" s="52"/>
      <c r="CA996" s="52"/>
      <c r="CB996" s="52"/>
      <c r="CC996" s="52"/>
      <c r="CD996" s="52"/>
      <c r="CE996" s="52"/>
      <c r="CF996" s="52"/>
      <c r="CG996" s="52"/>
      <c r="CH996" s="52"/>
      <c r="CI996" s="52"/>
      <c r="CJ996" s="52"/>
      <c r="CK996" s="52"/>
      <c r="CL996" s="52"/>
      <c r="CM996" s="52"/>
      <c r="CN996" s="52"/>
      <c r="CO996" s="52"/>
      <c r="CP996" s="52"/>
      <c r="CQ996" s="52"/>
      <c r="CR996" s="52"/>
      <c r="CS996" s="52"/>
      <c r="CT996" s="52"/>
      <c r="CU996" s="52"/>
      <c r="CV996" s="52"/>
      <c r="CW996" s="52"/>
      <c r="CX996" s="52"/>
      <c r="CY996" s="52"/>
      <c r="CZ996" s="52"/>
      <c r="DA996" s="52"/>
      <c r="DB996" s="52"/>
      <c r="DC996" s="52"/>
      <c r="DD996" s="52"/>
      <c r="DE996" s="52"/>
      <c r="DF996" s="52"/>
      <c r="DG996" s="52"/>
      <c r="DH996" s="52"/>
      <c r="DI996" s="52"/>
      <c r="DJ996" s="52"/>
      <c r="DK996" s="52"/>
      <c r="DL996" s="52"/>
      <c r="DM996" s="52"/>
      <c r="DN996" s="52"/>
      <c r="DO996" s="52"/>
      <c r="DP996" s="52"/>
      <c r="DQ996" s="52"/>
      <c r="DR996" s="52"/>
      <c r="DS996" s="52"/>
      <c r="DT996" s="52"/>
      <c r="DU996" s="52"/>
      <c r="DV996" s="52"/>
      <c r="DW996" s="52"/>
      <c r="DX996" s="52"/>
      <c r="DY996" s="52"/>
      <c r="DZ996" s="52"/>
      <c r="EA996" s="52"/>
      <c r="EB996" s="52"/>
      <c r="EC996" s="52"/>
      <c r="ED996" s="52"/>
      <c r="EE996" s="52"/>
      <c r="EF996" s="52"/>
      <c r="EG996" s="52"/>
      <c r="EH996" s="52"/>
      <c r="EI996" s="52"/>
      <c r="EJ996" s="52"/>
      <c r="EK996" s="52"/>
      <c r="EL996" s="52"/>
      <c r="EM996" s="52"/>
      <c r="EN996" s="52"/>
      <c r="EO996" s="52"/>
      <c r="EP996" s="52"/>
      <c r="EQ996" s="52"/>
      <c r="ER996" s="52"/>
      <c r="ES996" s="52"/>
      <c r="ET996" s="52"/>
      <c r="EU996" s="52"/>
      <c r="EV996" s="52"/>
      <c r="EW996" s="52"/>
      <c r="EX996" s="52"/>
      <c r="EY996" s="52"/>
      <c r="EZ996" s="52"/>
      <c r="FA996" s="52"/>
      <c r="FB996" s="52"/>
      <c r="FC996" s="52"/>
      <c r="FD996" s="52"/>
      <c r="FE996" s="52"/>
      <c r="FF996" s="52"/>
      <c r="FG996" s="52"/>
      <c r="FH996" s="52"/>
      <c r="FI996" s="52"/>
      <c r="FJ996" s="52"/>
      <c r="FK996" s="52"/>
      <c r="FL996" s="52"/>
      <c r="FM996" s="52"/>
      <c r="FN996" s="52"/>
      <c r="FO996" s="52"/>
      <c r="FP996" s="52"/>
      <c r="FQ996" s="52"/>
      <c r="FR996" s="52"/>
      <c r="FS996" s="52"/>
      <c r="FT996" s="52"/>
    </row>
    <row r="997" spans="1:176" x14ac:dyDescent="0.15">
      <c r="A997" s="104">
        <f t="shared" si="212"/>
        <v>43706</v>
      </c>
      <c r="B997" s="35">
        <f t="shared" ca="1" si="218"/>
        <v>507.82129499000001</v>
      </c>
      <c r="C997" s="35">
        <f t="shared" si="213"/>
        <v>500</v>
      </c>
      <c r="D997" s="36">
        <f ca="1">IF(A997&lt;$B$1,VLOOKUP(A997,[1]DI!$A$4:$B$15000,2,FALSE),0)</f>
        <v>5.8999999999999997E-2</v>
      </c>
      <c r="E997" s="35">
        <f t="shared" ca="1" si="207"/>
        <v>2.2751E-4</v>
      </c>
      <c r="F997" s="54">
        <f t="shared" si="214"/>
        <v>1.0425</v>
      </c>
      <c r="G997" s="38">
        <f t="shared" ca="1" si="208"/>
        <v>1.000237179175</v>
      </c>
      <c r="H997" s="35">
        <f ca="1">TRUNC(PRODUCT(G$10:G996),15)</f>
        <v>1.2362572990546401</v>
      </c>
      <c r="I997" s="35">
        <f t="shared" ca="1" si="215"/>
        <v>1.2172168756208299</v>
      </c>
      <c r="J997" s="35">
        <f t="shared" ca="1" si="209"/>
        <v>1.0156425899999999</v>
      </c>
      <c r="K997" s="35">
        <f t="shared" ca="1" si="210"/>
        <v>7.8212949900000002</v>
      </c>
      <c r="L997" s="55">
        <f>IF(VLOOKUP(A997,$U$12:$AD$125,8)=VLOOKUP(A996,$U$12:$AD$125,8),0,VLOOKUP(A997,U$12:$AD$125,8))</f>
        <v>0</v>
      </c>
      <c r="M997" s="40">
        <f>IF(L997&gt;0,VLOOKUP(L997,T$12:$AC$125,7),0)</f>
        <v>0</v>
      </c>
      <c r="N997" s="41">
        <f t="shared" si="219"/>
        <v>0</v>
      </c>
      <c r="O997" s="41">
        <f t="shared" ca="1" si="211"/>
        <v>7.8212949900000002</v>
      </c>
      <c r="P997" s="56" t="str">
        <f t="shared" si="216"/>
        <v>A+J=</v>
      </c>
      <c r="Q997" s="43">
        <f t="shared" si="217"/>
        <v>43801</v>
      </c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  <c r="BV997" s="52"/>
      <c r="BW997" s="52"/>
      <c r="BX997" s="52"/>
      <c r="BY997" s="52"/>
      <c r="BZ997" s="52"/>
      <c r="CA997" s="52"/>
      <c r="CB997" s="52"/>
      <c r="CC997" s="52"/>
      <c r="CD997" s="52"/>
      <c r="CE997" s="52"/>
      <c r="CF997" s="52"/>
      <c r="CG997" s="52"/>
      <c r="CH997" s="52"/>
      <c r="CI997" s="52"/>
      <c r="CJ997" s="52"/>
      <c r="CK997" s="52"/>
      <c r="CL997" s="52"/>
      <c r="CM997" s="52"/>
      <c r="CN997" s="52"/>
      <c r="CO997" s="52"/>
      <c r="CP997" s="52"/>
      <c r="CQ997" s="52"/>
      <c r="CR997" s="52"/>
      <c r="CS997" s="52"/>
      <c r="CT997" s="52"/>
      <c r="CU997" s="52"/>
      <c r="CV997" s="52"/>
      <c r="CW997" s="52"/>
      <c r="CX997" s="52"/>
      <c r="CY997" s="52"/>
      <c r="CZ997" s="52"/>
      <c r="DA997" s="52"/>
      <c r="DB997" s="52"/>
      <c r="DC997" s="52"/>
      <c r="DD997" s="52"/>
      <c r="DE997" s="52"/>
      <c r="DF997" s="52"/>
      <c r="DG997" s="52"/>
      <c r="DH997" s="52"/>
      <c r="DI997" s="52"/>
      <c r="DJ997" s="52"/>
      <c r="DK997" s="52"/>
      <c r="DL997" s="52"/>
      <c r="DM997" s="52"/>
      <c r="DN997" s="52"/>
      <c r="DO997" s="52"/>
      <c r="DP997" s="52"/>
      <c r="DQ997" s="52"/>
      <c r="DR997" s="52"/>
      <c r="DS997" s="52"/>
      <c r="DT997" s="52"/>
      <c r="DU997" s="52"/>
      <c r="DV997" s="52"/>
      <c r="DW997" s="52"/>
      <c r="DX997" s="52"/>
      <c r="DY997" s="52"/>
      <c r="DZ997" s="52"/>
      <c r="EA997" s="52"/>
      <c r="EB997" s="52"/>
      <c r="EC997" s="52"/>
      <c r="ED997" s="52"/>
      <c r="EE997" s="52"/>
      <c r="EF997" s="52"/>
      <c r="EG997" s="52"/>
      <c r="EH997" s="52"/>
      <c r="EI997" s="52"/>
      <c r="EJ997" s="52"/>
      <c r="EK997" s="52"/>
      <c r="EL997" s="52"/>
      <c r="EM997" s="52"/>
      <c r="EN997" s="52"/>
      <c r="EO997" s="52"/>
      <c r="EP997" s="52"/>
      <c r="EQ997" s="52"/>
      <c r="ER997" s="52"/>
      <c r="ES997" s="52"/>
      <c r="ET997" s="52"/>
      <c r="EU997" s="52"/>
      <c r="EV997" s="52"/>
      <c r="EW997" s="52"/>
      <c r="EX997" s="52"/>
      <c r="EY997" s="52"/>
      <c r="EZ997" s="52"/>
      <c r="FA997" s="52"/>
      <c r="FB997" s="52"/>
      <c r="FC997" s="52"/>
      <c r="FD997" s="52"/>
      <c r="FE997" s="52"/>
      <c r="FF997" s="52"/>
      <c r="FG997" s="52"/>
      <c r="FH997" s="52"/>
      <c r="FI997" s="52"/>
      <c r="FJ997" s="52"/>
      <c r="FK997" s="52"/>
      <c r="FL997" s="52"/>
      <c r="FM997" s="52"/>
      <c r="FN997" s="52"/>
      <c r="FO997" s="52"/>
      <c r="FP997" s="52"/>
      <c r="FQ997" s="52"/>
      <c r="FR997" s="52"/>
      <c r="FS997" s="52"/>
      <c r="FT997" s="52"/>
    </row>
    <row r="998" spans="1:176" x14ac:dyDescent="0.15">
      <c r="A998" s="104">
        <f t="shared" si="212"/>
        <v>43707</v>
      </c>
      <c r="B998" s="35">
        <f t="shared" ca="1" si="218"/>
        <v>507.94173999999998</v>
      </c>
      <c r="C998" s="35">
        <f t="shared" si="213"/>
        <v>500</v>
      </c>
      <c r="D998" s="36">
        <f ca="1">IF(A998&lt;$B$1,VLOOKUP(A998,[1]DI!$A$4:$B$15000,2,FALSE),0)</f>
        <v>5.8999999999999997E-2</v>
      </c>
      <c r="E998" s="35">
        <f t="shared" ca="1" si="207"/>
        <v>2.2751E-4</v>
      </c>
      <c r="F998" s="54">
        <f t="shared" si="214"/>
        <v>1.0425</v>
      </c>
      <c r="G998" s="38">
        <f t="shared" ca="1" si="208"/>
        <v>1.000237179175</v>
      </c>
      <c r="H998" s="35">
        <f ca="1">TRUNC(PRODUCT(G$10:G997),15)</f>
        <v>1.2365505135409101</v>
      </c>
      <c r="I998" s="35">
        <f t="shared" ca="1" si="215"/>
        <v>1.2172168756208299</v>
      </c>
      <c r="J998" s="35">
        <f t="shared" ca="1" si="209"/>
        <v>1.0158834800000001</v>
      </c>
      <c r="K998" s="35">
        <f t="shared" ca="1" si="210"/>
        <v>7.9417400000000002</v>
      </c>
      <c r="L998" s="55">
        <f>IF(VLOOKUP(A998,$U$12:$AD$125,8)=VLOOKUP(A997,$U$12:$AD$125,8),0,VLOOKUP(A998,U$12:$AD$125,8))</f>
        <v>0</v>
      </c>
      <c r="M998" s="40">
        <f>IF(L998&gt;0,VLOOKUP(L998,T$12:$AC$125,7),0)</f>
        <v>0</v>
      </c>
      <c r="N998" s="41">
        <f t="shared" si="219"/>
        <v>0</v>
      </c>
      <c r="O998" s="41">
        <f t="shared" ca="1" si="211"/>
        <v>7.9417400000000002</v>
      </c>
      <c r="P998" s="56" t="str">
        <f t="shared" si="216"/>
        <v>A+J=</v>
      </c>
      <c r="Q998" s="43">
        <f t="shared" si="217"/>
        <v>43801</v>
      </c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  <c r="BV998" s="52"/>
      <c r="BW998" s="52"/>
      <c r="BX998" s="52"/>
      <c r="BY998" s="52"/>
      <c r="BZ998" s="52"/>
      <c r="CA998" s="52"/>
      <c r="CB998" s="52"/>
      <c r="CC998" s="52"/>
      <c r="CD998" s="52"/>
      <c r="CE998" s="52"/>
      <c r="CF998" s="52"/>
      <c r="CG998" s="52"/>
      <c r="CH998" s="52"/>
      <c r="CI998" s="52"/>
      <c r="CJ998" s="52"/>
      <c r="CK998" s="52"/>
      <c r="CL998" s="52"/>
      <c r="CM998" s="52"/>
      <c r="CN998" s="52"/>
      <c r="CO998" s="52"/>
      <c r="CP998" s="52"/>
      <c r="CQ998" s="52"/>
      <c r="CR998" s="52"/>
      <c r="CS998" s="52"/>
      <c r="CT998" s="52"/>
      <c r="CU998" s="52"/>
      <c r="CV998" s="52"/>
      <c r="CW998" s="52"/>
      <c r="CX998" s="52"/>
      <c r="CY998" s="52"/>
      <c r="CZ998" s="52"/>
      <c r="DA998" s="52"/>
      <c r="DB998" s="52"/>
      <c r="DC998" s="52"/>
      <c r="DD998" s="52"/>
      <c r="DE998" s="52"/>
      <c r="DF998" s="52"/>
      <c r="DG998" s="52"/>
      <c r="DH998" s="52"/>
      <c r="DI998" s="52"/>
      <c r="DJ998" s="52"/>
      <c r="DK998" s="52"/>
      <c r="DL998" s="52"/>
      <c r="DM998" s="52"/>
      <c r="DN998" s="52"/>
      <c r="DO998" s="52"/>
      <c r="DP998" s="52"/>
      <c r="DQ998" s="52"/>
      <c r="DR998" s="52"/>
      <c r="DS998" s="52"/>
      <c r="DT998" s="52"/>
      <c r="DU998" s="52"/>
      <c r="DV998" s="52"/>
      <c r="DW998" s="52"/>
      <c r="DX998" s="52"/>
      <c r="DY998" s="52"/>
      <c r="DZ998" s="52"/>
      <c r="EA998" s="52"/>
      <c r="EB998" s="52"/>
      <c r="EC998" s="52"/>
      <c r="ED998" s="52"/>
      <c r="EE998" s="52"/>
      <c r="EF998" s="52"/>
      <c r="EG998" s="52"/>
      <c r="EH998" s="52"/>
      <c r="EI998" s="52"/>
      <c r="EJ998" s="52"/>
      <c r="EK998" s="52"/>
      <c r="EL998" s="52"/>
      <c r="EM998" s="52"/>
      <c r="EN998" s="52"/>
      <c r="EO998" s="52"/>
      <c r="EP998" s="52"/>
      <c r="EQ998" s="52"/>
      <c r="ER998" s="52"/>
      <c r="ES998" s="52"/>
      <c r="ET998" s="52"/>
      <c r="EU998" s="52"/>
      <c r="EV998" s="52"/>
      <c r="EW998" s="52"/>
      <c r="EX998" s="52"/>
      <c r="EY998" s="52"/>
      <c r="EZ998" s="52"/>
      <c r="FA998" s="52"/>
      <c r="FB998" s="52"/>
      <c r="FC998" s="52"/>
      <c r="FD998" s="52"/>
      <c r="FE998" s="52"/>
      <c r="FF998" s="52"/>
      <c r="FG998" s="52"/>
      <c r="FH998" s="52"/>
      <c r="FI998" s="52"/>
      <c r="FJ998" s="52"/>
      <c r="FK998" s="52"/>
      <c r="FL998" s="52"/>
      <c r="FM998" s="52"/>
      <c r="FN998" s="52"/>
      <c r="FO998" s="52"/>
      <c r="FP998" s="52"/>
      <c r="FQ998" s="52"/>
      <c r="FR998" s="52"/>
      <c r="FS998" s="52"/>
      <c r="FT998" s="52"/>
    </row>
    <row r="999" spans="1:176" x14ac:dyDescent="0.15">
      <c r="A999" s="104">
        <f t="shared" si="212"/>
        <v>43708</v>
      </c>
      <c r="B999" s="35">
        <f t="shared" ca="1" si="218"/>
        <v>508.06220998999999</v>
      </c>
      <c r="C999" s="35">
        <f t="shared" si="213"/>
        <v>500</v>
      </c>
      <c r="D999" s="36">
        <f ca="1">IF(A999&lt;$B$1,VLOOKUP(A999,[1]DI!$A$4:$B$15000,2,FALSE),0)</f>
        <v>0</v>
      </c>
      <c r="E999" s="35">
        <f t="shared" ca="1" si="207"/>
        <v>0</v>
      </c>
      <c r="F999" s="54">
        <f t="shared" si="214"/>
        <v>1.0425</v>
      </c>
      <c r="G999" s="38">
        <f t="shared" ca="1" si="208"/>
        <v>1</v>
      </c>
      <c r="H999" s="35">
        <f ca="1">TRUNC(PRODUCT(G$10:G998),15)</f>
        <v>1.23684379757156</v>
      </c>
      <c r="I999" s="35">
        <f t="shared" ca="1" si="215"/>
        <v>1.2172168756208299</v>
      </c>
      <c r="J999" s="35">
        <f t="shared" ca="1" si="209"/>
        <v>1.0161244199999999</v>
      </c>
      <c r="K999" s="35">
        <f t="shared" ca="1" si="210"/>
        <v>8.0622099899999995</v>
      </c>
      <c r="L999" s="55">
        <f>IF(VLOOKUP(A999,$U$12:$AD$125,8)=VLOOKUP(A998,$U$12:$AD$125,8),0,VLOOKUP(A999,U$12:$AD$125,8))</f>
        <v>0</v>
      </c>
      <c r="M999" s="40">
        <f>IF(L999&gt;0,VLOOKUP(L999,T$12:$AC$125,7),0)</f>
        <v>0</v>
      </c>
      <c r="N999" s="41">
        <f t="shared" si="219"/>
        <v>0</v>
      </c>
      <c r="O999" s="41">
        <f t="shared" ca="1" si="211"/>
        <v>8.0622099899999995</v>
      </c>
      <c r="P999" s="56" t="str">
        <f t="shared" si="216"/>
        <v>A+J=</v>
      </c>
      <c r="Q999" s="43">
        <f t="shared" si="217"/>
        <v>43801</v>
      </c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  <c r="BO999" s="52"/>
      <c r="BP999" s="52"/>
      <c r="BQ999" s="52"/>
      <c r="BR999" s="52"/>
      <c r="BS999" s="52"/>
      <c r="BT999" s="52"/>
      <c r="BU999" s="52"/>
      <c r="BV999" s="52"/>
      <c r="BW999" s="52"/>
      <c r="BX999" s="52"/>
      <c r="BY999" s="52"/>
      <c r="BZ999" s="52"/>
      <c r="CA999" s="52"/>
      <c r="CB999" s="52"/>
      <c r="CC999" s="52"/>
      <c r="CD999" s="52"/>
      <c r="CE999" s="52"/>
      <c r="CF999" s="52"/>
      <c r="CG999" s="52"/>
      <c r="CH999" s="52"/>
      <c r="CI999" s="52"/>
      <c r="CJ999" s="52"/>
      <c r="CK999" s="52"/>
      <c r="CL999" s="52"/>
      <c r="CM999" s="52"/>
      <c r="CN999" s="52"/>
      <c r="CO999" s="52"/>
      <c r="CP999" s="52"/>
      <c r="CQ999" s="52"/>
      <c r="CR999" s="52"/>
      <c r="CS999" s="52"/>
      <c r="CT999" s="52"/>
      <c r="CU999" s="52"/>
      <c r="CV999" s="52"/>
      <c r="CW999" s="52"/>
      <c r="CX999" s="52"/>
      <c r="CY999" s="52"/>
      <c r="CZ999" s="52"/>
      <c r="DA999" s="52"/>
      <c r="DB999" s="52"/>
      <c r="DC999" s="52"/>
      <c r="DD999" s="52"/>
      <c r="DE999" s="52"/>
      <c r="DF999" s="52"/>
      <c r="DG999" s="52"/>
      <c r="DH999" s="52"/>
      <c r="DI999" s="52"/>
      <c r="DJ999" s="52"/>
      <c r="DK999" s="52"/>
      <c r="DL999" s="52"/>
      <c r="DM999" s="52"/>
      <c r="DN999" s="52"/>
      <c r="DO999" s="52"/>
      <c r="DP999" s="52"/>
      <c r="DQ999" s="52"/>
      <c r="DR999" s="52"/>
      <c r="DS999" s="52"/>
      <c r="DT999" s="52"/>
      <c r="DU999" s="52"/>
      <c r="DV999" s="52"/>
      <c r="DW999" s="52"/>
      <c r="DX999" s="52"/>
      <c r="DY999" s="52"/>
      <c r="DZ999" s="52"/>
      <c r="EA999" s="52"/>
      <c r="EB999" s="52"/>
      <c r="EC999" s="52"/>
      <c r="ED999" s="52"/>
      <c r="EE999" s="52"/>
      <c r="EF999" s="52"/>
      <c r="EG999" s="52"/>
      <c r="EH999" s="52"/>
      <c r="EI999" s="52"/>
      <c r="EJ999" s="52"/>
      <c r="EK999" s="52"/>
      <c r="EL999" s="52"/>
      <c r="EM999" s="52"/>
      <c r="EN999" s="52"/>
      <c r="EO999" s="52"/>
      <c r="EP999" s="52"/>
      <c r="EQ999" s="52"/>
      <c r="ER999" s="52"/>
      <c r="ES999" s="52"/>
      <c r="ET999" s="52"/>
      <c r="EU999" s="52"/>
      <c r="EV999" s="52"/>
      <c r="EW999" s="52"/>
      <c r="EX999" s="52"/>
      <c r="EY999" s="52"/>
      <c r="EZ999" s="52"/>
      <c r="FA999" s="52"/>
      <c r="FB999" s="52"/>
      <c r="FC999" s="52"/>
      <c r="FD999" s="52"/>
      <c r="FE999" s="52"/>
      <c r="FF999" s="52"/>
      <c r="FG999" s="52"/>
      <c r="FH999" s="52"/>
      <c r="FI999" s="52"/>
      <c r="FJ999" s="52"/>
      <c r="FK999" s="52"/>
      <c r="FL999" s="52"/>
      <c r="FM999" s="52"/>
      <c r="FN999" s="52"/>
      <c r="FO999" s="52"/>
      <c r="FP999" s="52"/>
      <c r="FQ999" s="52"/>
      <c r="FR999" s="52"/>
      <c r="FS999" s="52"/>
      <c r="FT999" s="52"/>
    </row>
    <row r="1000" spans="1:176" x14ac:dyDescent="0.15">
      <c r="A1000" s="104">
        <f t="shared" si="212"/>
        <v>43709</v>
      </c>
      <c r="B1000" s="35">
        <f t="shared" ca="1" si="218"/>
        <v>508.06220998999999</v>
      </c>
      <c r="C1000" s="35">
        <f t="shared" si="213"/>
        <v>500</v>
      </c>
      <c r="D1000" s="36">
        <f ca="1">IF(A1000&lt;$B$1,VLOOKUP(A1000,[1]DI!$A$4:$B$15000,2,FALSE),0)</f>
        <v>0</v>
      </c>
      <c r="E1000" s="35">
        <f t="shared" ca="1" si="207"/>
        <v>0</v>
      </c>
      <c r="F1000" s="54">
        <f t="shared" si="214"/>
        <v>1.0425</v>
      </c>
      <c r="G1000" s="38">
        <f t="shared" ca="1" si="208"/>
        <v>1</v>
      </c>
      <c r="H1000" s="35">
        <f ca="1">TRUNC(PRODUCT(G$10:G999),15)</f>
        <v>1.23684379757156</v>
      </c>
      <c r="I1000" s="35">
        <f t="shared" ca="1" si="215"/>
        <v>1.2172168756208299</v>
      </c>
      <c r="J1000" s="35">
        <f t="shared" ca="1" si="209"/>
        <v>1.0161244199999999</v>
      </c>
      <c r="K1000" s="35">
        <f t="shared" ca="1" si="210"/>
        <v>8.0622099899999995</v>
      </c>
      <c r="L1000" s="55">
        <f>IF(VLOOKUP(A1000,$U$12:$AD$125,8)=VLOOKUP(A999,$U$12:$AD$125,8),0,VLOOKUP(A1000,U$12:$AD$125,8))</f>
        <v>0</v>
      </c>
      <c r="M1000" s="40">
        <f>IF(L1000&gt;0,VLOOKUP(L1000,T$12:$AC$125,7),0)</f>
        <v>0</v>
      </c>
      <c r="N1000" s="41">
        <f t="shared" si="219"/>
        <v>0</v>
      </c>
      <c r="O1000" s="41">
        <f t="shared" ca="1" si="211"/>
        <v>8.0622099899999995</v>
      </c>
      <c r="P1000" s="56" t="str">
        <f t="shared" si="216"/>
        <v>A+J=</v>
      </c>
      <c r="Q1000" s="43">
        <f t="shared" si="217"/>
        <v>43801</v>
      </c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  <c r="BO1000" s="52"/>
      <c r="BP1000" s="52"/>
      <c r="BQ1000" s="52"/>
      <c r="BR1000" s="52"/>
      <c r="BS1000" s="52"/>
      <c r="BT1000" s="52"/>
      <c r="BU1000" s="52"/>
      <c r="BV1000" s="52"/>
      <c r="BW1000" s="52"/>
      <c r="BX1000" s="52"/>
      <c r="BY1000" s="52"/>
      <c r="BZ1000" s="52"/>
      <c r="CA1000" s="52"/>
      <c r="CB1000" s="52"/>
      <c r="CC1000" s="52"/>
      <c r="CD1000" s="52"/>
      <c r="CE1000" s="52"/>
      <c r="CF1000" s="52"/>
      <c r="CG1000" s="52"/>
      <c r="CH1000" s="52"/>
      <c r="CI1000" s="52"/>
      <c r="CJ1000" s="52"/>
      <c r="CK1000" s="52"/>
      <c r="CL1000" s="52"/>
      <c r="CM1000" s="52"/>
      <c r="CN1000" s="52"/>
      <c r="CO1000" s="52"/>
      <c r="CP1000" s="52"/>
      <c r="CQ1000" s="52"/>
      <c r="CR1000" s="52"/>
      <c r="CS1000" s="52"/>
      <c r="CT1000" s="52"/>
      <c r="CU1000" s="52"/>
      <c r="CV1000" s="52"/>
      <c r="CW1000" s="52"/>
      <c r="CX1000" s="52"/>
      <c r="CY1000" s="52"/>
      <c r="CZ1000" s="52"/>
      <c r="DA1000" s="52"/>
      <c r="DB1000" s="52"/>
      <c r="DC1000" s="52"/>
      <c r="DD1000" s="52"/>
      <c r="DE1000" s="52"/>
      <c r="DF1000" s="52"/>
      <c r="DG1000" s="52"/>
      <c r="DH1000" s="52"/>
      <c r="DI1000" s="52"/>
      <c r="DJ1000" s="52"/>
      <c r="DK1000" s="52"/>
      <c r="DL1000" s="52"/>
      <c r="DM1000" s="52"/>
      <c r="DN1000" s="52"/>
      <c r="DO1000" s="52"/>
      <c r="DP1000" s="52"/>
      <c r="DQ1000" s="52"/>
      <c r="DR1000" s="52"/>
      <c r="DS1000" s="52"/>
      <c r="DT1000" s="52"/>
      <c r="DU1000" s="52"/>
      <c r="DV1000" s="52"/>
      <c r="DW1000" s="52"/>
      <c r="DX1000" s="52"/>
      <c r="DY1000" s="52"/>
      <c r="DZ1000" s="52"/>
      <c r="EA1000" s="52"/>
      <c r="EB1000" s="52"/>
      <c r="EC1000" s="52"/>
      <c r="ED1000" s="52"/>
      <c r="EE1000" s="52"/>
      <c r="EF1000" s="52"/>
      <c r="EG1000" s="52"/>
      <c r="EH1000" s="52"/>
      <c r="EI1000" s="52"/>
      <c r="EJ1000" s="52"/>
      <c r="EK1000" s="52"/>
      <c r="EL1000" s="52"/>
      <c r="EM1000" s="52"/>
      <c r="EN1000" s="52"/>
      <c r="EO1000" s="52"/>
      <c r="EP1000" s="52"/>
      <c r="EQ1000" s="52"/>
      <c r="ER1000" s="52"/>
      <c r="ES1000" s="52"/>
      <c r="ET1000" s="52"/>
      <c r="EU1000" s="52"/>
      <c r="EV1000" s="52"/>
      <c r="EW1000" s="52"/>
      <c r="EX1000" s="52"/>
      <c r="EY1000" s="52"/>
      <c r="EZ1000" s="52"/>
      <c r="FA1000" s="52"/>
      <c r="FB1000" s="52"/>
      <c r="FC1000" s="52"/>
      <c r="FD1000" s="52"/>
      <c r="FE1000" s="52"/>
      <c r="FF1000" s="52"/>
      <c r="FG1000" s="52"/>
      <c r="FH1000" s="52"/>
      <c r="FI1000" s="52"/>
      <c r="FJ1000" s="52"/>
      <c r="FK1000" s="52"/>
      <c r="FL1000" s="52"/>
      <c r="FM1000" s="52"/>
      <c r="FN1000" s="52"/>
      <c r="FO1000" s="52"/>
      <c r="FP1000" s="52"/>
      <c r="FQ1000" s="52"/>
      <c r="FR1000" s="52"/>
      <c r="FS1000" s="52"/>
      <c r="FT1000" s="52"/>
    </row>
    <row r="1001" spans="1:176" x14ac:dyDescent="0.15">
      <c r="A1001" s="104">
        <f t="shared" si="212"/>
        <v>43710</v>
      </c>
      <c r="B1001" s="35">
        <f t="shared" ca="1" si="218"/>
        <v>508.06220998999999</v>
      </c>
      <c r="C1001" s="35">
        <f t="shared" si="213"/>
        <v>500</v>
      </c>
      <c r="D1001" s="36">
        <f ca="1">IF(A1001&lt;$B$1,VLOOKUP(A1001,[1]DI!$A$4:$B$15000,2,FALSE),0)</f>
        <v>5.8999999999999997E-2</v>
      </c>
      <c r="E1001" s="35">
        <f t="shared" ca="1" si="207"/>
        <v>2.2751E-4</v>
      </c>
      <c r="F1001" s="54">
        <f t="shared" si="214"/>
        <v>1.0425</v>
      </c>
      <c r="G1001" s="38">
        <f t="shared" ca="1" si="208"/>
        <v>1.000237179175</v>
      </c>
      <c r="H1001" s="35">
        <f ca="1">TRUNC(PRODUCT(G$10:G1000),15)</f>
        <v>1.23684379757156</v>
      </c>
      <c r="I1001" s="35">
        <f t="shared" ca="1" si="215"/>
        <v>1.2172168756208299</v>
      </c>
      <c r="J1001" s="35">
        <f t="shared" ca="1" si="209"/>
        <v>1.0161244199999999</v>
      </c>
      <c r="K1001" s="35">
        <f t="shared" ca="1" si="210"/>
        <v>8.0622099899999995</v>
      </c>
      <c r="L1001" s="55">
        <f>IF(VLOOKUP(A1001,$U$12:$AD$125,8)=VLOOKUP(A1000,$U$12:$AD$125,8),0,VLOOKUP(A1001,U$12:$AD$125,8))</f>
        <v>0</v>
      </c>
      <c r="M1001" s="40">
        <f>IF(L1001&gt;0,VLOOKUP(L1001,T$12:$AC$125,7),0)</f>
        <v>0</v>
      </c>
      <c r="N1001" s="41">
        <f t="shared" si="219"/>
        <v>0</v>
      </c>
      <c r="O1001" s="41">
        <f t="shared" ca="1" si="211"/>
        <v>8.0622099899999995</v>
      </c>
      <c r="P1001" s="56" t="str">
        <f t="shared" si="216"/>
        <v>A+J=</v>
      </c>
      <c r="Q1001" s="43">
        <f t="shared" si="217"/>
        <v>43801</v>
      </c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  <c r="BO1001" s="52"/>
      <c r="BP1001" s="52"/>
      <c r="BQ1001" s="52"/>
      <c r="BR1001" s="52"/>
      <c r="BS1001" s="52"/>
      <c r="BT1001" s="52"/>
      <c r="BU1001" s="52"/>
      <c r="BV1001" s="52"/>
      <c r="BW1001" s="52"/>
      <c r="BX1001" s="52"/>
      <c r="BY1001" s="52"/>
      <c r="BZ1001" s="52"/>
      <c r="CA1001" s="52"/>
      <c r="CB1001" s="52"/>
      <c r="CC1001" s="52"/>
      <c r="CD1001" s="52"/>
      <c r="CE1001" s="52"/>
      <c r="CF1001" s="52"/>
      <c r="CG1001" s="52"/>
      <c r="CH1001" s="52"/>
      <c r="CI1001" s="52"/>
      <c r="CJ1001" s="52"/>
      <c r="CK1001" s="52"/>
      <c r="CL1001" s="52"/>
      <c r="CM1001" s="52"/>
      <c r="CN1001" s="52"/>
      <c r="CO1001" s="52"/>
      <c r="CP1001" s="52"/>
      <c r="CQ1001" s="52"/>
      <c r="CR1001" s="52"/>
      <c r="CS1001" s="52"/>
      <c r="CT1001" s="52"/>
      <c r="CU1001" s="52"/>
      <c r="CV1001" s="52"/>
      <c r="CW1001" s="52"/>
      <c r="CX1001" s="52"/>
      <c r="CY1001" s="52"/>
      <c r="CZ1001" s="52"/>
      <c r="DA1001" s="52"/>
      <c r="DB1001" s="52"/>
      <c r="DC1001" s="52"/>
      <c r="DD1001" s="52"/>
      <c r="DE1001" s="52"/>
      <c r="DF1001" s="52"/>
      <c r="DG1001" s="52"/>
      <c r="DH1001" s="52"/>
      <c r="DI1001" s="52"/>
      <c r="DJ1001" s="52"/>
      <c r="DK1001" s="52"/>
      <c r="DL1001" s="52"/>
      <c r="DM1001" s="52"/>
      <c r="DN1001" s="52"/>
      <c r="DO1001" s="52"/>
      <c r="DP1001" s="52"/>
      <c r="DQ1001" s="52"/>
      <c r="DR1001" s="52"/>
      <c r="DS1001" s="52"/>
      <c r="DT1001" s="52"/>
      <c r="DU1001" s="52"/>
      <c r="DV1001" s="52"/>
      <c r="DW1001" s="52"/>
      <c r="DX1001" s="52"/>
      <c r="DY1001" s="52"/>
      <c r="DZ1001" s="52"/>
      <c r="EA1001" s="52"/>
      <c r="EB1001" s="52"/>
      <c r="EC1001" s="52"/>
      <c r="ED1001" s="52"/>
      <c r="EE1001" s="52"/>
      <c r="EF1001" s="52"/>
      <c r="EG1001" s="52"/>
      <c r="EH1001" s="52"/>
      <c r="EI1001" s="52"/>
      <c r="EJ1001" s="52"/>
      <c r="EK1001" s="52"/>
      <c r="EL1001" s="52"/>
      <c r="EM1001" s="52"/>
      <c r="EN1001" s="52"/>
      <c r="EO1001" s="52"/>
      <c r="EP1001" s="52"/>
      <c r="EQ1001" s="52"/>
      <c r="ER1001" s="52"/>
      <c r="ES1001" s="52"/>
      <c r="ET1001" s="52"/>
      <c r="EU1001" s="52"/>
      <c r="EV1001" s="52"/>
      <c r="EW1001" s="52"/>
      <c r="EX1001" s="52"/>
      <c r="EY1001" s="52"/>
      <c r="EZ1001" s="52"/>
      <c r="FA1001" s="52"/>
      <c r="FB1001" s="52"/>
      <c r="FC1001" s="52"/>
      <c r="FD1001" s="52"/>
      <c r="FE1001" s="52"/>
      <c r="FF1001" s="52"/>
      <c r="FG1001" s="52"/>
      <c r="FH1001" s="52"/>
      <c r="FI1001" s="52"/>
      <c r="FJ1001" s="52"/>
      <c r="FK1001" s="52"/>
      <c r="FL1001" s="52"/>
      <c r="FM1001" s="52"/>
      <c r="FN1001" s="52"/>
      <c r="FO1001" s="52"/>
      <c r="FP1001" s="52"/>
      <c r="FQ1001" s="52"/>
      <c r="FR1001" s="52"/>
      <c r="FS1001" s="52"/>
      <c r="FT1001" s="52"/>
    </row>
    <row r="1002" spans="1:176" x14ac:dyDescent="0.15">
      <c r="A1002" s="104">
        <f t="shared" si="212"/>
        <v>43711</v>
      </c>
      <c r="B1002" s="35">
        <f t="shared" ca="1" si="218"/>
        <v>508.18271499999997</v>
      </c>
      <c r="C1002" s="35">
        <f t="shared" si="213"/>
        <v>500</v>
      </c>
      <c r="D1002" s="36">
        <f ca="1">IF(A1002&lt;$B$1,VLOOKUP(A1002,[1]DI!$A$4:$B$15000,2,FALSE),0)</f>
        <v>5.8999999999999997E-2</v>
      </c>
      <c r="E1002" s="35">
        <f t="shared" ca="1" si="207"/>
        <v>2.2751E-4</v>
      </c>
      <c r="F1002" s="54">
        <f t="shared" si="214"/>
        <v>1.0425</v>
      </c>
      <c r="G1002" s="38">
        <f t="shared" ca="1" si="208"/>
        <v>1.000237179175</v>
      </c>
      <c r="H1002" s="35">
        <f ca="1">TRUNC(PRODUCT(G$10:G1001),15)</f>
        <v>1.23713715116307</v>
      </c>
      <c r="I1002" s="35">
        <f t="shared" ca="1" si="215"/>
        <v>1.2172168756208299</v>
      </c>
      <c r="J1002" s="35">
        <f t="shared" ca="1" si="209"/>
        <v>1.01636543</v>
      </c>
      <c r="K1002" s="35">
        <f t="shared" ca="1" si="210"/>
        <v>8.182715</v>
      </c>
      <c r="L1002" s="55">
        <f>IF(VLOOKUP(A1002,$U$12:$AD$125,8)=VLOOKUP(A1001,$U$12:$AD$125,8),0,VLOOKUP(A1002,U$12:$AD$125,8))</f>
        <v>0</v>
      </c>
      <c r="M1002" s="40">
        <f>IF(L1002&gt;0,VLOOKUP(L1002,T$12:$AC$125,7),0)</f>
        <v>0</v>
      </c>
      <c r="N1002" s="41">
        <f t="shared" si="219"/>
        <v>0</v>
      </c>
      <c r="O1002" s="41">
        <f t="shared" ca="1" si="211"/>
        <v>8.182715</v>
      </c>
      <c r="P1002" s="56" t="str">
        <f t="shared" si="216"/>
        <v>A+J=</v>
      </c>
      <c r="Q1002" s="43">
        <f t="shared" si="217"/>
        <v>43801</v>
      </c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  <c r="BO1002" s="52"/>
      <c r="BP1002" s="52"/>
      <c r="BQ1002" s="52"/>
      <c r="BR1002" s="52"/>
      <c r="BS1002" s="52"/>
      <c r="BT1002" s="52"/>
      <c r="BU1002" s="52"/>
      <c r="BV1002" s="52"/>
      <c r="BW1002" s="52"/>
      <c r="BX1002" s="52"/>
      <c r="BY1002" s="52"/>
      <c r="BZ1002" s="52"/>
      <c r="CA1002" s="52"/>
      <c r="CB1002" s="52"/>
      <c r="CC1002" s="52"/>
      <c r="CD1002" s="52"/>
      <c r="CE1002" s="52"/>
      <c r="CF1002" s="52"/>
      <c r="CG1002" s="52"/>
      <c r="CH1002" s="52"/>
      <c r="CI1002" s="52"/>
      <c r="CJ1002" s="52"/>
      <c r="CK1002" s="52"/>
      <c r="CL1002" s="52"/>
      <c r="CM1002" s="52"/>
      <c r="CN1002" s="52"/>
      <c r="CO1002" s="52"/>
      <c r="CP1002" s="52"/>
      <c r="CQ1002" s="52"/>
      <c r="CR1002" s="52"/>
      <c r="CS1002" s="52"/>
      <c r="CT1002" s="52"/>
      <c r="CU1002" s="52"/>
      <c r="CV1002" s="52"/>
      <c r="CW1002" s="52"/>
      <c r="CX1002" s="52"/>
      <c r="CY1002" s="52"/>
      <c r="CZ1002" s="52"/>
      <c r="DA1002" s="52"/>
      <c r="DB1002" s="52"/>
      <c r="DC1002" s="52"/>
      <c r="DD1002" s="52"/>
      <c r="DE1002" s="52"/>
      <c r="DF1002" s="52"/>
      <c r="DG1002" s="52"/>
      <c r="DH1002" s="52"/>
      <c r="DI1002" s="52"/>
      <c r="DJ1002" s="52"/>
      <c r="DK1002" s="52"/>
      <c r="DL1002" s="52"/>
      <c r="DM1002" s="52"/>
      <c r="DN1002" s="52"/>
      <c r="DO1002" s="52"/>
      <c r="DP1002" s="52"/>
      <c r="DQ1002" s="52"/>
      <c r="DR1002" s="52"/>
      <c r="DS1002" s="52"/>
      <c r="DT1002" s="52"/>
      <c r="DU1002" s="52"/>
      <c r="DV1002" s="52"/>
      <c r="DW1002" s="52"/>
      <c r="DX1002" s="52"/>
      <c r="DY1002" s="52"/>
      <c r="DZ1002" s="52"/>
      <c r="EA1002" s="52"/>
      <c r="EB1002" s="52"/>
      <c r="EC1002" s="52"/>
      <c r="ED1002" s="52"/>
      <c r="EE1002" s="52"/>
      <c r="EF1002" s="52"/>
      <c r="EG1002" s="52"/>
      <c r="EH1002" s="52"/>
      <c r="EI1002" s="52"/>
      <c r="EJ1002" s="52"/>
      <c r="EK1002" s="52"/>
      <c r="EL1002" s="52"/>
      <c r="EM1002" s="52"/>
      <c r="EN1002" s="52"/>
      <c r="EO1002" s="52"/>
      <c r="EP1002" s="52"/>
      <c r="EQ1002" s="52"/>
      <c r="ER1002" s="52"/>
      <c r="ES1002" s="52"/>
      <c r="ET1002" s="52"/>
      <c r="EU1002" s="52"/>
      <c r="EV1002" s="52"/>
      <c r="EW1002" s="52"/>
      <c r="EX1002" s="52"/>
      <c r="EY1002" s="52"/>
      <c r="EZ1002" s="52"/>
      <c r="FA1002" s="52"/>
      <c r="FB1002" s="52"/>
      <c r="FC1002" s="52"/>
      <c r="FD1002" s="52"/>
      <c r="FE1002" s="52"/>
      <c r="FF1002" s="52"/>
      <c r="FG1002" s="52"/>
      <c r="FH1002" s="52"/>
      <c r="FI1002" s="52"/>
      <c r="FJ1002" s="52"/>
      <c r="FK1002" s="52"/>
      <c r="FL1002" s="52"/>
      <c r="FM1002" s="52"/>
      <c r="FN1002" s="52"/>
      <c r="FO1002" s="52"/>
      <c r="FP1002" s="52"/>
      <c r="FQ1002" s="52"/>
      <c r="FR1002" s="52"/>
      <c r="FS1002" s="52"/>
      <c r="FT1002" s="52"/>
    </row>
    <row r="1003" spans="1:176" x14ac:dyDescent="0.15">
      <c r="A1003" s="104">
        <f t="shared" si="212"/>
        <v>43712</v>
      </c>
      <c r="B1003" s="35">
        <f t="shared" ca="1" si="218"/>
        <v>508.303245</v>
      </c>
      <c r="C1003" s="35">
        <f t="shared" si="213"/>
        <v>500</v>
      </c>
      <c r="D1003" s="36">
        <f ca="1">IF(A1003&lt;$B$1,VLOOKUP(A1003,[1]DI!$A$4:$B$15000,2,FALSE),0)</f>
        <v>5.8999999999999997E-2</v>
      </c>
      <c r="E1003" s="35">
        <f t="shared" ca="1" si="207"/>
        <v>2.2751E-4</v>
      </c>
      <c r="F1003" s="54">
        <f t="shared" si="214"/>
        <v>1.0425</v>
      </c>
      <c r="G1003" s="38">
        <f t="shared" ca="1" si="208"/>
        <v>1.000237179175</v>
      </c>
      <c r="H1003" s="35">
        <f ca="1">TRUNC(PRODUCT(G$10:G1002),15)</f>
        <v>1.23743057433195</v>
      </c>
      <c r="I1003" s="35">
        <f t="shared" ca="1" si="215"/>
        <v>1.2172168756208299</v>
      </c>
      <c r="J1003" s="35">
        <f t="shared" ca="1" si="209"/>
        <v>1.01660649</v>
      </c>
      <c r="K1003" s="35">
        <f t="shared" ca="1" si="210"/>
        <v>8.3032450000000004</v>
      </c>
      <c r="L1003" s="55">
        <f>IF(VLOOKUP(A1003,$U$12:$AD$125,8)=VLOOKUP(A1002,$U$12:$AD$125,8),0,VLOOKUP(A1003,U$12:$AD$125,8))</f>
        <v>0</v>
      </c>
      <c r="M1003" s="40">
        <f>IF(L1003&gt;0,VLOOKUP(L1003,T$12:$AC$125,7),0)</f>
        <v>0</v>
      </c>
      <c r="N1003" s="41">
        <f t="shared" si="219"/>
        <v>0</v>
      </c>
      <c r="O1003" s="41">
        <f t="shared" ca="1" si="211"/>
        <v>8.3032450000000004</v>
      </c>
      <c r="P1003" s="56" t="str">
        <f t="shared" si="216"/>
        <v>A+J=</v>
      </c>
      <c r="Q1003" s="43">
        <f t="shared" si="217"/>
        <v>43801</v>
      </c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  <c r="BO1003" s="52"/>
      <c r="BP1003" s="52"/>
      <c r="BQ1003" s="52"/>
      <c r="BR1003" s="52"/>
      <c r="BS1003" s="52"/>
      <c r="BT1003" s="52"/>
      <c r="BU1003" s="52"/>
      <c r="BV1003" s="52"/>
      <c r="BW1003" s="52"/>
      <c r="BX1003" s="52"/>
      <c r="BY1003" s="52"/>
      <c r="BZ1003" s="52"/>
      <c r="CA1003" s="52"/>
      <c r="CB1003" s="52"/>
      <c r="CC1003" s="52"/>
      <c r="CD1003" s="52"/>
      <c r="CE1003" s="52"/>
      <c r="CF1003" s="52"/>
      <c r="CG1003" s="52"/>
      <c r="CH1003" s="52"/>
      <c r="CI1003" s="52"/>
      <c r="CJ1003" s="52"/>
      <c r="CK1003" s="52"/>
      <c r="CL1003" s="52"/>
      <c r="CM1003" s="52"/>
      <c r="CN1003" s="52"/>
      <c r="CO1003" s="52"/>
      <c r="CP1003" s="52"/>
      <c r="CQ1003" s="52"/>
      <c r="CR1003" s="52"/>
      <c r="CS1003" s="52"/>
      <c r="CT1003" s="52"/>
      <c r="CU1003" s="52"/>
      <c r="CV1003" s="52"/>
      <c r="CW1003" s="52"/>
      <c r="CX1003" s="52"/>
      <c r="CY1003" s="52"/>
      <c r="CZ1003" s="52"/>
      <c r="DA1003" s="52"/>
      <c r="DB1003" s="52"/>
      <c r="DC1003" s="52"/>
      <c r="DD1003" s="52"/>
      <c r="DE1003" s="52"/>
      <c r="DF1003" s="52"/>
      <c r="DG1003" s="52"/>
      <c r="DH1003" s="52"/>
      <c r="DI1003" s="52"/>
      <c r="DJ1003" s="52"/>
      <c r="DK1003" s="52"/>
      <c r="DL1003" s="52"/>
      <c r="DM1003" s="52"/>
      <c r="DN1003" s="52"/>
      <c r="DO1003" s="52"/>
      <c r="DP1003" s="52"/>
      <c r="DQ1003" s="52"/>
      <c r="DR1003" s="52"/>
      <c r="DS1003" s="52"/>
      <c r="DT1003" s="52"/>
      <c r="DU1003" s="52"/>
      <c r="DV1003" s="52"/>
      <c r="DW1003" s="52"/>
      <c r="DX1003" s="52"/>
      <c r="DY1003" s="52"/>
      <c r="DZ1003" s="52"/>
      <c r="EA1003" s="52"/>
      <c r="EB1003" s="52"/>
      <c r="EC1003" s="52"/>
      <c r="ED1003" s="52"/>
      <c r="EE1003" s="52"/>
      <c r="EF1003" s="52"/>
      <c r="EG1003" s="52"/>
      <c r="EH1003" s="52"/>
      <c r="EI1003" s="52"/>
      <c r="EJ1003" s="52"/>
      <c r="EK1003" s="52"/>
      <c r="EL1003" s="52"/>
      <c r="EM1003" s="52"/>
      <c r="EN1003" s="52"/>
      <c r="EO1003" s="52"/>
      <c r="EP1003" s="52"/>
      <c r="EQ1003" s="52"/>
      <c r="ER1003" s="52"/>
      <c r="ES1003" s="52"/>
      <c r="ET1003" s="52"/>
      <c r="EU1003" s="52"/>
      <c r="EV1003" s="52"/>
      <c r="EW1003" s="52"/>
      <c r="EX1003" s="52"/>
      <c r="EY1003" s="52"/>
      <c r="EZ1003" s="52"/>
      <c r="FA1003" s="52"/>
      <c r="FB1003" s="52"/>
      <c r="FC1003" s="52"/>
      <c r="FD1003" s="52"/>
      <c r="FE1003" s="52"/>
      <c r="FF1003" s="52"/>
      <c r="FG1003" s="52"/>
      <c r="FH1003" s="52"/>
      <c r="FI1003" s="52"/>
      <c r="FJ1003" s="52"/>
      <c r="FK1003" s="52"/>
      <c r="FL1003" s="52"/>
      <c r="FM1003" s="52"/>
      <c r="FN1003" s="52"/>
      <c r="FO1003" s="52"/>
      <c r="FP1003" s="52"/>
      <c r="FQ1003" s="52"/>
      <c r="FR1003" s="52"/>
      <c r="FS1003" s="52"/>
      <c r="FT1003" s="52"/>
    </row>
    <row r="1004" spans="1:176" x14ac:dyDescent="0.15">
      <c r="A1004" s="104">
        <f t="shared" si="212"/>
        <v>43713</v>
      </c>
      <c r="B1004" s="35">
        <f t="shared" ca="1" si="218"/>
        <v>508.42380499000001</v>
      </c>
      <c r="C1004" s="35">
        <f t="shared" si="213"/>
        <v>500</v>
      </c>
      <c r="D1004" s="36">
        <f ca="1">IF(A1004&lt;$B$1,VLOOKUP(A1004,[1]DI!$A$4:$B$15000,2,FALSE),0)</f>
        <v>5.8999999999999997E-2</v>
      </c>
      <c r="E1004" s="35">
        <f t="shared" ca="1" si="207"/>
        <v>2.2751E-4</v>
      </c>
      <c r="F1004" s="54">
        <f t="shared" si="214"/>
        <v>1.0425</v>
      </c>
      <c r="G1004" s="38">
        <f t="shared" ca="1" si="208"/>
        <v>1.000237179175</v>
      </c>
      <c r="H1004" s="35">
        <f ca="1">TRUNC(PRODUCT(G$10:G1003),15)</f>
        <v>1.2377240670946901</v>
      </c>
      <c r="I1004" s="35">
        <f t="shared" ca="1" si="215"/>
        <v>1.2172168756208299</v>
      </c>
      <c r="J1004" s="35">
        <f t="shared" ca="1" si="209"/>
        <v>1.0168476099999999</v>
      </c>
      <c r="K1004" s="35">
        <f t="shared" ca="1" si="210"/>
        <v>8.4238049900000007</v>
      </c>
      <c r="L1004" s="55">
        <f>IF(VLOOKUP(A1004,$U$12:$AD$125,8)=VLOOKUP(A1003,$U$12:$AD$125,8),0,VLOOKUP(A1004,U$12:$AD$125,8))</f>
        <v>0</v>
      </c>
      <c r="M1004" s="40">
        <f>IF(L1004&gt;0,VLOOKUP(L1004,T$12:$AC$125,7),0)</f>
        <v>0</v>
      </c>
      <c r="N1004" s="41">
        <f t="shared" si="219"/>
        <v>0</v>
      </c>
      <c r="O1004" s="41">
        <f t="shared" ca="1" si="211"/>
        <v>8.4238049900000007</v>
      </c>
      <c r="P1004" s="56" t="str">
        <f t="shared" si="216"/>
        <v>A+J=</v>
      </c>
      <c r="Q1004" s="43">
        <f t="shared" si="217"/>
        <v>43801</v>
      </c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/>
      <c r="BT1004" s="52"/>
      <c r="BU1004" s="52"/>
      <c r="BV1004" s="52"/>
      <c r="BW1004" s="52"/>
      <c r="BX1004" s="52"/>
      <c r="BY1004" s="52"/>
      <c r="BZ1004" s="52"/>
      <c r="CA1004" s="52"/>
      <c r="CB1004" s="52"/>
      <c r="CC1004" s="52"/>
      <c r="CD1004" s="52"/>
      <c r="CE1004" s="52"/>
      <c r="CF1004" s="52"/>
      <c r="CG1004" s="52"/>
      <c r="CH1004" s="52"/>
      <c r="CI1004" s="52"/>
      <c r="CJ1004" s="52"/>
      <c r="CK1004" s="52"/>
      <c r="CL1004" s="52"/>
      <c r="CM1004" s="52"/>
      <c r="CN1004" s="52"/>
      <c r="CO1004" s="52"/>
      <c r="CP1004" s="52"/>
      <c r="CQ1004" s="52"/>
      <c r="CR1004" s="52"/>
      <c r="CS1004" s="52"/>
      <c r="CT1004" s="52"/>
      <c r="CU1004" s="52"/>
      <c r="CV1004" s="52"/>
      <c r="CW1004" s="52"/>
      <c r="CX1004" s="52"/>
      <c r="CY1004" s="52"/>
      <c r="CZ1004" s="52"/>
      <c r="DA1004" s="52"/>
      <c r="DB1004" s="52"/>
      <c r="DC1004" s="52"/>
      <c r="DD1004" s="52"/>
      <c r="DE1004" s="52"/>
      <c r="DF1004" s="52"/>
      <c r="DG1004" s="52"/>
      <c r="DH1004" s="52"/>
      <c r="DI1004" s="52"/>
      <c r="DJ1004" s="52"/>
      <c r="DK1004" s="52"/>
      <c r="DL1004" s="52"/>
      <c r="DM1004" s="52"/>
      <c r="DN1004" s="52"/>
      <c r="DO1004" s="52"/>
      <c r="DP1004" s="52"/>
      <c r="DQ1004" s="52"/>
      <c r="DR1004" s="52"/>
      <c r="DS1004" s="52"/>
      <c r="DT1004" s="52"/>
      <c r="DU1004" s="52"/>
      <c r="DV1004" s="52"/>
      <c r="DW1004" s="52"/>
      <c r="DX1004" s="52"/>
      <c r="DY1004" s="52"/>
      <c r="DZ1004" s="52"/>
      <c r="EA1004" s="52"/>
      <c r="EB1004" s="52"/>
      <c r="EC1004" s="52"/>
      <c r="ED1004" s="52"/>
      <c r="EE1004" s="52"/>
      <c r="EF1004" s="52"/>
      <c r="EG1004" s="52"/>
      <c r="EH1004" s="52"/>
      <c r="EI1004" s="52"/>
      <c r="EJ1004" s="52"/>
      <c r="EK1004" s="52"/>
      <c r="EL1004" s="52"/>
      <c r="EM1004" s="52"/>
      <c r="EN1004" s="52"/>
      <c r="EO1004" s="52"/>
      <c r="EP1004" s="52"/>
      <c r="EQ1004" s="52"/>
      <c r="ER1004" s="52"/>
      <c r="ES1004" s="52"/>
      <c r="ET1004" s="52"/>
      <c r="EU1004" s="52"/>
      <c r="EV1004" s="52"/>
      <c r="EW1004" s="52"/>
      <c r="EX1004" s="52"/>
      <c r="EY1004" s="52"/>
      <c r="EZ1004" s="52"/>
      <c r="FA1004" s="52"/>
      <c r="FB1004" s="52"/>
      <c r="FC1004" s="52"/>
      <c r="FD1004" s="52"/>
      <c r="FE1004" s="52"/>
      <c r="FF1004" s="52"/>
      <c r="FG1004" s="52"/>
      <c r="FH1004" s="52"/>
      <c r="FI1004" s="52"/>
      <c r="FJ1004" s="52"/>
      <c r="FK1004" s="52"/>
      <c r="FL1004" s="52"/>
      <c r="FM1004" s="52"/>
      <c r="FN1004" s="52"/>
      <c r="FO1004" s="52"/>
      <c r="FP1004" s="52"/>
      <c r="FQ1004" s="52"/>
      <c r="FR1004" s="52"/>
      <c r="FS1004" s="52"/>
      <c r="FT1004" s="52"/>
    </row>
    <row r="1005" spans="1:176" x14ac:dyDescent="0.15">
      <c r="A1005" s="104">
        <f t="shared" si="212"/>
        <v>43714</v>
      </c>
      <c r="B1005" s="35">
        <f t="shared" ca="1" si="218"/>
        <v>508.54438999000001</v>
      </c>
      <c r="C1005" s="35">
        <f t="shared" si="213"/>
        <v>500</v>
      </c>
      <c r="D1005" s="36">
        <f ca="1">IF(A1005&lt;$B$1,VLOOKUP(A1005,[1]DI!$A$4:$B$15000,2,FALSE),0)</f>
        <v>5.8999999999999997E-2</v>
      </c>
      <c r="E1005" s="35">
        <f t="shared" ca="1" si="207"/>
        <v>2.2751E-4</v>
      </c>
      <c r="F1005" s="54">
        <f t="shared" si="214"/>
        <v>1.0425</v>
      </c>
      <c r="G1005" s="38">
        <f t="shared" ca="1" si="208"/>
        <v>1.000237179175</v>
      </c>
      <c r="H1005" s="35">
        <f ca="1">TRUNC(PRODUCT(G$10:G1004),15)</f>
        <v>1.2380176294678</v>
      </c>
      <c r="I1005" s="35">
        <f t="shared" ca="1" si="215"/>
        <v>1.2172168756208299</v>
      </c>
      <c r="J1005" s="35">
        <f t="shared" ca="1" si="209"/>
        <v>1.0170887799999999</v>
      </c>
      <c r="K1005" s="35">
        <f t="shared" ca="1" si="210"/>
        <v>8.5443899900000009</v>
      </c>
      <c r="L1005" s="55">
        <f>IF(VLOOKUP(A1005,$U$12:$AD$125,8)=VLOOKUP(A1004,$U$12:$AD$125,8),0,VLOOKUP(A1005,U$12:$AD$125,8))</f>
        <v>0</v>
      </c>
      <c r="M1005" s="40">
        <f>IF(L1005&gt;0,VLOOKUP(L1005,T$12:$AC$125,7),0)</f>
        <v>0</v>
      </c>
      <c r="N1005" s="41">
        <f t="shared" si="219"/>
        <v>0</v>
      </c>
      <c r="O1005" s="41">
        <f t="shared" ca="1" si="211"/>
        <v>8.5443899900000009</v>
      </c>
      <c r="P1005" s="56" t="str">
        <f t="shared" si="216"/>
        <v>A+J=</v>
      </c>
      <c r="Q1005" s="43">
        <f t="shared" si="217"/>
        <v>43801</v>
      </c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  <c r="BO1005" s="52"/>
      <c r="BP1005" s="52"/>
      <c r="BQ1005" s="52"/>
      <c r="BR1005" s="52"/>
      <c r="BS1005" s="52"/>
      <c r="BT1005" s="52"/>
      <c r="BU1005" s="52"/>
      <c r="BV1005" s="52"/>
      <c r="BW1005" s="52"/>
      <c r="BX1005" s="52"/>
      <c r="BY1005" s="52"/>
      <c r="BZ1005" s="52"/>
      <c r="CA1005" s="52"/>
      <c r="CB1005" s="52"/>
      <c r="CC1005" s="52"/>
      <c r="CD1005" s="52"/>
      <c r="CE1005" s="52"/>
      <c r="CF1005" s="52"/>
      <c r="CG1005" s="52"/>
      <c r="CH1005" s="52"/>
      <c r="CI1005" s="52"/>
      <c r="CJ1005" s="52"/>
      <c r="CK1005" s="52"/>
      <c r="CL1005" s="52"/>
      <c r="CM1005" s="52"/>
      <c r="CN1005" s="52"/>
      <c r="CO1005" s="52"/>
      <c r="CP1005" s="52"/>
      <c r="CQ1005" s="52"/>
      <c r="CR1005" s="52"/>
      <c r="CS1005" s="52"/>
      <c r="CT1005" s="52"/>
      <c r="CU1005" s="52"/>
      <c r="CV1005" s="52"/>
      <c r="CW1005" s="52"/>
      <c r="CX1005" s="52"/>
      <c r="CY1005" s="52"/>
      <c r="CZ1005" s="52"/>
      <c r="DA1005" s="52"/>
      <c r="DB1005" s="52"/>
      <c r="DC1005" s="52"/>
      <c r="DD1005" s="52"/>
      <c r="DE1005" s="52"/>
      <c r="DF1005" s="52"/>
      <c r="DG1005" s="52"/>
      <c r="DH1005" s="52"/>
      <c r="DI1005" s="52"/>
      <c r="DJ1005" s="52"/>
      <c r="DK1005" s="52"/>
      <c r="DL1005" s="52"/>
      <c r="DM1005" s="52"/>
      <c r="DN1005" s="52"/>
      <c r="DO1005" s="52"/>
      <c r="DP1005" s="52"/>
      <c r="DQ1005" s="52"/>
      <c r="DR1005" s="52"/>
      <c r="DS1005" s="52"/>
      <c r="DT1005" s="52"/>
      <c r="DU1005" s="52"/>
      <c r="DV1005" s="52"/>
      <c r="DW1005" s="52"/>
      <c r="DX1005" s="52"/>
      <c r="DY1005" s="52"/>
      <c r="DZ1005" s="52"/>
      <c r="EA1005" s="52"/>
      <c r="EB1005" s="52"/>
      <c r="EC1005" s="52"/>
      <c r="ED1005" s="52"/>
      <c r="EE1005" s="52"/>
      <c r="EF1005" s="52"/>
      <c r="EG1005" s="52"/>
      <c r="EH1005" s="52"/>
      <c r="EI1005" s="52"/>
      <c r="EJ1005" s="52"/>
      <c r="EK1005" s="52"/>
      <c r="EL1005" s="52"/>
      <c r="EM1005" s="52"/>
      <c r="EN1005" s="52"/>
      <c r="EO1005" s="52"/>
      <c r="EP1005" s="52"/>
      <c r="EQ1005" s="52"/>
      <c r="ER1005" s="52"/>
      <c r="ES1005" s="52"/>
      <c r="ET1005" s="52"/>
      <c r="EU1005" s="52"/>
      <c r="EV1005" s="52"/>
      <c r="EW1005" s="52"/>
      <c r="EX1005" s="52"/>
      <c r="EY1005" s="52"/>
      <c r="EZ1005" s="52"/>
      <c r="FA1005" s="52"/>
      <c r="FB1005" s="52"/>
      <c r="FC1005" s="52"/>
      <c r="FD1005" s="52"/>
      <c r="FE1005" s="52"/>
      <c r="FF1005" s="52"/>
      <c r="FG1005" s="52"/>
      <c r="FH1005" s="52"/>
      <c r="FI1005" s="52"/>
      <c r="FJ1005" s="52"/>
      <c r="FK1005" s="52"/>
      <c r="FL1005" s="52"/>
      <c r="FM1005" s="52"/>
      <c r="FN1005" s="52"/>
      <c r="FO1005" s="52"/>
      <c r="FP1005" s="52"/>
      <c r="FQ1005" s="52"/>
      <c r="FR1005" s="52"/>
      <c r="FS1005" s="52"/>
      <c r="FT1005" s="52"/>
    </row>
    <row r="1006" spans="1:176" x14ac:dyDescent="0.15">
      <c r="A1006" s="104">
        <f t="shared" si="212"/>
        <v>43715</v>
      </c>
      <c r="B1006" s="35">
        <f t="shared" ca="1" si="218"/>
        <v>508.66500500000001</v>
      </c>
      <c r="C1006" s="35">
        <f t="shared" si="213"/>
        <v>500</v>
      </c>
      <c r="D1006" s="36">
        <f ca="1">IF(A1006&lt;$B$1,VLOOKUP(A1006,[1]DI!$A$4:$B$15000,2,FALSE),0)</f>
        <v>0</v>
      </c>
      <c r="E1006" s="35">
        <f t="shared" ca="1" si="207"/>
        <v>0</v>
      </c>
      <c r="F1006" s="54">
        <f t="shared" si="214"/>
        <v>1.0425</v>
      </c>
      <c r="G1006" s="38">
        <f t="shared" ca="1" si="208"/>
        <v>1</v>
      </c>
      <c r="H1006" s="35">
        <f ca="1">TRUNC(PRODUCT(G$10:G1005),15)</f>
        <v>1.23831126146779</v>
      </c>
      <c r="I1006" s="35">
        <f t="shared" ca="1" si="215"/>
        <v>1.2172168756208299</v>
      </c>
      <c r="J1006" s="35">
        <f t="shared" ca="1" si="209"/>
        <v>1.01733001</v>
      </c>
      <c r="K1006" s="35">
        <f t="shared" ca="1" si="210"/>
        <v>8.6650050000000007</v>
      </c>
      <c r="L1006" s="55">
        <f>IF(VLOOKUP(A1006,$U$12:$AD$125,8)=VLOOKUP(A1005,$U$12:$AD$125,8),0,VLOOKUP(A1006,U$12:$AD$125,8))</f>
        <v>0</v>
      </c>
      <c r="M1006" s="40">
        <f>IF(L1006&gt;0,VLOOKUP(L1006,T$12:$AC$125,7),0)</f>
        <v>0</v>
      </c>
      <c r="N1006" s="41">
        <f t="shared" si="219"/>
        <v>0</v>
      </c>
      <c r="O1006" s="41">
        <f t="shared" ca="1" si="211"/>
        <v>8.6650050000000007</v>
      </c>
      <c r="P1006" s="56" t="str">
        <f t="shared" si="216"/>
        <v>A+J=</v>
      </c>
      <c r="Q1006" s="43">
        <f t="shared" si="217"/>
        <v>43801</v>
      </c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2"/>
      <c r="BI1006" s="52"/>
      <c r="BJ1006" s="52"/>
      <c r="BK1006" s="52"/>
      <c r="BL1006" s="52"/>
      <c r="BM1006" s="52"/>
      <c r="BN1006" s="52"/>
      <c r="BO1006" s="52"/>
      <c r="BP1006" s="52"/>
      <c r="BQ1006" s="52"/>
      <c r="BR1006" s="52"/>
      <c r="BS1006" s="52"/>
      <c r="BT1006" s="52"/>
      <c r="BU1006" s="52"/>
      <c r="BV1006" s="52"/>
      <c r="BW1006" s="52"/>
      <c r="BX1006" s="52"/>
      <c r="BY1006" s="52"/>
      <c r="BZ1006" s="52"/>
      <c r="CA1006" s="52"/>
      <c r="CB1006" s="52"/>
      <c r="CC1006" s="52"/>
      <c r="CD1006" s="52"/>
      <c r="CE1006" s="52"/>
      <c r="CF1006" s="52"/>
      <c r="CG1006" s="52"/>
      <c r="CH1006" s="52"/>
      <c r="CI1006" s="52"/>
      <c r="CJ1006" s="52"/>
      <c r="CK1006" s="52"/>
      <c r="CL1006" s="52"/>
      <c r="CM1006" s="52"/>
      <c r="CN1006" s="52"/>
      <c r="CO1006" s="52"/>
      <c r="CP1006" s="52"/>
      <c r="CQ1006" s="52"/>
      <c r="CR1006" s="52"/>
      <c r="CS1006" s="52"/>
      <c r="CT1006" s="52"/>
      <c r="CU1006" s="52"/>
      <c r="CV1006" s="52"/>
      <c r="CW1006" s="52"/>
      <c r="CX1006" s="52"/>
      <c r="CY1006" s="52"/>
      <c r="CZ1006" s="52"/>
      <c r="DA1006" s="52"/>
      <c r="DB1006" s="52"/>
      <c r="DC1006" s="52"/>
      <c r="DD1006" s="52"/>
      <c r="DE1006" s="52"/>
      <c r="DF1006" s="52"/>
      <c r="DG1006" s="52"/>
      <c r="DH1006" s="52"/>
      <c r="DI1006" s="52"/>
      <c r="DJ1006" s="52"/>
      <c r="DK1006" s="52"/>
      <c r="DL1006" s="52"/>
      <c r="DM1006" s="52"/>
      <c r="DN1006" s="52"/>
      <c r="DO1006" s="52"/>
      <c r="DP1006" s="52"/>
      <c r="DQ1006" s="52"/>
      <c r="DR1006" s="52"/>
      <c r="DS1006" s="52"/>
      <c r="DT1006" s="52"/>
      <c r="DU1006" s="52"/>
      <c r="DV1006" s="52"/>
      <c r="DW1006" s="52"/>
      <c r="DX1006" s="52"/>
      <c r="DY1006" s="52"/>
      <c r="DZ1006" s="52"/>
      <c r="EA1006" s="52"/>
      <c r="EB1006" s="52"/>
      <c r="EC1006" s="52"/>
      <c r="ED1006" s="52"/>
      <c r="EE1006" s="52"/>
      <c r="EF1006" s="52"/>
      <c r="EG1006" s="52"/>
      <c r="EH1006" s="52"/>
      <c r="EI1006" s="52"/>
      <c r="EJ1006" s="52"/>
      <c r="EK1006" s="52"/>
      <c r="EL1006" s="52"/>
      <c r="EM1006" s="52"/>
      <c r="EN1006" s="52"/>
      <c r="EO1006" s="52"/>
      <c r="EP1006" s="52"/>
      <c r="EQ1006" s="52"/>
      <c r="ER1006" s="52"/>
      <c r="ES1006" s="52"/>
      <c r="ET1006" s="52"/>
      <c r="EU1006" s="52"/>
      <c r="EV1006" s="52"/>
      <c r="EW1006" s="52"/>
      <c r="EX1006" s="52"/>
      <c r="EY1006" s="52"/>
      <c r="EZ1006" s="52"/>
      <c r="FA1006" s="52"/>
      <c r="FB1006" s="52"/>
      <c r="FC1006" s="52"/>
      <c r="FD1006" s="52"/>
      <c r="FE1006" s="52"/>
      <c r="FF1006" s="52"/>
      <c r="FG1006" s="52"/>
      <c r="FH1006" s="52"/>
      <c r="FI1006" s="52"/>
      <c r="FJ1006" s="52"/>
      <c r="FK1006" s="52"/>
      <c r="FL1006" s="52"/>
      <c r="FM1006" s="52"/>
      <c r="FN1006" s="52"/>
      <c r="FO1006" s="52"/>
      <c r="FP1006" s="52"/>
      <c r="FQ1006" s="52"/>
      <c r="FR1006" s="52"/>
      <c r="FS1006" s="52"/>
      <c r="FT1006" s="52"/>
    </row>
    <row r="1007" spans="1:176" x14ac:dyDescent="0.15">
      <c r="A1007" s="104">
        <f t="shared" si="212"/>
        <v>43716</v>
      </c>
      <c r="B1007" s="35">
        <f t="shared" ca="1" si="218"/>
        <v>508.66500500000001</v>
      </c>
      <c r="C1007" s="35">
        <f t="shared" si="213"/>
        <v>500</v>
      </c>
      <c r="D1007" s="36">
        <f ca="1">IF(A1007&lt;$B$1,VLOOKUP(A1007,[1]DI!$A$4:$B$15000,2,FALSE),0)</f>
        <v>0</v>
      </c>
      <c r="E1007" s="35">
        <f t="shared" ca="1" si="207"/>
        <v>0</v>
      </c>
      <c r="F1007" s="54">
        <f t="shared" si="214"/>
        <v>1.0425</v>
      </c>
      <c r="G1007" s="38">
        <f t="shared" ca="1" si="208"/>
        <v>1</v>
      </c>
      <c r="H1007" s="35">
        <f ca="1">TRUNC(PRODUCT(G$10:G1006),15)</f>
        <v>1.23831126146779</v>
      </c>
      <c r="I1007" s="35">
        <f t="shared" ca="1" si="215"/>
        <v>1.2172168756208299</v>
      </c>
      <c r="J1007" s="35">
        <f t="shared" ca="1" si="209"/>
        <v>1.01733001</v>
      </c>
      <c r="K1007" s="35">
        <f t="shared" ca="1" si="210"/>
        <v>8.6650050000000007</v>
      </c>
      <c r="L1007" s="55">
        <f>IF(VLOOKUP(A1007,$U$12:$AD$125,8)=VLOOKUP(A1006,$U$12:$AD$125,8),0,VLOOKUP(A1007,U$12:$AD$125,8))</f>
        <v>0</v>
      </c>
      <c r="M1007" s="40">
        <f>IF(L1007&gt;0,VLOOKUP(L1007,T$12:$AC$125,7),0)</f>
        <v>0</v>
      </c>
      <c r="N1007" s="41">
        <f t="shared" si="219"/>
        <v>0</v>
      </c>
      <c r="O1007" s="41">
        <f t="shared" ca="1" si="211"/>
        <v>8.6650050000000007</v>
      </c>
      <c r="P1007" s="56" t="str">
        <f t="shared" si="216"/>
        <v>A+J=</v>
      </c>
      <c r="Q1007" s="43">
        <f t="shared" si="217"/>
        <v>43801</v>
      </c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  <c r="BG1007" s="52"/>
      <c r="BH1007" s="52"/>
      <c r="BI1007" s="52"/>
      <c r="BJ1007" s="52"/>
      <c r="BK1007" s="52"/>
      <c r="BL1007" s="52"/>
      <c r="BM1007" s="52"/>
      <c r="BN1007" s="52"/>
      <c r="BO1007" s="52"/>
      <c r="BP1007" s="52"/>
      <c r="BQ1007" s="52"/>
      <c r="BR1007" s="52"/>
      <c r="BS1007" s="52"/>
      <c r="BT1007" s="52"/>
      <c r="BU1007" s="52"/>
      <c r="BV1007" s="52"/>
      <c r="BW1007" s="52"/>
      <c r="BX1007" s="52"/>
      <c r="BY1007" s="52"/>
      <c r="BZ1007" s="52"/>
      <c r="CA1007" s="52"/>
      <c r="CB1007" s="52"/>
      <c r="CC1007" s="52"/>
      <c r="CD1007" s="52"/>
      <c r="CE1007" s="52"/>
      <c r="CF1007" s="52"/>
      <c r="CG1007" s="52"/>
      <c r="CH1007" s="52"/>
      <c r="CI1007" s="52"/>
      <c r="CJ1007" s="52"/>
      <c r="CK1007" s="52"/>
      <c r="CL1007" s="52"/>
      <c r="CM1007" s="52"/>
      <c r="CN1007" s="52"/>
      <c r="CO1007" s="52"/>
      <c r="CP1007" s="52"/>
      <c r="CQ1007" s="52"/>
      <c r="CR1007" s="52"/>
      <c r="CS1007" s="52"/>
      <c r="CT1007" s="52"/>
      <c r="CU1007" s="52"/>
      <c r="CV1007" s="52"/>
      <c r="CW1007" s="52"/>
      <c r="CX1007" s="52"/>
      <c r="CY1007" s="52"/>
      <c r="CZ1007" s="52"/>
      <c r="DA1007" s="52"/>
      <c r="DB1007" s="52"/>
      <c r="DC1007" s="52"/>
      <c r="DD1007" s="52"/>
      <c r="DE1007" s="52"/>
      <c r="DF1007" s="52"/>
      <c r="DG1007" s="52"/>
      <c r="DH1007" s="52"/>
      <c r="DI1007" s="52"/>
      <c r="DJ1007" s="52"/>
      <c r="DK1007" s="52"/>
      <c r="DL1007" s="52"/>
      <c r="DM1007" s="52"/>
      <c r="DN1007" s="52"/>
      <c r="DO1007" s="52"/>
      <c r="DP1007" s="52"/>
      <c r="DQ1007" s="52"/>
      <c r="DR1007" s="52"/>
      <c r="DS1007" s="52"/>
      <c r="DT1007" s="52"/>
      <c r="DU1007" s="52"/>
      <c r="DV1007" s="52"/>
      <c r="DW1007" s="52"/>
      <c r="DX1007" s="52"/>
      <c r="DY1007" s="52"/>
      <c r="DZ1007" s="52"/>
      <c r="EA1007" s="52"/>
      <c r="EB1007" s="52"/>
      <c r="EC1007" s="52"/>
      <c r="ED1007" s="52"/>
      <c r="EE1007" s="52"/>
      <c r="EF1007" s="52"/>
      <c r="EG1007" s="52"/>
      <c r="EH1007" s="52"/>
      <c r="EI1007" s="52"/>
      <c r="EJ1007" s="52"/>
      <c r="EK1007" s="52"/>
      <c r="EL1007" s="52"/>
      <c r="EM1007" s="52"/>
      <c r="EN1007" s="52"/>
      <c r="EO1007" s="52"/>
      <c r="EP1007" s="52"/>
      <c r="EQ1007" s="52"/>
      <c r="ER1007" s="52"/>
      <c r="ES1007" s="52"/>
      <c r="ET1007" s="52"/>
      <c r="EU1007" s="52"/>
      <c r="EV1007" s="52"/>
      <c r="EW1007" s="52"/>
      <c r="EX1007" s="52"/>
      <c r="EY1007" s="52"/>
      <c r="EZ1007" s="52"/>
      <c r="FA1007" s="52"/>
      <c r="FB1007" s="52"/>
      <c r="FC1007" s="52"/>
      <c r="FD1007" s="52"/>
      <c r="FE1007" s="52"/>
      <c r="FF1007" s="52"/>
      <c r="FG1007" s="52"/>
      <c r="FH1007" s="52"/>
      <c r="FI1007" s="52"/>
      <c r="FJ1007" s="52"/>
      <c r="FK1007" s="52"/>
      <c r="FL1007" s="52"/>
      <c r="FM1007" s="52"/>
      <c r="FN1007" s="52"/>
      <c r="FO1007" s="52"/>
      <c r="FP1007" s="52"/>
      <c r="FQ1007" s="52"/>
      <c r="FR1007" s="52"/>
      <c r="FS1007" s="52"/>
      <c r="FT1007" s="52"/>
    </row>
    <row r="1008" spans="1:176" x14ac:dyDescent="0.15">
      <c r="A1008" s="104">
        <f t="shared" si="212"/>
        <v>43717</v>
      </c>
      <c r="B1008" s="35">
        <f t="shared" ca="1" si="218"/>
        <v>508.66500500000001</v>
      </c>
      <c r="C1008" s="35">
        <f t="shared" si="213"/>
        <v>500</v>
      </c>
      <c r="D1008" s="36">
        <f ca="1">IF(A1008&lt;$B$1,VLOOKUP(A1008,[1]DI!$A$4:$B$15000,2,FALSE),0)</f>
        <v>5.8999999999999997E-2</v>
      </c>
      <c r="E1008" s="35">
        <f t="shared" ca="1" si="207"/>
        <v>2.2751E-4</v>
      </c>
      <c r="F1008" s="54">
        <f t="shared" si="214"/>
        <v>1.0425</v>
      </c>
      <c r="G1008" s="38">
        <f t="shared" ca="1" si="208"/>
        <v>1.000237179175</v>
      </c>
      <c r="H1008" s="35">
        <f ca="1">TRUNC(PRODUCT(G$10:G1007),15)</f>
        <v>1.23831126146779</v>
      </c>
      <c r="I1008" s="35">
        <f t="shared" ca="1" si="215"/>
        <v>1.2172168756208299</v>
      </c>
      <c r="J1008" s="35">
        <f t="shared" ca="1" si="209"/>
        <v>1.01733001</v>
      </c>
      <c r="K1008" s="35">
        <f t="shared" ca="1" si="210"/>
        <v>8.6650050000000007</v>
      </c>
      <c r="L1008" s="55">
        <f>IF(VLOOKUP(A1008,$U$12:$AD$125,8)=VLOOKUP(A1007,$U$12:$AD$125,8),0,VLOOKUP(A1008,U$12:$AD$125,8))</f>
        <v>0</v>
      </c>
      <c r="M1008" s="40">
        <f>IF(L1008&gt;0,VLOOKUP(L1008,T$12:$AC$125,7),0)</f>
        <v>0</v>
      </c>
      <c r="N1008" s="41">
        <f t="shared" si="219"/>
        <v>0</v>
      </c>
      <c r="O1008" s="41">
        <f t="shared" ca="1" si="211"/>
        <v>8.6650050000000007</v>
      </c>
      <c r="P1008" s="56" t="str">
        <f t="shared" si="216"/>
        <v>A+J=</v>
      </c>
      <c r="Q1008" s="43">
        <f t="shared" si="217"/>
        <v>43801</v>
      </c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  <c r="BE1008" s="52"/>
      <c r="BF1008" s="52"/>
      <c r="BG1008" s="52"/>
      <c r="BH1008" s="52"/>
      <c r="BI1008" s="52"/>
      <c r="BJ1008" s="52"/>
      <c r="BK1008" s="52"/>
      <c r="BL1008" s="52"/>
      <c r="BM1008" s="52"/>
      <c r="BN1008" s="52"/>
      <c r="BO1008" s="52"/>
      <c r="BP1008" s="52"/>
      <c r="BQ1008" s="52"/>
      <c r="BR1008" s="52"/>
      <c r="BS1008" s="52"/>
      <c r="BT1008" s="52"/>
      <c r="BU1008" s="52"/>
      <c r="BV1008" s="52"/>
      <c r="BW1008" s="52"/>
      <c r="BX1008" s="52"/>
      <c r="BY1008" s="52"/>
      <c r="BZ1008" s="52"/>
      <c r="CA1008" s="52"/>
      <c r="CB1008" s="52"/>
      <c r="CC1008" s="52"/>
      <c r="CD1008" s="52"/>
      <c r="CE1008" s="52"/>
      <c r="CF1008" s="52"/>
      <c r="CG1008" s="52"/>
      <c r="CH1008" s="52"/>
      <c r="CI1008" s="52"/>
      <c r="CJ1008" s="52"/>
      <c r="CK1008" s="52"/>
      <c r="CL1008" s="52"/>
      <c r="CM1008" s="52"/>
      <c r="CN1008" s="52"/>
      <c r="CO1008" s="52"/>
      <c r="CP1008" s="52"/>
      <c r="CQ1008" s="52"/>
      <c r="CR1008" s="52"/>
      <c r="CS1008" s="52"/>
      <c r="CT1008" s="52"/>
      <c r="CU1008" s="52"/>
      <c r="CV1008" s="52"/>
      <c r="CW1008" s="52"/>
      <c r="CX1008" s="52"/>
      <c r="CY1008" s="52"/>
      <c r="CZ1008" s="52"/>
      <c r="DA1008" s="52"/>
      <c r="DB1008" s="52"/>
      <c r="DC1008" s="52"/>
      <c r="DD1008" s="52"/>
      <c r="DE1008" s="52"/>
      <c r="DF1008" s="52"/>
      <c r="DG1008" s="52"/>
      <c r="DH1008" s="52"/>
      <c r="DI1008" s="52"/>
      <c r="DJ1008" s="52"/>
      <c r="DK1008" s="52"/>
      <c r="DL1008" s="52"/>
      <c r="DM1008" s="52"/>
      <c r="DN1008" s="52"/>
      <c r="DO1008" s="52"/>
      <c r="DP1008" s="52"/>
      <c r="DQ1008" s="52"/>
      <c r="DR1008" s="52"/>
      <c r="DS1008" s="52"/>
      <c r="DT1008" s="52"/>
      <c r="DU1008" s="52"/>
      <c r="DV1008" s="52"/>
      <c r="DW1008" s="52"/>
      <c r="DX1008" s="52"/>
      <c r="DY1008" s="52"/>
      <c r="DZ1008" s="52"/>
      <c r="EA1008" s="52"/>
      <c r="EB1008" s="52"/>
      <c r="EC1008" s="52"/>
      <c r="ED1008" s="52"/>
      <c r="EE1008" s="52"/>
      <c r="EF1008" s="52"/>
      <c r="EG1008" s="52"/>
      <c r="EH1008" s="52"/>
      <c r="EI1008" s="52"/>
      <c r="EJ1008" s="52"/>
      <c r="EK1008" s="52"/>
      <c r="EL1008" s="52"/>
      <c r="EM1008" s="52"/>
      <c r="EN1008" s="52"/>
      <c r="EO1008" s="52"/>
      <c r="EP1008" s="52"/>
      <c r="EQ1008" s="52"/>
      <c r="ER1008" s="52"/>
      <c r="ES1008" s="52"/>
      <c r="ET1008" s="52"/>
      <c r="EU1008" s="52"/>
      <c r="EV1008" s="52"/>
      <c r="EW1008" s="52"/>
      <c r="EX1008" s="52"/>
      <c r="EY1008" s="52"/>
      <c r="EZ1008" s="52"/>
      <c r="FA1008" s="52"/>
      <c r="FB1008" s="52"/>
      <c r="FC1008" s="52"/>
      <c r="FD1008" s="52"/>
      <c r="FE1008" s="52"/>
      <c r="FF1008" s="52"/>
      <c r="FG1008" s="52"/>
      <c r="FH1008" s="52"/>
      <c r="FI1008" s="52"/>
      <c r="FJ1008" s="52"/>
      <c r="FK1008" s="52"/>
      <c r="FL1008" s="52"/>
      <c r="FM1008" s="52"/>
      <c r="FN1008" s="52"/>
      <c r="FO1008" s="52"/>
      <c r="FP1008" s="52"/>
      <c r="FQ1008" s="52"/>
      <c r="FR1008" s="52"/>
      <c r="FS1008" s="52"/>
      <c r="FT1008" s="52"/>
    </row>
    <row r="1009" spans="1:179" x14ac:dyDescent="0.15">
      <c r="A1009" s="104">
        <f t="shared" si="212"/>
        <v>43718</v>
      </c>
      <c r="B1009" s="35">
        <f t="shared" ca="1" si="218"/>
        <v>508.78564999000002</v>
      </c>
      <c r="C1009" s="35">
        <f t="shared" si="213"/>
        <v>500</v>
      </c>
      <c r="D1009" s="36">
        <f ca="1">IF(A1009&lt;$B$1,VLOOKUP(A1009,[1]DI!$A$4:$B$15000,2,FALSE),0)</f>
        <v>5.8999999999999997E-2</v>
      </c>
      <c r="E1009" s="35">
        <f t="shared" ca="1" si="207"/>
        <v>2.2751E-4</v>
      </c>
      <c r="F1009" s="54">
        <f t="shared" si="214"/>
        <v>1.0425</v>
      </c>
      <c r="G1009" s="38">
        <f t="shared" ca="1" si="208"/>
        <v>1.000237179175</v>
      </c>
      <c r="H1009" s="35">
        <f ca="1">TRUNC(PRODUCT(G$10:G1008),15)</f>
        <v>1.23860496311118</v>
      </c>
      <c r="I1009" s="35">
        <f t="shared" ca="1" si="215"/>
        <v>1.2172168756208299</v>
      </c>
      <c r="J1009" s="35">
        <f t="shared" ca="1" si="209"/>
        <v>1.0175713</v>
      </c>
      <c r="K1009" s="35">
        <f t="shared" ca="1" si="210"/>
        <v>8.7856499899999996</v>
      </c>
      <c r="L1009" s="55">
        <f>IF(VLOOKUP(A1009,$U$12:$AD$125,8)=VLOOKUP(A1008,$U$12:$AD$125,8),0,VLOOKUP(A1009,U$12:$AD$125,8))</f>
        <v>0</v>
      </c>
      <c r="M1009" s="40">
        <f>IF(L1009&gt;0,VLOOKUP(L1009,T$12:$AC$125,7),0)</f>
        <v>0</v>
      </c>
      <c r="N1009" s="41">
        <f t="shared" si="219"/>
        <v>0</v>
      </c>
      <c r="O1009" s="41">
        <f t="shared" ca="1" si="211"/>
        <v>8.7856499899999996</v>
      </c>
      <c r="P1009" s="56" t="str">
        <f t="shared" si="216"/>
        <v>A+J=</v>
      </c>
      <c r="Q1009" s="43">
        <f t="shared" si="217"/>
        <v>43801</v>
      </c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  <c r="BG1009" s="52"/>
      <c r="BH1009" s="52"/>
      <c r="BI1009" s="52"/>
      <c r="BJ1009" s="52"/>
      <c r="BK1009" s="52"/>
      <c r="BL1009" s="52"/>
      <c r="BM1009" s="52"/>
      <c r="BN1009" s="52"/>
      <c r="BO1009" s="52"/>
      <c r="BP1009" s="52"/>
      <c r="BQ1009" s="52"/>
      <c r="BR1009" s="52"/>
      <c r="BS1009" s="52"/>
      <c r="BT1009" s="52"/>
      <c r="BU1009" s="52"/>
      <c r="BV1009" s="52"/>
      <c r="BW1009" s="52"/>
      <c r="BX1009" s="52"/>
      <c r="BY1009" s="52"/>
      <c r="BZ1009" s="52"/>
      <c r="CA1009" s="52"/>
      <c r="CB1009" s="52"/>
      <c r="CC1009" s="52"/>
      <c r="CD1009" s="52"/>
      <c r="CE1009" s="52"/>
      <c r="CF1009" s="52"/>
      <c r="CG1009" s="52"/>
      <c r="CH1009" s="52"/>
      <c r="CI1009" s="52"/>
      <c r="CJ1009" s="52"/>
      <c r="CK1009" s="52"/>
      <c r="CL1009" s="52"/>
      <c r="CM1009" s="52"/>
      <c r="CN1009" s="52"/>
      <c r="CO1009" s="52"/>
      <c r="CP1009" s="52"/>
      <c r="CQ1009" s="52"/>
      <c r="CR1009" s="52"/>
      <c r="CS1009" s="52"/>
      <c r="CT1009" s="52"/>
      <c r="CU1009" s="52"/>
      <c r="CV1009" s="52"/>
      <c r="CW1009" s="52"/>
      <c r="CX1009" s="52"/>
      <c r="CY1009" s="52"/>
      <c r="CZ1009" s="52"/>
      <c r="DA1009" s="52"/>
      <c r="DB1009" s="52"/>
      <c r="DC1009" s="52"/>
      <c r="DD1009" s="52"/>
      <c r="DE1009" s="52"/>
      <c r="DF1009" s="52"/>
      <c r="DG1009" s="52"/>
      <c r="DH1009" s="52"/>
      <c r="DI1009" s="52"/>
      <c r="DJ1009" s="52"/>
      <c r="DK1009" s="52"/>
      <c r="DL1009" s="52"/>
      <c r="DM1009" s="52"/>
      <c r="DN1009" s="52"/>
      <c r="DO1009" s="52"/>
      <c r="DP1009" s="52"/>
      <c r="DQ1009" s="52"/>
      <c r="DR1009" s="52"/>
      <c r="DS1009" s="52"/>
      <c r="DT1009" s="52"/>
      <c r="DU1009" s="52"/>
      <c r="DV1009" s="52"/>
      <c r="DW1009" s="52"/>
      <c r="DX1009" s="52"/>
      <c r="DY1009" s="52"/>
      <c r="DZ1009" s="52"/>
      <c r="EA1009" s="52"/>
      <c r="EB1009" s="52"/>
      <c r="EC1009" s="52"/>
      <c r="ED1009" s="52"/>
      <c r="EE1009" s="52"/>
      <c r="EF1009" s="52"/>
      <c r="EG1009" s="52"/>
      <c r="EH1009" s="52"/>
      <c r="EI1009" s="52"/>
      <c r="EJ1009" s="52"/>
      <c r="EK1009" s="52"/>
      <c r="EL1009" s="52"/>
      <c r="EM1009" s="52"/>
      <c r="EN1009" s="52"/>
      <c r="EO1009" s="52"/>
      <c r="EP1009" s="52"/>
      <c r="EQ1009" s="52"/>
      <c r="ER1009" s="52"/>
      <c r="ES1009" s="52"/>
      <c r="ET1009" s="52"/>
      <c r="EU1009" s="52"/>
      <c r="EV1009" s="52"/>
      <c r="EW1009" s="52"/>
      <c r="EX1009" s="52"/>
      <c r="EY1009" s="52"/>
      <c r="EZ1009" s="52"/>
      <c r="FA1009" s="52"/>
      <c r="FB1009" s="52"/>
      <c r="FC1009" s="52"/>
      <c r="FD1009" s="52"/>
      <c r="FE1009" s="52"/>
      <c r="FF1009" s="52"/>
      <c r="FG1009" s="52"/>
      <c r="FH1009" s="52"/>
      <c r="FI1009" s="52"/>
      <c r="FJ1009" s="52"/>
      <c r="FK1009" s="52"/>
      <c r="FL1009" s="52"/>
      <c r="FM1009" s="52"/>
      <c r="FN1009" s="52"/>
      <c r="FO1009" s="52"/>
      <c r="FP1009" s="52"/>
      <c r="FQ1009" s="52"/>
      <c r="FR1009" s="52"/>
      <c r="FS1009" s="52"/>
      <c r="FT1009" s="52"/>
    </row>
    <row r="1010" spans="1:179" x14ac:dyDescent="0.15">
      <c r="A1010" s="104">
        <f t="shared" si="212"/>
        <v>43719</v>
      </c>
      <c r="B1010" s="35">
        <f t="shared" ca="1" si="218"/>
        <v>508.90632498999997</v>
      </c>
      <c r="C1010" s="35">
        <f t="shared" si="213"/>
        <v>500</v>
      </c>
      <c r="D1010" s="36">
        <f ca="1">IF(A1010&lt;$B$1,VLOOKUP(A1010,[1]DI!$A$4:$B$15000,2,FALSE),0)</f>
        <v>5.8999999999999997E-2</v>
      </c>
      <c r="E1010" s="35">
        <f t="shared" ca="1" si="207"/>
        <v>2.2751E-4</v>
      </c>
      <c r="F1010" s="54">
        <f t="shared" si="214"/>
        <v>1.0425</v>
      </c>
      <c r="G1010" s="38">
        <f t="shared" ca="1" si="208"/>
        <v>1.000237179175</v>
      </c>
      <c r="H1010" s="35">
        <f ca="1">TRUNC(PRODUCT(G$10:G1009),15)</f>
        <v>1.23889873441448</v>
      </c>
      <c r="I1010" s="35">
        <f t="shared" ca="1" si="215"/>
        <v>1.2172168756208299</v>
      </c>
      <c r="J1010" s="35">
        <f t="shared" ca="1" si="209"/>
        <v>1.01781265</v>
      </c>
      <c r="K1010" s="35">
        <f t="shared" ca="1" si="210"/>
        <v>8.9063249899999999</v>
      </c>
      <c r="L1010" s="55">
        <f>IF(VLOOKUP(A1010,$U$12:$AD$125,8)=VLOOKUP(A1009,$U$12:$AD$125,8),0,VLOOKUP(A1010,U$12:$AD$125,8))</f>
        <v>0</v>
      </c>
      <c r="M1010" s="40">
        <f>IF(L1010&gt;0,VLOOKUP(L1010,T$12:$AC$125,7),0)</f>
        <v>0</v>
      </c>
      <c r="N1010" s="41">
        <f t="shared" si="219"/>
        <v>0</v>
      </c>
      <c r="O1010" s="41">
        <f t="shared" ca="1" si="211"/>
        <v>8.9063249899999999</v>
      </c>
      <c r="P1010" s="56" t="str">
        <f t="shared" si="216"/>
        <v>A+J=</v>
      </c>
      <c r="Q1010" s="43">
        <f t="shared" si="217"/>
        <v>43801</v>
      </c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  <c r="BO1010" s="52"/>
      <c r="BP1010" s="52"/>
      <c r="BQ1010" s="52"/>
      <c r="BR1010" s="52"/>
      <c r="BS1010" s="52"/>
      <c r="BT1010" s="52"/>
      <c r="BU1010" s="52"/>
      <c r="BV1010" s="52"/>
      <c r="BW1010" s="52"/>
      <c r="BX1010" s="52"/>
      <c r="BY1010" s="52"/>
      <c r="BZ1010" s="52"/>
      <c r="CA1010" s="52"/>
      <c r="CB1010" s="52"/>
      <c r="CC1010" s="52"/>
      <c r="CD1010" s="52"/>
      <c r="CE1010" s="52"/>
      <c r="CF1010" s="52"/>
      <c r="CG1010" s="52"/>
      <c r="CH1010" s="52"/>
      <c r="CI1010" s="52"/>
      <c r="CJ1010" s="52"/>
      <c r="CK1010" s="52"/>
      <c r="CL1010" s="52"/>
      <c r="CM1010" s="52"/>
      <c r="CN1010" s="52"/>
      <c r="CO1010" s="52"/>
      <c r="CP1010" s="52"/>
      <c r="CQ1010" s="52"/>
      <c r="CR1010" s="52"/>
      <c r="CS1010" s="52"/>
      <c r="CT1010" s="52"/>
      <c r="CU1010" s="52"/>
      <c r="CV1010" s="52"/>
      <c r="CW1010" s="52"/>
      <c r="CX1010" s="52"/>
      <c r="CY1010" s="52"/>
      <c r="CZ1010" s="52"/>
      <c r="DA1010" s="52"/>
      <c r="DB1010" s="52"/>
      <c r="DC1010" s="52"/>
      <c r="DD1010" s="52"/>
      <c r="DE1010" s="52"/>
      <c r="DF1010" s="52"/>
      <c r="DG1010" s="52"/>
      <c r="DH1010" s="52"/>
      <c r="DI1010" s="52"/>
      <c r="DJ1010" s="52"/>
      <c r="DK1010" s="52"/>
      <c r="DL1010" s="52"/>
      <c r="DM1010" s="52"/>
      <c r="DN1010" s="52"/>
      <c r="DO1010" s="52"/>
      <c r="DP1010" s="52"/>
      <c r="DQ1010" s="52"/>
      <c r="DR1010" s="52"/>
      <c r="DS1010" s="52"/>
      <c r="DT1010" s="52"/>
      <c r="DU1010" s="52"/>
      <c r="DV1010" s="52"/>
      <c r="DW1010" s="52"/>
      <c r="DX1010" s="52"/>
      <c r="DY1010" s="52"/>
      <c r="DZ1010" s="52"/>
      <c r="EA1010" s="52"/>
      <c r="EB1010" s="52"/>
      <c r="EC1010" s="52"/>
      <c r="ED1010" s="52"/>
      <c r="EE1010" s="52"/>
      <c r="EF1010" s="52"/>
      <c r="EG1010" s="52"/>
      <c r="EH1010" s="52"/>
      <c r="EI1010" s="52"/>
      <c r="EJ1010" s="52"/>
      <c r="EK1010" s="52"/>
      <c r="EL1010" s="52"/>
      <c r="EM1010" s="52"/>
      <c r="EN1010" s="52"/>
      <c r="EO1010" s="52"/>
      <c r="EP1010" s="52"/>
      <c r="EQ1010" s="52"/>
      <c r="ER1010" s="52"/>
      <c r="ES1010" s="52"/>
      <c r="ET1010" s="52"/>
      <c r="EU1010" s="52"/>
      <c r="EV1010" s="52"/>
      <c r="EW1010" s="52"/>
      <c r="EX1010" s="52"/>
      <c r="EY1010" s="52"/>
      <c r="EZ1010" s="52"/>
      <c r="FA1010" s="52"/>
      <c r="FB1010" s="52"/>
      <c r="FC1010" s="52"/>
      <c r="FD1010" s="52"/>
      <c r="FE1010" s="52"/>
      <c r="FF1010" s="52"/>
      <c r="FG1010" s="52"/>
      <c r="FH1010" s="52"/>
      <c r="FI1010" s="52"/>
      <c r="FJ1010" s="52"/>
      <c r="FK1010" s="52"/>
      <c r="FL1010" s="52"/>
      <c r="FM1010" s="52"/>
      <c r="FN1010" s="52"/>
      <c r="FO1010" s="52"/>
      <c r="FP1010" s="52"/>
      <c r="FQ1010" s="52"/>
      <c r="FR1010" s="52"/>
      <c r="FS1010" s="52"/>
      <c r="FT1010" s="52"/>
    </row>
    <row r="1011" spans="1:179" x14ac:dyDescent="0.15">
      <c r="A1011" s="104">
        <f t="shared" si="212"/>
        <v>43720</v>
      </c>
      <c r="B1011" s="35">
        <f t="shared" ca="1" si="218"/>
        <v>509.02702498999997</v>
      </c>
      <c r="C1011" s="35">
        <f t="shared" si="213"/>
        <v>500</v>
      </c>
      <c r="D1011" s="36">
        <f ca="1">IF(A1011&lt;$B$1,VLOOKUP(A1011,[1]DI!$A$4:$B$15000,2,FALSE),0)</f>
        <v>5.8999999999999997E-2</v>
      </c>
      <c r="E1011" s="35">
        <f t="shared" ca="1" si="207"/>
        <v>2.2751E-4</v>
      </c>
      <c r="F1011" s="54">
        <f t="shared" si="214"/>
        <v>1.0425</v>
      </c>
      <c r="G1011" s="38">
        <f t="shared" ca="1" si="208"/>
        <v>1.000237179175</v>
      </c>
      <c r="H1011" s="35">
        <f ca="1">TRUNC(PRODUCT(G$10:G1010),15)</f>
        <v>1.2391925753942199</v>
      </c>
      <c r="I1011" s="35">
        <f t="shared" ca="1" si="215"/>
        <v>1.2172168756208299</v>
      </c>
      <c r="J1011" s="35">
        <f t="shared" ca="1" si="209"/>
        <v>1.0180540499999999</v>
      </c>
      <c r="K1011" s="35">
        <f t="shared" ca="1" si="210"/>
        <v>9.0270249899999992</v>
      </c>
      <c r="L1011" s="55">
        <f>IF(VLOOKUP(A1011,$U$12:$AD$125,8)=VLOOKUP(A1010,$U$12:$AD$125,8),0,VLOOKUP(A1011,U$12:$AD$125,8))</f>
        <v>0</v>
      </c>
      <c r="M1011" s="40">
        <f>IF(L1011&gt;0,VLOOKUP(L1011,T$12:$AC$125,7),0)</f>
        <v>0</v>
      </c>
      <c r="N1011" s="41">
        <f t="shared" si="219"/>
        <v>0</v>
      </c>
      <c r="O1011" s="41">
        <f t="shared" ca="1" si="211"/>
        <v>9.0270249899999992</v>
      </c>
      <c r="P1011" s="56" t="str">
        <f t="shared" si="216"/>
        <v>A+J=</v>
      </c>
      <c r="Q1011" s="43">
        <f t="shared" si="217"/>
        <v>43801</v>
      </c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  <c r="BG1011" s="52"/>
      <c r="BH1011" s="52"/>
      <c r="BI1011" s="52"/>
      <c r="BJ1011" s="52"/>
      <c r="BK1011" s="52"/>
      <c r="BL1011" s="52"/>
      <c r="BM1011" s="52"/>
      <c r="BN1011" s="52"/>
      <c r="BO1011" s="52"/>
      <c r="BP1011" s="52"/>
      <c r="BQ1011" s="52"/>
      <c r="BR1011" s="52"/>
      <c r="BS1011" s="52"/>
      <c r="BT1011" s="52"/>
      <c r="BU1011" s="52"/>
      <c r="BV1011" s="52"/>
      <c r="BW1011" s="52"/>
      <c r="BX1011" s="52"/>
      <c r="BY1011" s="52"/>
      <c r="BZ1011" s="52"/>
      <c r="CA1011" s="52"/>
      <c r="CB1011" s="52"/>
      <c r="CC1011" s="52"/>
      <c r="CD1011" s="52"/>
      <c r="CE1011" s="52"/>
      <c r="CF1011" s="52"/>
      <c r="CG1011" s="52"/>
      <c r="CH1011" s="52"/>
      <c r="CI1011" s="52"/>
      <c r="CJ1011" s="52"/>
      <c r="CK1011" s="52"/>
      <c r="CL1011" s="52"/>
      <c r="CM1011" s="52"/>
      <c r="CN1011" s="52"/>
      <c r="CO1011" s="52"/>
      <c r="CP1011" s="52"/>
      <c r="CQ1011" s="52"/>
      <c r="CR1011" s="52"/>
      <c r="CS1011" s="52"/>
      <c r="CT1011" s="52"/>
      <c r="CU1011" s="52"/>
      <c r="CV1011" s="52"/>
      <c r="CW1011" s="52"/>
      <c r="CX1011" s="52"/>
      <c r="CY1011" s="52"/>
      <c r="CZ1011" s="52"/>
      <c r="DA1011" s="52"/>
      <c r="DB1011" s="52"/>
      <c r="DC1011" s="52"/>
      <c r="DD1011" s="52"/>
      <c r="DE1011" s="52"/>
      <c r="DF1011" s="52"/>
      <c r="DG1011" s="52"/>
      <c r="DH1011" s="52"/>
      <c r="DI1011" s="52"/>
      <c r="DJ1011" s="52"/>
      <c r="DK1011" s="52"/>
      <c r="DL1011" s="52"/>
      <c r="DM1011" s="52"/>
      <c r="DN1011" s="52"/>
      <c r="DO1011" s="52"/>
      <c r="DP1011" s="52"/>
      <c r="DQ1011" s="52"/>
      <c r="DR1011" s="52"/>
      <c r="DS1011" s="52"/>
      <c r="DT1011" s="52"/>
      <c r="DU1011" s="52"/>
      <c r="DV1011" s="52"/>
      <c r="DW1011" s="52"/>
      <c r="DX1011" s="52"/>
      <c r="DY1011" s="52"/>
      <c r="DZ1011" s="52"/>
      <c r="EA1011" s="52"/>
      <c r="EB1011" s="52"/>
      <c r="EC1011" s="52"/>
      <c r="ED1011" s="52"/>
      <c r="EE1011" s="52"/>
      <c r="EF1011" s="52"/>
      <c r="EG1011" s="52"/>
      <c r="EH1011" s="52"/>
      <c r="EI1011" s="52"/>
      <c r="EJ1011" s="52"/>
      <c r="EK1011" s="52"/>
      <c r="EL1011" s="52"/>
      <c r="EM1011" s="52"/>
      <c r="EN1011" s="52"/>
      <c r="EO1011" s="52"/>
      <c r="EP1011" s="52"/>
      <c r="EQ1011" s="52"/>
      <c r="ER1011" s="52"/>
      <c r="ES1011" s="52"/>
      <c r="ET1011" s="52"/>
      <c r="EU1011" s="52"/>
      <c r="EV1011" s="52"/>
      <c r="EW1011" s="52"/>
      <c r="EX1011" s="52"/>
      <c r="EY1011" s="52"/>
      <c r="EZ1011" s="52"/>
      <c r="FA1011" s="52"/>
      <c r="FB1011" s="52"/>
      <c r="FC1011" s="52"/>
      <c r="FD1011" s="52"/>
      <c r="FE1011" s="52"/>
      <c r="FF1011" s="52"/>
      <c r="FG1011" s="52"/>
      <c r="FH1011" s="52"/>
      <c r="FI1011" s="52"/>
      <c r="FJ1011" s="52"/>
      <c r="FK1011" s="52"/>
      <c r="FL1011" s="52"/>
      <c r="FM1011" s="52"/>
      <c r="FN1011" s="52"/>
      <c r="FO1011" s="52"/>
      <c r="FP1011" s="52"/>
      <c r="FQ1011" s="52"/>
      <c r="FR1011" s="52"/>
      <c r="FS1011" s="52"/>
      <c r="FT1011" s="52"/>
    </row>
    <row r="1012" spans="1:179" x14ac:dyDescent="0.15">
      <c r="A1012" s="104">
        <f t="shared" si="212"/>
        <v>43721</v>
      </c>
      <c r="B1012" s="35">
        <f t="shared" ca="1" si="218"/>
        <v>509.14775999</v>
      </c>
      <c r="C1012" s="35">
        <f t="shared" si="213"/>
        <v>500</v>
      </c>
      <c r="D1012" s="36">
        <f ca="1">IF(A1012&lt;$B$1,VLOOKUP(A1012,[1]DI!$A$4:$B$15000,2,FALSE),0)</f>
        <v>5.8999999999999997E-2</v>
      </c>
      <c r="E1012" s="35">
        <f t="shared" ca="1" si="207"/>
        <v>2.2751E-4</v>
      </c>
      <c r="F1012" s="54">
        <f t="shared" si="214"/>
        <v>1.0425</v>
      </c>
      <c r="G1012" s="38">
        <f t="shared" ca="1" si="208"/>
        <v>1.000237179175</v>
      </c>
      <c r="H1012" s="35">
        <f ca="1">TRUNC(PRODUCT(G$10:G1011),15)</f>
        <v>1.2394864860669199</v>
      </c>
      <c r="I1012" s="35">
        <f t="shared" ca="1" si="215"/>
        <v>1.2172168756208299</v>
      </c>
      <c r="J1012" s="35">
        <f t="shared" ca="1" si="209"/>
        <v>1.0182955199999999</v>
      </c>
      <c r="K1012" s="35">
        <f t="shared" ca="1" si="210"/>
        <v>9.1477599900000008</v>
      </c>
      <c r="L1012" s="55">
        <f>IF(VLOOKUP(A1012,$U$12:$AD$125,8)=VLOOKUP(A1011,$U$12:$AD$125,8),0,VLOOKUP(A1012,U$12:$AD$125,8))</f>
        <v>0</v>
      </c>
      <c r="M1012" s="40">
        <f>IF(L1012&gt;0,VLOOKUP(L1012,T$12:$AC$125,7),0)</f>
        <v>0</v>
      </c>
      <c r="N1012" s="41">
        <f t="shared" si="219"/>
        <v>0</v>
      </c>
      <c r="O1012" s="41">
        <f t="shared" ca="1" si="211"/>
        <v>9.1477599900000008</v>
      </c>
      <c r="P1012" s="56" t="str">
        <f t="shared" si="216"/>
        <v>A+J=</v>
      </c>
      <c r="Q1012" s="43">
        <f t="shared" si="217"/>
        <v>43801</v>
      </c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  <c r="BG1012" s="52"/>
      <c r="BH1012" s="52"/>
      <c r="BI1012" s="52"/>
      <c r="BJ1012" s="52"/>
      <c r="BK1012" s="52"/>
      <c r="BL1012" s="52"/>
      <c r="BM1012" s="52"/>
      <c r="BN1012" s="52"/>
      <c r="BO1012" s="52"/>
      <c r="BP1012" s="52"/>
      <c r="BQ1012" s="52"/>
      <c r="BR1012" s="52"/>
      <c r="BS1012" s="52"/>
      <c r="BT1012" s="52"/>
      <c r="BU1012" s="52"/>
      <c r="BV1012" s="52"/>
      <c r="BW1012" s="52"/>
      <c r="BX1012" s="52"/>
      <c r="BY1012" s="52"/>
      <c r="BZ1012" s="52"/>
      <c r="CA1012" s="52"/>
      <c r="CB1012" s="52"/>
      <c r="CC1012" s="52"/>
      <c r="CD1012" s="52"/>
      <c r="CE1012" s="52"/>
      <c r="CF1012" s="52"/>
      <c r="CG1012" s="52"/>
      <c r="CH1012" s="52"/>
      <c r="CI1012" s="52"/>
      <c r="CJ1012" s="52"/>
      <c r="CK1012" s="52"/>
      <c r="CL1012" s="52"/>
      <c r="CM1012" s="52"/>
      <c r="CN1012" s="52"/>
      <c r="CO1012" s="52"/>
      <c r="CP1012" s="52"/>
      <c r="CQ1012" s="52"/>
      <c r="CR1012" s="52"/>
      <c r="CS1012" s="52"/>
      <c r="CT1012" s="52"/>
      <c r="CU1012" s="52"/>
      <c r="CV1012" s="52"/>
      <c r="CW1012" s="52"/>
      <c r="CX1012" s="52"/>
      <c r="CY1012" s="52"/>
      <c r="CZ1012" s="52"/>
      <c r="DA1012" s="52"/>
      <c r="DB1012" s="52"/>
      <c r="DC1012" s="52"/>
      <c r="DD1012" s="52"/>
      <c r="DE1012" s="52"/>
      <c r="DF1012" s="52"/>
      <c r="DG1012" s="52"/>
      <c r="DH1012" s="52"/>
      <c r="DI1012" s="52"/>
      <c r="DJ1012" s="52"/>
      <c r="DK1012" s="52"/>
      <c r="DL1012" s="52"/>
      <c r="DM1012" s="52"/>
      <c r="DN1012" s="52"/>
      <c r="DO1012" s="52"/>
      <c r="DP1012" s="52"/>
      <c r="DQ1012" s="52"/>
      <c r="DR1012" s="52"/>
      <c r="DS1012" s="52"/>
      <c r="DT1012" s="52"/>
      <c r="DU1012" s="52"/>
      <c r="DV1012" s="52"/>
      <c r="DW1012" s="52"/>
      <c r="DX1012" s="52"/>
      <c r="DY1012" s="52"/>
      <c r="DZ1012" s="52"/>
      <c r="EA1012" s="52"/>
      <c r="EB1012" s="52"/>
      <c r="EC1012" s="52"/>
      <c r="ED1012" s="52"/>
      <c r="EE1012" s="52"/>
      <c r="EF1012" s="52"/>
      <c r="EG1012" s="52"/>
      <c r="EH1012" s="52"/>
      <c r="EI1012" s="52"/>
      <c r="EJ1012" s="52"/>
      <c r="EK1012" s="52"/>
      <c r="EL1012" s="52"/>
      <c r="EM1012" s="52"/>
      <c r="EN1012" s="52"/>
      <c r="EO1012" s="52"/>
      <c r="EP1012" s="52"/>
      <c r="EQ1012" s="52"/>
      <c r="ER1012" s="52"/>
      <c r="ES1012" s="52"/>
      <c r="ET1012" s="52"/>
      <c r="EU1012" s="52"/>
      <c r="EV1012" s="52"/>
      <c r="EW1012" s="52"/>
      <c r="EX1012" s="52"/>
      <c r="EY1012" s="52"/>
      <c r="EZ1012" s="52"/>
      <c r="FA1012" s="52"/>
      <c r="FB1012" s="52"/>
      <c r="FC1012" s="52"/>
      <c r="FD1012" s="52"/>
      <c r="FE1012" s="52"/>
      <c r="FF1012" s="52"/>
      <c r="FG1012" s="52"/>
      <c r="FH1012" s="52"/>
      <c r="FI1012" s="52"/>
      <c r="FJ1012" s="52"/>
      <c r="FK1012" s="52"/>
      <c r="FL1012" s="52"/>
      <c r="FM1012" s="52"/>
      <c r="FN1012" s="52"/>
      <c r="FO1012" s="52"/>
      <c r="FP1012" s="52"/>
      <c r="FQ1012" s="52"/>
      <c r="FR1012" s="52"/>
      <c r="FS1012" s="52"/>
      <c r="FT1012" s="52"/>
    </row>
    <row r="1013" spans="1:179" x14ac:dyDescent="0.15">
      <c r="A1013" s="104">
        <f t="shared" si="212"/>
        <v>43722</v>
      </c>
      <c r="B1013" s="35">
        <f t="shared" ca="1" si="218"/>
        <v>509.26851499999998</v>
      </c>
      <c r="C1013" s="35">
        <f t="shared" si="213"/>
        <v>500</v>
      </c>
      <c r="D1013" s="36">
        <f ca="1">IF(A1013&lt;$B$1,VLOOKUP(A1013,[1]DI!$A$4:$B$15000,2,FALSE),0)</f>
        <v>0</v>
      </c>
      <c r="E1013" s="35">
        <f t="shared" ca="1" si="207"/>
        <v>0</v>
      </c>
      <c r="F1013" s="54">
        <f t="shared" si="214"/>
        <v>1.0425</v>
      </c>
      <c r="G1013" s="38">
        <f t="shared" ca="1" si="208"/>
        <v>1</v>
      </c>
      <c r="H1013" s="35">
        <f ca="1">TRUNC(PRODUCT(G$10:G1012),15)</f>
        <v>1.2397804664490999</v>
      </c>
      <c r="I1013" s="35">
        <f t="shared" ca="1" si="215"/>
        <v>1.2172168756208299</v>
      </c>
      <c r="J1013" s="35">
        <f t="shared" ca="1" si="209"/>
        <v>1.0185370300000001</v>
      </c>
      <c r="K1013" s="35">
        <f t="shared" ca="1" si="210"/>
        <v>9.2685150000000007</v>
      </c>
      <c r="L1013" s="55">
        <f>IF(VLOOKUP(A1013,$U$12:$AD$125,8)=VLOOKUP(A1012,$U$12:$AD$125,8),0,VLOOKUP(A1013,U$12:$AD$125,8))</f>
        <v>0</v>
      </c>
      <c r="M1013" s="40">
        <f>IF(L1013&gt;0,VLOOKUP(L1013,T$12:$AC$125,7),0)</f>
        <v>0</v>
      </c>
      <c r="N1013" s="41">
        <f t="shared" si="219"/>
        <v>0</v>
      </c>
      <c r="O1013" s="41">
        <f t="shared" ca="1" si="211"/>
        <v>9.2685150000000007</v>
      </c>
      <c r="P1013" s="56" t="str">
        <f t="shared" si="216"/>
        <v>A+J=</v>
      </c>
      <c r="Q1013" s="43">
        <f t="shared" si="217"/>
        <v>43801</v>
      </c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  <c r="BG1013" s="52"/>
      <c r="BH1013" s="52"/>
      <c r="BI1013" s="52"/>
      <c r="BJ1013" s="52"/>
      <c r="BK1013" s="52"/>
      <c r="BL1013" s="52"/>
      <c r="BM1013" s="52"/>
      <c r="BN1013" s="52"/>
      <c r="BO1013" s="52"/>
      <c r="BP1013" s="52"/>
      <c r="BQ1013" s="52"/>
      <c r="BR1013" s="52"/>
      <c r="BS1013" s="52"/>
      <c r="BT1013" s="52"/>
      <c r="BU1013" s="52"/>
      <c r="BV1013" s="52"/>
      <c r="BW1013" s="52"/>
      <c r="BX1013" s="52"/>
      <c r="BY1013" s="52"/>
      <c r="BZ1013" s="52"/>
      <c r="CA1013" s="52"/>
      <c r="CB1013" s="52"/>
      <c r="CC1013" s="52"/>
      <c r="CD1013" s="52"/>
      <c r="CE1013" s="52"/>
      <c r="CF1013" s="52"/>
      <c r="CG1013" s="52"/>
      <c r="CH1013" s="52"/>
      <c r="CI1013" s="52"/>
      <c r="CJ1013" s="52"/>
      <c r="CK1013" s="52"/>
      <c r="CL1013" s="52"/>
      <c r="CM1013" s="52"/>
      <c r="CN1013" s="52"/>
      <c r="CO1013" s="52"/>
      <c r="CP1013" s="52"/>
      <c r="CQ1013" s="52"/>
      <c r="CR1013" s="52"/>
      <c r="CS1013" s="52"/>
      <c r="CT1013" s="52"/>
      <c r="CU1013" s="52"/>
      <c r="CV1013" s="52"/>
      <c r="CW1013" s="52"/>
      <c r="CX1013" s="52"/>
      <c r="CY1013" s="52"/>
      <c r="CZ1013" s="52"/>
      <c r="DA1013" s="52"/>
      <c r="DB1013" s="52"/>
      <c r="DC1013" s="52"/>
      <c r="DD1013" s="52"/>
      <c r="DE1013" s="52"/>
      <c r="DF1013" s="52"/>
      <c r="DG1013" s="52"/>
      <c r="DH1013" s="52"/>
      <c r="DI1013" s="52"/>
      <c r="DJ1013" s="52"/>
      <c r="DK1013" s="52"/>
      <c r="DL1013" s="52"/>
      <c r="DM1013" s="52"/>
      <c r="DN1013" s="52"/>
      <c r="DO1013" s="52"/>
      <c r="DP1013" s="52"/>
      <c r="DQ1013" s="52"/>
      <c r="DR1013" s="52"/>
      <c r="DS1013" s="52"/>
      <c r="DT1013" s="52"/>
      <c r="DU1013" s="52"/>
      <c r="DV1013" s="52"/>
      <c r="DW1013" s="52"/>
      <c r="DX1013" s="52"/>
      <c r="DY1013" s="52"/>
      <c r="DZ1013" s="52"/>
      <c r="EA1013" s="52"/>
      <c r="EB1013" s="52"/>
      <c r="EC1013" s="52"/>
      <c r="ED1013" s="52"/>
      <c r="EE1013" s="52"/>
      <c r="EF1013" s="52"/>
      <c r="EG1013" s="52"/>
      <c r="EH1013" s="52"/>
      <c r="EI1013" s="52"/>
      <c r="EJ1013" s="52"/>
      <c r="EK1013" s="52"/>
      <c r="EL1013" s="52"/>
      <c r="EM1013" s="52"/>
      <c r="EN1013" s="52"/>
      <c r="EO1013" s="52"/>
      <c r="EP1013" s="52"/>
      <c r="EQ1013" s="52"/>
      <c r="ER1013" s="52"/>
      <c r="ES1013" s="52"/>
      <c r="ET1013" s="52"/>
      <c r="EU1013" s="52"/>
      <c r="EV1013" s="52"/>
      <c r="EW1013" s="52"/>
      <c r="EX1013" s="52"/>
      <c r="EY1013" s="52"/>
      <c r="EZ1013" s="52"/>
      <c r="FA1013" s="52"/>
      <c r="FB1013" s="52"/>
      <c r="FC1013" s="52"/>
      <c r="FD1013" s="52"/>
      <c r="FE1013" s="52"/>
      <c r="FF1013" s="52"/>
      <c r="FG1013" s="52"/>
      <c r="FH1013" s="52"/>
      <c r="FI1013" s="52"/>
      <c r="FJ1013" s="52"/>
      <c r="FK1013" s="52"/>
      <c r="FL1013" s="52"/>
      <c r="FM1013" s="52"/>
      <c r="FN1013" s="52"/>
      <c r="FO1013" s="52"/>
      <c r="FP1013" s="52"/>
      <c r="FQ1013" s="52"/>
      <c r="FR1013" s="52"/>
      <c r="FS1013" s="52"/>
      <c r="FT1013" s="52"/>
    </row>
    <row r="1014" spans="1:179" x14ac:dyDescent="0.15">
      <c r="A1014" s="104">
        <f t="shared" si="212"/>
        <v>43723</v>
      </c>
      <c r="B1014" s="35">
        <f t="shared" ca="1" si="218"/>
        <v>509.26851499999998</v>
      </c>
      <c r="C1014" s="35">
        <f t="shared" si="213"/>
        <v>500</v>
      </c>
      <c r="D1014" s="36">
        <f ca="1">IF(A1014&lt;$B$1,VLOOKUP(A1014,[1]DI!$A$4:$B$15000,2,FALSE),0)</f>
        <v>0</v>
      </c>
      <c r="E1014" s="35">
        <f t="shared" ca="1" si="207"/>
        <v>0</v>
      </c>
      <c r="F1014" s="54">
        <f t="shared" si="214"/>
        <v>1.0425</v>
      </c>
      <c r="G1014" s="38">
        <f t="shared" ca="1" si="208"/>
        <v>1</v>
      </c>
      <c r="H1014" s="35">
        <f ca="1">TRUNC(PRODUCT(G$10:G1013),15)</f>
        <v>1.2397804664490999</v>
      </c>
      <c r="I1014" s="35">
        <f t="shared" ca="1" si="215"/>
        <v>1.2172168756208299</v>
      </c>
      <c r="J1014" s="35">
        <f t="shared" ca="1" si="209"/>
        <v>1.0185370300000001</v>
      </c>
      <c r="K1014" s="35">
        <f t="shared" ca="1" si="210"/>
        <v>9.2685150000000007</v>
      </c>
      <c r="L1014" s="55">
        <f>IF(VLOOKUP(A1014,$U$12:$AD$125,8)=VLOOKUP(A1013,$U$12:$AD$125,8),0,VLOOKUP(A1014,U$12:$AD$125,8))</f>
        <v>0</v>
      </c>
      <c r="M1014" s="40">
        <f>IF(L1014&gt;0,VLOOKUP(L1014,T$12:$AC$125,7),0)</f>
        <v>0</v>
      </c>
      <c r="N1014" s="41">
        <f t="shared" si="219"/>
        <v>0</v>
      </c>
      <c r="O1014" s="41">
        <f t="shared" ca="1" si="211"/>
        <v>9.2685150000000007</v>
      </c>
      <c r="P1014" s="56" t="str">
        <f t="shared" si="216"/>
        <v>A+J=</v>
      </c>
      <c r="Q1014" s="43">
        <f t="shared" si="217"/>
        <v>43801</v>
      </c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  <c r="BG1014" s="52"/>
      <c r="BH1014" s="52"/>
      <c r="BI1014" s="52"/>
      <c r="BJ1014" s="52"/>
      <c r="BK1014" s="52"/>
      <c r="BL1014" s="52"/>
      <c r="BM1014" s="52"/>
      <c r="BN1014" s="52"/>
      <c r="BO1014" s="52"/>
      <c r="BP1014" s="52"/>
      <c r="BQ1014" s="52"/>
      <c r="BR1014" s="52"/>
      <c r="BS1014" s="52"/>
      <c r="BT1014" s="52"/>
      <c r="BU1014" s="52"/>
      <c r="BV1014" s="52"/>
      <c r="BW1014" s="52"/>
      <c r="BX1014" s="52"/>
      <c r="BY1014" s="52"/>
      <c r="BZ1014" s="52"/>
      <c r="CA1014" s="52"/>
      <c r="CB1014" s="52"/>
      <c r="CC1014" s="52"/>
      <c r="CD1014" s="52"/>
      <c r="CE1014" s="52"/>
      <c r="CF1014" s="52"/>
      <c r="CG1014" s="52"/>
      <c r="CH1014" s="52"/>
      <c r="CI1014" s="52"/>
      <c r="CJ1014" s="52"/>
      <c r="CK1014" s="52"/>
      <c r="CL1014" s="52"/>
      <c r="CM1014" s="52"/>
      <c r="CN1014" s="52"/>
      <c r="CO1014" s="52"/>
      <c r="CP1014" s="52"/>
      <c r="CQ1014" s="52"/>
      <c r="CR1014" s="52"/>
      <c r="CS1014" s="52"/>
      <c r="CT1014" s="52"/>
      <c r="CU1014" s="52"/>
      <c r="CV1014" s="52"/>
      <c r="CW1014" s="52"/>
      <c r="CX1014" s="52"/>
      <c r="CY1014" s="52"/>
      <c r="CZ1014" s="52"/>
      <c r="DA1014" s="52"/>
      <c r="DB1014" s="52"/>
      <c r="DC1014" s="52"/>
      <c r="DD1014" s="52"/>
      <c r="DE1014" s="52"/>
      <c r="DF1014" s="52"/>
      <c r="DG1014" s="52"/>
      <c r="DH1014" s="52"/>
      <c r="DI1014" s="52"/>
      <c r="DJ1014" s="52"/>
      <c r="DK1014" s="52"/>
      <c r="DL1014" s="52"/>
      <c r="DM1014" s="52"/>
      <c r="DN1014" s="52"/>
      <c r="DO1014" s="52"/>
      <c r="DP1014" s="52"/>
      <c r="DQ1014" s="52"/>
      <c r="DR1014" s="52"/>
      <c r="DS1014" s="52"/>
      <c r="DT1014" s="52"/>
      <c r="DU1014" s="52"/>
      <c r="DV1014" s="52"/>
      <c r="DW1014" s="52"/>
      <c r="DX1014" s="52"/>
      <c r="DY1014" s="52"/>
      <c r="DZ1014" s="52"/>
      <c r="EA1014" s="52"/>
      <c r="EB1014" s="52"/>
      <c r="EC1014" s="52"/>
      <c r="ED1014" s="52"/>
      <c r="EE1014" s="52"/>
      <c r="EF1014" s="52"/>
      <c r="EG1014" s="52"/>
      <c r="EH1014" s="52"/>
      <c r="EI1014" s="52"/>
      <c r="EJ1014" s="52"/>
      <c r="EK1014" s="52"/>
      <c r="EL1014" s="52"/>
      <c r="EM1014" s="52"/>
      <c r="EN1014" s="52"/>
      <c r="EO1014" s="52"/>
      <c r="EP1014" s="52"/>
      <c r="EQ1014" s="52"/>
      <c r="ER1014" s="52"/>
      <c r="ES1014" s="52"/>
      <c r="ET1014" s="52"/>
      <c r="EU1014" s="52"/>
      <c r="EV1014" s="52"/>
      <c r="EW1014" s="52"/>
      <c r="EX1014" s="52"/>
      <c r="EY1014" s="52"/>
      <c r="EZ1014" s="52"/>
      <c r="FA1014" s="52"/>
      <c r="FB1014" s="52"/>
      <c r="FC1014" s="52"/>
      <c r="FD1014" s="52"/>
      <c r="FE1014" s="52"/>
      <c r="FF1014" s="52"/>
      <c r="FG1014" s="52"/>
      <c r="FH1014" s="52"/>
      <c r="FI1014" s="52"/>
      <c r="FJ1014" s="52"/>
      <c r="FK1014" s="52"/>
      <c r="FL1014" s="52"/>
      <c r="FM1014" s="52"/>
      <c r="FN1014" s="52"/>
      <c r="FO1014" s="52"/>
      <c r="FP1014" s="52"/>
      <c r="FQ1014" s="52"/>
      <c r="FR1014" s="52"/>
      <c r="FS1014" s="52"/>
      <c r="FT1014" s="52"/>
    </row>
    <row r="1015" spans="1:179" x14ac:dyDescent="0.15">
      <c r="A1015" s="104">
        <f t="shared" si="212"/>
        <v>43724</v>
      </c>
      <c r="B1015" s="35">
        <f t="shared" ca="1" si="218"/>
        <v>509.26851499999998</v>
      </c>
      <c r="C1015" s="35">
        <f t="shared" si="213"/>
        <v>500</v>
      </c>
      <c r="D1015" s="36">
        <f ca="1">IF(A1015&lt;$B$1,VLOOKUP(A1015,[1]DI!$A$4:$B$15000,2,FALSE),0)</f>
        <v>5.8999999999999997E-2</v>
      </c>
      <c r="E1015" s="35">
        <f t="shared" ca="1" si="207"/>
        <v>2.2751E-4</v>
      </c>
      <c r="F1015" s="54">
        <f t="shared" si="214"/>
        <v>1.0425</v>
      </c>
      <c r="G1015" s="38">
        <f t="shared" ca="1" si="208"/>
        <v>1.000237179175</v>
      </c>
      <c r="H1015" s="35">
        <f ca="1">TRUNC(PRODUCT(G$10:G1014),15)</f>
        <v>1.2397804664490999</v>
      </c>
      <c r="I1015" s="35">
        <f t="shared" ca="1" si="215"/>
        <v>1.2172168756208299</v>
      </c>
      <c r="J1015" s="35">
        <f t="shared" ca="1" si="209"/>
        <v>1.0185370300000001</v>
      </c>
      <c r="K1015" s="35">
        <f t="shared" ca="1" si="210"/>
        <v>9.2685150000000007</v>
      </c>
      <c r="L1015" s="55">
        <f>IF(VLOOKUP(A1015,$U$12:$AD$125,8)=VLOOKUP(A1014,$U$12:$AD$125,8),0,VLOOKUP(A1015,U$12:$AD$125,8))</f>
        <v>0</v>
      </c>
      <c r="M1015" s="40">
        <f>IF(L1015&gt;0,VLOOKUP(L1015,T$12:$AC$125,7),0)</f>
        <v>0</v>
      </c>
      <c r="N1015" s="41">
        <f t="shared" si="219"/>
        <v>0</v>
      </c>
      <c r="O1015" s="41">
        <f t="shared" ca="1" si="211"/>
        <v>9.2685150000000007</v>
      </c>
      <c r="P1015" s="56" t="str">
        <f t="shared" si="216"/>
        <v>A+J=</v>
      </c>
      <c r="Q1015" s="43">
        <f t="shared" si="217"/>
        <v>43801</v>
      </c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  <c r="BG1015" s="52"/>
      <c r="BH1015" s="52"/>
      <c r="BI1015" s="52"/>
      <c r="BJ1015" s="52"/>
      <c r="BK1015" s="52"/>
      <c r="BL1015" s="52"/>
      <c r="BM1015" s="52"/>
      <c r="BN1015" s="52"/>
      <c r="BO1015" s="52"/>
      <c r="BP1015" s="52"/>
      <c r="BQ1015" s="52"/>
      <c r="BR1015" s="52"/>
      <c r="BS1015" s="52"/>
      <c r="BT1015" s="52"/>
      <c r="BU1015" s="52"/>
      <c r="BV1015" s="52"/>
      <c r="BW1015" s="52"/>
      <c r="BX1015" s="52"/>
      <c r="BY1015" s="52"/>
      <c r="BZ1015" s="52"/>
      <c r="CA1015" s="52"/>
      <c r="CB1015" s="52"/>
      <c r="CC1015" s="52"/>
      <c r="CD1015" s="52"/>
      <c r="CE1015" s="52"/>
      <c r="CF1015" s="52"/>
      <c r="CG1015" s="52"/>
      <c r="CH1015" s="52"/>
      <c r="CI1015" s="52"/>
      <c r="CJ1015" s="52"/>
      <c r="CK1015" s="52"/>
      <c r="CL1015" s="52"/>
      <c r="CM1015" s="52"/>
      <c r="CN1015" s="52"/>
      <c r="CO1015" s="52"/>
      <c r="CP1015" s="52"/>
      <c r="CQ1015" s="52"/>
      <c r="CR1015" s="52"/>
      <c r="CS1015" s="52"/>
      <c r="CT1015" s="52"/>
      <c r="CU1015" s="52"/>
      <c r="CV1015" s="52"/>
      <c r="CW1015" s="52"/>
      <c r="CX1015" s="52"/>
      <c r="CY1015" s="52"/>
      <c r="CZ1015" s="52"/>
      <c r="DA1015" s="52"/>
      <c r="DB1015" s="52"/>
      <c r="DC1015" s="52"/>
      <c r="DD1015" s="52"/>
      <c r="DE1015" s="52"/>
      <c r="DF1015" s="52"/>
      <c r="DG1015" s="52"/>
      <c r="DH1015" s="52"/>
      <c r="DI1015" s="52"/>
      <c r="DJ1015" s="52"/>
      <c r="DK1015" s="52"/>
      <c r="DL1015" s="52"/>
      <c r="DM1015" s="52"/>
      <c r="DN1015" s="52"/>
      <c r="DO1015" s="52"/>
      <c r="DP1015" s="52"/>
      <c r="DQ1015" s="52"/>
      <c r="DR1015" s="52"/>
      <c r="DS1015" s="52"/>
      <c r="DT1015" s="52"/>
      <c r="DU1015" s="52"/>
      <c r="DV1015" s="52"/>
      <c r="DW1015" s="52"/>
      <c r="DX1015" s="52"/>
      <c r="DY1015" s="52"/>
      <c r="DZ1015" s="52"/>
      <c r="EA1015" s="52"/>
      <c r="EB1015" s="52"/>
      <c r="EC1015" s="52"/>
      <c r="ED1015" s="52"/>
      <c r="EE1015" s="52"/>
      <c r="EF1015" s="52"/>
      <c r="EG1015" s="52"/>
      <c r="EH1015" s="52"/>
      <c r="EI1015" s="52"/>
      <c r="EJ1015" s="52"/>
      <c r="EK1015" s="52"/>
      <c r="EL1015" s="52"/>
      <c r="EM1015" s="52"/>
      <c r="EN1015" s="52"/>
      <c r="EO1015" s="52"/>
      <c r="EP1015" s="52"/>
      <c r="EQ1015" s="52"/>
      <c r="ER1015" s="52"/>
      <c r="ES1015" s="52"/>
      <c r="ET1015" s="52"/>
      <c r="EU1015" s="52"/>
      <c r="EV1015" s="52"/>
      <c r="EW1015" s="52"/>
      <c r="EX1015" s="52"/>
      <c r="EY1015" s="52"/>
      <c r="EZ1015" s="52"/>
      <c r="FA1015" s="52"/>
      <c r="FB1015" s="52"/>
      <c r="FC1015" s="52"/>
      <c r="FD1015" s="52"/>
      <c r="FE1015" s="52"/>
      <c r="FF1015" s="52"/>
      <c r="FG1015" s="52"/>
      <c r="FH1015" s="52"/>
      <c r="FI1015" s="52"/>
      <c r="FJ1015" s="52"/>
      <c r="FK1015" s="52"/>
      <c r="FL1015" s="52"/>
      <c r="FM1015" s="52"/>
      <c r="FN1015" s="52"/>
      <c r="FO1015" s="52"/>
      <c r="FP1015" s="52"/>
      <c r="FQ1015" s="52"/>
      <c r="FR1015" s="52"/>
      <c r="FS1015" s="52"/>
      <c r="FT1015" s="52"/>
    </row>
    <row r="1016" spans="1:179" x14ac:dyDescent="0.15">
      <c r="A1016" s="104">
        <f t="shared" si="212"/>
        <v>43725</v>
      </c>
      <c r="B1016" s="35">
        <f t="shared" ca="1" si="218"/>
        <v>509.38930499999998</v>
      </c>
      <c r="C1016" s="35">
        <f t="shared" si="213"/>
        <v>500</v>
      </c>
      <c r="D1016" s="36">
        <f ca="1">IF(A1016&lt;$B$1,VLOOKUP(A1016,[1]DI!$A$4:$B$15000,2,FALSE),0)</f>
        <v>5.8999999999999997E-2</v>
      </c>
      <c r="E1016" s="35">
        <f t="shared" ca="1" si="207"/>
        <v>2.2751E-4</v>
      </c>
      <c r="F1016" s="54">
        <f t="shared" si="214"/>
        <v>1.0425</v>
      </c>
      <c r="G1016" s="38">
        <f t="shared" ca="1" si="208"/>
        <v>1.000237179175</v>
      </c>
      <c r="H1016" s="35">
        <f ca="1">TRUNC(PRODUCT(G$10:G1015),15)</f>
        <v>1.2400745165573199</v>
      </c>
      <c r="I1016" s="35">
        <f t="shared" ca="1" si="215"/>
        <v>1.2172168756208299</v>
      </c>
      <c r="J1016" s="35">
        <f t="shared" ca="1" si="209"/>
        <v>1.01877861</v>
      </c>
      <c r="K1016" s="35">
        <f t="shared" ca="1" si="210"/>
        <v>9.3893050000000002</v>
      </c>
      <c r="L1016" s="55">
        <f>IF(VLOOKUP(A1016,$U$12:$AD$125,8)=VLOOKUP(A1015,$U$12:$AD$125,8),0,VLOOKUP(A1016,U$12:$AD$125,8))</f>
        <v>0</v>
      </c>
      <c r="M1016" s="40">
        <f>IF(L1016&gt;0,VLOOKUP(L1016,T$12:$AC$125,7),0)</f>
        <v>0</v>
      </c>
      <c r="N1016" s="41">
        <f t="shared" si="219"/>
        <v>0</v>
      </c>
      <c r="O1016" s="41">
        <f t="shared" ca="1" si="211"/>
        <v>9.3893050000000002</v>
      </c>
      <c r="P1016" s="56" t="str">
        <f t="shared" si="216"/>
        <v>A+J=</v>
      </c>
      <c r="Q1016" s="43">
        <f t="shared" si="217"/>
        <v>43801</v>
      </c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  <c r="BG1016" s="52"/>
      <c r="BH1016" s="52"/>
      <c r="BI1016" s="52"/>
      <c r="BJ1016" s="52"/>
      <c r="BK1016" s="52"/>
      <c r="BL1016" s="52"/>
      <c r="BM1016" s="52"/>
      <c r="BN1016" s="52"/>
      <c r="BO1016" s="52"/>
      <c r="BP1016" s="52"/>
      <c r="BQ1016" s="52"/>
      <c r="BR1016" s="52"/>
      <c r="BS1016" s="52"/>
      <c r="BT1016" s="52"/>
      <c r="BU1016" s="52"/>
      <c r="BV1016" s="52"/>
      <c r="BW1016" s="52"/>
      <c r="BX1016" s="52"/>
      <c r="BY1016" s="52"/>
      <c r="BZ1016" s="52"/>
      <c r="CA1016" s="52"/>
      <c r="CB1016" s="52"/>
      <c r="CC1016" s="52"/>
      <c r="CD1016" s="52"/>
      <c r="CE1016" s="52"/>
      <c r="CF1016" s="52"/>
      <c r="CG1016" s="52"/>
      <c r="CH1016" s="52"/>
      <c r="CI1016" s="52"/>
      <c r="CJ1016" s="52"/>
      <c r="CK1016" s="52"/>
      <c r="CL1016" s="52"/>
      <c r="CM1016" s="52"/>
      <c r="CN1016" s="52"/>
      <c r="CO1016" s="52"/>
      <c r="CP1016" s="52"/>
      <c r="CQ1016" s="52"/>
      <c r="CR1016" s="52"/>
      <c r="CS1016" s="52"/>
      <c r="CT1016" s="52"/>
      <c r="CU1016" s="52"/>
      <c r="CV1016" s="52"/>
      <c r="CW1016" s="52"/>
      <c r="CX1016" s="52"/>
      <c r="CY1016" s="52"/>
      <c r="CZ1016" s="52"/>
      <c r="DA1016" s="52"/>
      <c r="DB1016" s="52"/>
      <c r="DC1016" s="52"/>
      <c r="DD1016" s="52"/>
      <c r="DE1016" s="52"/>
      <c r="DF1016" s="52"/>
      <c r="DG1016" s="52"/>
      <c r="DH1016" s="52"/>
      <c r="DI1016" s="52"/>
      <c r="DJ1016" s="52"/>
      <c r="DK1016" s="52"/>
      <c r="DL1016" s="52"/>
      <c r="DM1016" s="52"/>
      <c r="DN1016" s="52"/>
      <c r="DO1016" s="52"/>
      <c r="DP1016" s="52"/>
      <c r="DQ1016" s="52"/>
      <c r="DR1016" s="52"/>
      <c r="DS1016" s="52"/>
      <c r="DT1016" s="52"/>
      <c r="DU1016" s="52"/>
      <c r="DV1016" s="52"/>
      <c r="DW1016" s="52"/>
      <c r="DX1016" s="52"/>
      <c r="DY1016" s="52"/>
      <c r="DZ1016" s="52"/>
      <c r="EA1016" s="52"/>
      <c r="EB1016" s="52"/>
      <c r="EC1016" s="52"/>
      <c r="ED1016" s="52"/>
      <c r="EE1016" s="52"/>
      <c r="EF1016" s="52"/>
      <c r="EG1016" s="52"/>
      <c r="EH1016" s="52"/>
      <c r="EI1016" s="52"/>
      <c r="EJ1016" s="52"/>
      <c r="EK1016" s="52"/>
      <c r="EL1016" s="52"/>
      <c r="EM1016" s="52"/>
      <c r="EN1016" s="52"/>
      <c r="EO1016" s="52"/>
      <c r="EP1016" s="52"/>
      <c r="EQ1016" s="52"/>
      <c r="ER1016" s="52"/>
      <c r="ES1016" s="52"/>
      <c r="ET1016" s="52"/>
      <c r="EU1016" s="52"/>
      <c r="EV1016" s="52"/>
      <c r="EW1016" s="52"/>
      <c r="EX1016" s="52"/>
      <c r="EY1016" s="52"/>
      <c r="EZ1016" s="52"/>
      <c r="FA1016" s="52"/>
      <c r="FB1016" s="52"/>
      <c r="FC1016" s="52"/>
      <c r="FD1016" s="52"/>
      <c r="FE1016" s="52"/>
      <c r="FF1016" s="52"/>
      <c r="FG1016" s="52"/>
      <c r="FH1016" s="52"/>
      <c r="FI1016" s="52"/>
      <c r="FJ1016" s="52"/>
      <c r="FK1016" s="52"/>
      <c r="FL1016" s="52"/>
      <c r="FM1016" s="52"/>
      <c r="FN1016" s="52"/>
      <c r="FO1016" s="52"/>
      <c r="FP1016" s="52"/>
      <c r="FQ1016" s="52"/>
      <c r="FR1016" s="52"/>
      <c r="FS1016" s="52"/>
      <c r="FT1016" s="52"/>
    </row>
    <row r="1017" spans="1:179" x14ac:dyDescent="0.15">
      <c r="A1017" s="104">
        <f t="shared" si="212"/>
        <v>43726</v>
      </c>
      <c r="B1017" s="35">
        <f t="shared" ca="1" si="218"/>
        <v>509.51011999000002</v>
      </c>
      <c r="C1017" s="35">
        <f t="shared" si="213"/>
        <v>500</v>
      </c>
      <c r="D1017" s="36">
        <f ca="1">IF(A1017&lt;$B$1,VLOOKUP(A1017,[1]DI!$A$4:$B$15000,2,FALSE),0)</f>
        <v>5.8999999999999997E-2</v>
      </c>
      <c r="E1017" s="35">
        <f t="shared" ca="1" si="207"/>
        <v>2.2751E-4</v>
      </c>
      <c r="F1017" s="54">
        <f t="shared" si="214"/>
        <v>1.0425</v>
      </c>
      <c r="G1017" s="38">
        <f t="shared" ca="1" si="208"/>
        <v>1.000237179175</v>
      </c>
      <c r="H1017" s="35">
        <f ca="1">TRUNC(PRODUCT(G$10:G1016),15)</f>
        <v>1.2403686364080899</v>
      </c>
      <c r="I1017" s="35">
        <f t="shared" ca="1" si="215"/>
        <v>1.2172168756208299</v>
      </c>
      <c r="J1017" s="35">
        <f t="shared" ca="1" si="209"/>
        <v>1.0190202399999999</v>
      </c>
      <c r="K1017" s="35">
        <f t="shared" ca="1" si="210"/>
        <v>9.5101199899999997</v>
      </c>
      <c r="L1017" s="55">
        <f>IF(VLOOKUP(A1017,$U$12:$AD$125,8)=VLOOKUP(A1016,$U$12:$AD$125,8),0,VLOOKUP(A1017,U$12:$AD$125,8))</f>
        <v>0</v>
      </c>
      <c r="M1017" s="40">
        <f>IF(L1017&gt;0,VLOOKUP(L1017,T$12:$AC$125,7),0)</f>
        <v>0</v>
      </c>
      <c r="N1017" s="41">
        <f t="shared" si="219"/>
        <v>0</v>
      </c>
      <c r="O1017" s="41">
        <f t="shared" ca="1" si="211"/>
        <v>9.5101199899999997</v>
      </c>
      <c r="P1017" s="56" t="str">
        <f t="shared" si="216"/>
        <v>A+J=</v>
      </c>
      <c r="Q1017" s="43">
        <f t="shared" si="217"/>
        <v>43801</v>
      </c>
      <c r="R1017" s="44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68"/>
      <c r="BK1017" s="68"/>
      <c r="BL1017" s="68"/>
      <c r="BM1017" s="68"/>
      <c r="BN1017" s="68"/>
      <c r="BO1017" s="68"/>
      <c r="BP1017" s="68"/>
      <c r="BQ1017" s="68"/>
      <c r="BR1017" s="68"/>
      <c r="BS1017" s="68"/>
      <c r="BT1017" s="68"/>
      <c r="BU1017" s="68"/>
      <c r="BV1017" s="68"/>
      <c r="BW1017" s="68"/>
      <c r="BX1017" s="68"/>
      <c r="BY1017" s="68"/>
      <c r="BZ1017" s="68"/>
      <c r="CA1017" s="68"/>
      <c r="CB1017" s="68"/>
      <c r="CC1017" s="68"/>
      <c r="CD1017" s="68"/>
      <c r="CE1017" s="68"/>
      <c r="CF1017" s="68"/>
      <c r="CG1017" s="68"/>
      <c r="CH1017" s="68"/>
      <c r="CI1017" s="68"/>
      <c r="CJ1017" s="68"/>
      <c r="CK1017" s="68"/>
      <c r="CL1017" s="68"/>
      <c r="CM1017" s="68"/>
      <c r="CN1017" s="68"/>
      <c r="CO1017" s="68"/>
      <c r="CP1017" s="68"/>
      <c r="CQ1017" s="68"/>
      <c r="CR1017" s="68"/>
      <c r="CS1017" s="68"/>
      <c r="CT1017" s="68"/>
      <c r="CU1017" s="68"/>
      <c r="CV1017" s="68"/>
      <c r="CW1017" s="68"/>
      <c r="CX1017" s="68"/>
      <c r="CY1017" s="68"/>
      <c r="CZ1017" s="68"/>
      <c r="DA1017" s="68"/>
      <c r="DB1017" s="68"/>
      <c r="DC1017" s="68"/>
      <c r="DD1017" s="68"/>
      <c r="DE1017" s="68"/>
      <c r="DF1017" s="68"/>
      <c r="DG1017" s="68"/>
      <c r="DH1017" s="68"/>
      <c r="DI1017" s="68"/>
      <c r="DJ1017" s="68"/>
      <c r="DK1017" s="68"/>
      <c r="DL1017" s="68"/>
      <c r="DM1017" s="68"/>
      <c r="DN1017" s="68"/>
      <c r="DO1017" s="68"/>
      <c r="DP1017" s="68"/>
      <c r="DQ1017" s="68"/>
      <c r="DR1017" s="68"/>
      <c r="DS1017" s="68"/>
      <c r="DT1017" s="68"/>
      <c r="DU1017" s="68"/>
      <c r="DV1017" s="68"/>
      <c r="DW1017" s="68"/>
      <c r="DX1017" s="68"/>
      <c r="DY1017" s="68"/>
      <c r="DZ1017" s="68"/>
      <c r="EA1017" s="68"/>
      <c r="EB1017" s="68"/>
      <c r="EC1017" s="68"/>
      <c r="ED1017" s="68"/>
      <c r="EE1017" s="68"/>
      <c r="EF1017" s="68"/>
      <c r="EG1017" s="68"/>
      <c r="EH1017" s="68"/>
      <c r="EI1017" s="68"/>
      <c r="EJ1017" s="68"/>
      <c r="EK1017" s="68"/>
      <c r="EL1017" s="68"/>
      <c r="EM1017" s="68"/>
      <c r="EN1017" s="68"/>
      <c r="EO1017" s="68"/>
      <c r="EP1017" s="68"/>
      <c r="EQ1017" s="68"/>
      <c r="ER1017" s="68"/>
      <c r="ES1017" s="68"/>
      <c r="ET1017" s="68"/>
      <c r="EU1017" s="68"/>
      <c r="EV1017" s="68"/>
      <c r="EW1017" s="68"/>
      <c r="EX1017" s="68"/>
      <c r="EY1017" s="68"/>
      <c r="EZ1017" s="68"/>
      <c r="FA1017" s="68"/>
      <c r="FB1017" s="68"/>
      <c r="FC1017" s="68"/>
      <c r="FD1017" s="68"/>
      <c r="FE1017" s="68"/>
      <c r="FF1017" s="68"/>
      <c r="FG1017" s="68"/>
      <c r="FH1017" s="68"/>
      <c r="FI1017" s="68"/>
      <c r="FJ1017" s="68"/>
      <c r="FK1017" s="68"/>
      <c r="FL1017" s="68"/>
      <c r="FM1017" s="68"/>
      <c r="FN1017" s="68"/>
      <c r="FO1017" s="68"/>
      <c r="FP1017" s="68"/>
      <c r="FQ1017" s="68"/>
      <c r="FR1017" s="68"/>
      <c r="FS1017" s="68"/>
      <c r="FT1017" s="68"/>
      <c r="FU1017" s="68"/>
      <c r="FV1017" s="68"/>
      <c r="FW1017" s="68"/>
    </row>
    <row r="1018" spans="1:179" x14ac:dyDescent="0.15">
      <c r="A1018" s="104">
        <f t="shared" si="212"/>
        <v>43727</v>
      </c>
      <c r="B1018" s="35">
        <f t="shared" ca="1" si="218"/>
        <v>509.630965</v>
      </c>
      <c r="C1018" s="35">
        <f t="shared" si="213"/>
        <v>500</v>
      </c>
      <c r="D1018" s="36">
        <f ca="1">IF(A1018&lt;$B$1,VLOOKUP(A1018,[1]DI!$A$4:$B$15000,2,FALSE),0)</f>
        <v>5.3999999999999999E-2</v>
      </c>
      <c r="E1018" s="35">
        <f t="shared" ca="1" si="207"/>
        <v>2.0871999999999999E-4</v>
      </c>
      <c r="F1018" s="54">
        <f t="shared" si="214"/>
        <v>1.0425</v>
      </c>
      <c r="G1018" s="38">
        <f t="shared" ca="1" si="208"/>
        <v>1.0002175905999999</v>
      </c>
      <c r="H1018" s="35">
        <f ca="1">TRUNC(PRODUCT(G$10:G1017),15)</f>
        <v>1.24066282601797</v>
      </c>
      <c r="I1018" s="35">
        <f t="shared" ca="1" si="215"/>
        <v>1.2172168756208299</v>
      </c>
      <c r="J1018" s="35">
        <f t="shared" ca="1" si="209"/>
        <v>1.0192619300000001</v>
      </c>
      <c r="K1018" s="35">
        <f t="shared" ca="1" si="210"/>
        <v>9.6309649999999998</v>
      </c>
      <c r="L1018" s="55">
        <f>IF(VLOOKUP(A1018,$U$12:$AD$125,8)=VLOOKUP(A1017,$U$12:$AD$125,8),0,VLOOKUP(A1018,U$12:$AD$125,8))</f>
        <v>0</v>
      </c>
      <c r="M1018" s="40">
        <f>IF(L1018&gt;0,VLOOKUP(L1018,T$12:$AC$125,7),0)</f>
        <v>0</v>
      </c>
      <c r="N1018" s="41">
        <f t="shared" si="219"/>
        <v>0</v>
      </c>
      <c r="O1018" s="41">
        <f t="shared" ca="1" si="211"/>
        <v>9.6309649999999998</v>
      </c>
      <c r="P1018" s="56" t="str">
        <f t="shared" si="216"/>
        <v>A+J=</v>
      </c>
      <c r="Q1018" s="43">
        <f t="shared" si="217"/>
        <v>43801</v>
      </c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52"/>
      <c r="BI1018" s="52"/>
      <c r="BJ1018" s="52"/>
      <c r="BK1018" s="52"/>
      <c r="BL1018" s="52"/>
      <c r="BM1018" s="52"/>
      <c r="BN1018" s="52"/>
      <c r="BO1018" s="52"/>
      <c r="BP1018" s="52"/>
      <c r="BQ1018" s="52"/>
      <c r="BR1018" s="52"/>
      <c r="BS1018" s="52"/>
      <c r="BT1018" s="52"/>
      <c r="BU1018" s="52"/>
      <c r="BV1018" s="52"/>
      <c r="BW1018" s="52"/>
      <c r="BX1018" s="52"/>
      <c r="BY1018" s="52"/>
      <c r="BZ1018" s="52"/>
      <c r="CA1018" s="52"/>
      <c r="CB1018" s="52"/>
      <c r="CC1018" s="52"/>
      <c r="CD1018" s="52"/>
      <c r="CE1018" s="52"/>
      <c r="CF1018" s="52"/>
      <c r="CG1018" s="52"/>
      <c r="CH1018" s="52"/>
      <c r="CI1018" s="52"/>
      <c r="CJ1018" s="52"/>
      <c r="CK1018" s="52"/>
      <c r="CL1018" s="52"/>
      <c r="CM1018" s="52"/>
      <c r="CN1018" s="52"/>
      <c r="CO1018" s="52"/>
      <c r="CP1018" s="52"/>
      <c r="CQ1018" s="52"/>
      <c r="CR1018" s="52"/>
      <c r="CS1018" s="52"/>
      <c r="CT1018" s="52"/>
      <c r="CU1018" s="52"/>
      <c r="CV1018" s="52"/>
      <c r="CW1018" s="52"/>
      <c r="CX1018" s="52"/>
      <c r="CY1018" s="52"/>
      <c r="CZ1018" s="52"/>
      <c r="DA1018" s="52"/>
      <c r="DB1018" s="52"/>
      <c r="DC1018" s="52"/>
      <c r="DD1018" s="52"/>
      <c r="DE1018" s="52"/>
      <c r="DF1018" s="52"/>
      <c r="DG1018" s="52"/>
      <c r="DH1018" s="52"/>
      <c r="DI1018" s="52"/>
      <c r="DJ1018" s="52"/>
      <c r="DK1018" s="52"/>
      <c r="DL1018" s="52"/>
      <c r="DM1018" s="52"/>
      <c r="DN1018" s="52"/>
      <c r="DO1018" s="52"/>
      <c r="DP1018" s="52"/>
      <c r="DQ1018" s="52"/>
      <c r="DR1018" s="52"/>
      <c r="DS1018" s="52"/>
      <c r="DT1018" s="52"/>
      <c r="DU1018" s="52"/>
      <c r="DV1018" s="52"/>
      <c r="DW1018" s="52"/>
      <c r="DX1018" s="52"/>
      <c r="DY1018" s="52"/>
      <c r="DZ1018" s="52"/>
      <c r="EA1018" s="52"/>
      <c r="EB1018" s="52"/>
      <c r="EC1018" s="52"/>
      <c r="ED1018" s="52"/>
      <c r="EE1018" s="52"/>
      <c r="EF1018" s="52"/>
      <c r="EG1018" s="52"/>
      <c r="EH1018" s="52"/>
      <c r="EI1018" s="52"/>
      <c r="EJ1018" s="52"/>
      <c r="EK1018" s="52"/>
      <c r="EL1018" s="52"/>
      <c r="EM1018" s="52"/>
      <c r="EN1018" s="52"/>
      <c r="EO1018" s="52"/>
      <c r="EP1018" s="52"/>
      <c r="EQ1018" s="52"/>
      <c r="ER1018" s="52"/>
      <c r="ES1018" s="52"/>
      <c r="ET1018" s="52"/>
      <c r="EU1018" s="52"/>
      <c r="EV1018" s="52"/>
      <c r="EW1018" s="52"/>
      <c r="EX1018" s="52"/>
      <c r="EY1018" s="52"/>
      <c r="EZ1018" s="52"/>
      <c r="FA1018" s="52"/>
      <c r="FB1018" s="52"/>
      <c r="FC1018" s="52"/>
      <c r="FD1018" s="52"/>
      <c r="FE1018" s="52"/>
      <c r="FF1018" s="52"/>
      <c r="FG1018" s="52"/>
      <c r="FH1018" s="52"/>
      <c r="FI1018" s="52"/>
      <c r="FJ1018" s="52"/>
      <c r="FK1018" s="52"/>
      <c r="FL1018" s="52"/>
      <c r="FM1018" s="52"/>
      <c r="FN1018" s="52"/>
      <c r="FO1018" s="52"/>
      <c r="FP1018" s="52"/>
      <c r="FQ1018" s="52"/>
      <c r="FR1018" s="52"/>
      <c r="FS1018" s="52"/>
      <c r="FT1018" s="52"/>
    </row>
    <row r="1019" spans="1:179" x14ac:dyDescent="0.15">
      <c r="A1019" s="104">
        <f t="shared" si="212"/>
        <v>43728</v>
      </c>
      <c r="B1019" s="35">
        <f t="shared" ca="1" si="218"/>
        <v>509.74185999000002</v>
      </c>
      <c r="C1019" s="35">
        <f t="shared" si="213"/>
        <v>500</v>
      </c>
      <c r="D1019" s="36">
        <f ca="1">IF(A1019&lt;$B$1,VLOOKUP(A1019,[1]DI!$A$4:$B$15000,2,FALSE),0)</f>
        <v>5.3999999999999999E-2</v>
      </c>
      <c r="E1019" s="35">
        <f t="shared" ca="1" si="207"/>
        <v>2.0871999999999999E-4</v>
      </c>
      <c r="F1019" s="54">
        <f t="shared" si="214"/>
        <v>1.0425</v>
      </c>
      <c r="G1019" s="38">
        <f t="shared" ca="1" si="208"/>
        <v>1.0002175905999999</v>
      </c>
      <c r="H1019" s="35">
        <f ca="1">TRUNC(PRODUCT(G$10:G1018),15)</f>
        <v>1.24093278258668</v>
      </c>
      <c r="I1019" s="35">
        <f t="shared" ca="1" si="215"/>
        <v>1.2172168756208299</v>
      </c>
      <c r="J1019" s="35">
        <f t="shared" ca="1" si="209"/>
        <v>1.01948372</v>
      </c>
      <c r="K1019" s="35">
        <f t="shared" ca="1" si="210"/>
        <v>9.74185999</v>
      </c>
      <c r="L1019" s="55">
        <f>IF(VLOOKUP(A1019,$U$12:$AD$125,8)=VLOOKUP(A1018,$U$12:$AD$125,8),0,VLOOKUP(A1019,U$12:$AD$125,8))</f>
        <v>0</v>
      </c>
      <c r="M1019" s="40">
        <f>IF(L1019&gt;0,VLOOKUP(L1019,T$12:$AC$125,7),0)</f>
        <v>0</v>
      </c>
      <c r="N1019" s="41">
        <f t="shared" si="219"/>
        <v>0</v>
      </c>
      <c r="O1019" s="41">
        <f t="shared" ca="1" si="211"/>
        <v>9.74185999</v>
      </c>
      <c r="P1019" s="56" t="str">
        <f t="shared" si="216"/>
        <v>A+J=</v>
      </c>
      <c r="Q1019" s="43">
        <f t="shared" si="217"/>
        <v>43801</v>
      </c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2"/>
      <c r="BI1019" s="52"/>
      <c r="BJ1019" s="52"/>
      <c r="BK1019" s="52"/>
      <c r="BL1019" s="52"/>
      <c r="BM1019" s="52"/>
      <c r="BN1019" s="52"/>
      <c r="BO1019" s="52"/>
      <c r="BP1019" s="52"/>
      <c r="BQ1019" s="52"/>
      <c r="BR1019" s="52"/>
      <c r="BS1019" s="52"/>
      <c r="BT1019" s="52"/>
      <c r="BU1019" s="52"/>
      <c r="BV1019" s="52"/>
      <c r="BW1019" s="52"/>
      <c r="BX1019" s="52"/>
      <c r="BY1019" s="52"/>
      <c r="BZ1019" s="52"/>
      <c r="CA1019" s="52"/>
      <c r="CB1019" s="52"/>
      <c r="CC1019" s="52"/>
      <c r="CD1019" s="52"/>
      <c r="CE1019" s="52"/>
      <c r="CF1019" s="52"/>
      <c r="CG1019" s="52"/>
      <c r="CH1019" s="52"/>
      <c r="CI1019" s="52"/>
      <c r="CJ1019" s="52"/>
      <c r="CK1019" s="52"/>
      <c r="CL1019" s="52"/>
      <c r="CM1019" s="52"/>
      <c r="CN1019" s="52"/>
      <c r="CO1019" s="52"/>
      <c r="CP1019" s="52"/>
      <c r="CQ1019" s="52"/>
      <c r="CR1019" s="52"/>
      <c r="CS1019" s="52"/>
      <c r="CT1019" s="52"/>
      <c r="CU1019" s="52"/>
      <c r="CV1019" s="52"/>
      <c r="CW1019" s="52"/>
      <c r="CX1019" s="52"/>
      <c r="CY1019" s="52"/>
      <c r="CZ1019" s="52"/>
      <c r="DA1019" s="52"/>
      <c r="DB1019" s="52"/>
      <c r="DC1019" s="52"/>
      <c r="DD1019" s="52"/>
      <c r="DE1019" s="52"/>
      <c r="DF1019" s="52"/>
      <c r="DG1019" s="52"/>
      <c r="DH1019" s="52"/>
      <c r="DI1019" s="52"/>
      <c r="DJ1019" s="52"/>
      <c r="DK1019" s="52"/>
      <c r="DL1019" s="52"/>
      <c r="DM1019" s="52"/>
      <c r="DN1019" s="52"/>
      <c r="DO1019" s="52"/>
      <c r="DP1019" s="52"/>
      <c r="DQ1019" s="52"/>
      <c r="DR1019" s="52"/>
      <c r="DS1019" s="52"/>
      <c r="DT1019" s="52"/>
      <c r="DU1019" s="52"/>
      <c r="DV1019" s="52"/>
      <c r="DW1019" s="52"/>
      <c r="DX1019" s="52"/>
      <c r="DY1019" s="52"/>
      <c r="DZ1019" s="52"/>
      <c r="EA1019" s="52"/>
      <c r="EB1019" s="52"/>
      <c r="EC1019" s="52"/>
      <c r="ED1019" s="52"/>
      <c r="EE1019" s="52"/>
      <c r="EF1019" s="52"/>
      <c r="EG1019" s="52"/>
      <c r="EH1019" s="52"/>
      <c r="EI1019" s="52"/>
      <c r="EJ1019" s="52"/>
      <c r="EK1019" s="52"/>
      <c r="EL1019" s="52"/>
      <c r="EM1019" s="52"/>
      <c r="EN1019" s="52"/>
      <c r="EO1019" s="52"/>
      <c r="EP1019" s="52"/>
      <c r="EQ1019" s="52"/>
      <c r="ER1019" s="52"/>
      <c r="ES1019" s="52"/>
      <c r="ET1019" s="52"/>
      <c r="EU1019" s="52"/>
      <c r="EV1019" s="52"/>
      <c r="EW1019" s="52"/>
      <c r="EX1019" s="52"/>
      <c r="EY1019" s="52"/>
      <c r="EZ1019" s="52"/>
      <c r="FA1019" s="52"/>
      <c r="FB1019" s="52"/>
      <c r="FC1019" s="52"/>
      <c r="FD1019" s="52"/>
      <c r="FE1019" s="52"/>
      <c r="FF1019" s="52"/>
      <c r="FG1019" s="52"/>
      <c r="FH1019" s="52"/>
      <c r="FI1019" s="52"/>
      <c r="FJ1019" s="52"/>
      <c r="FK1019" s="52"/>
      <c r="FL1019" s="52"/>
      <c r="FM1019" s="52"/>
      <c r="FN1019" s="52"/>
      <c r="FO1019" s="52"/>
      <c r="FP1019" s="52"/>
      <c r="FQ1019" s="52"/>
      <c r="FR1019" s="52"/>
      <c r="FS1019" s="52"/>
      <c r="FT1019" s="52"/>
    </row>
    <row r="1020" spans="1:179" x14ac:dyDescent="0.15">
      <c r="A1020" s="104">
        <f t="shared" si="212"/>
        <v>43729</v>
      </c>
      <c r="B1020" s="35">
        <f t="shared" ca="1" si="218"/>
        <v>509.85277500000001</v>
      </c>
      <c r="C1020" s="35">
        <f t="shared" si="213"/>
        <v>500</v>
      </c>
      <c r="D1020" s="36">
        <f ca="1">IF(A1020&lt;$B$1,VLOOKUP(A1020,[1]DI!$A$4:$B$15000,2,FALSE),0)</f>
        <v>0</v>
      </c>
      <c r="E1020" s="35">
        <f t="shared" ca="1" si="207"/>
        <v>0</v>
      </c>
      <c r="F1020" s="54">
        <f t="shared" si="214"/>
        <v>1.0425</v>
      </c>
      <c r="G1020" s="38">
        <f t="shared" ca="1" si="208"/>
        <v>1</v>
      </c>
      <c r="H1020" s="35">
        <f ca="1">TRUNC(PRODUCT(G$10:G1019),15)</f>
        <v>1.2412027978954101</v>
      </c>
      <c r="I1020" s="35">
        <f t="shared" ca="1" si="215"/>
        <v>1.2172168756208299</v>
      </c>
      <c r="J1020" s="35">
        <f t="shared" ca="1" si="209"/>
        <v>1.0197055500000001</v>
      </c>
      <c r="K1020" s="35">
        <f t="shared" ca="1" si="210"/>
        <v>9.8527749999999994</v>
      </c>
      <c r="L1020" s="55">
        <f>IF(VLOOKUP(A1020,$U$12:$AD$125,8)=VLOOKUP(A1019,$U$12:$AD$125,8),0,VLOOKUP(A1020,U$12:$AD$125,8))</f>
        <v>0</v>
      </c>
      <c r="M1020" s="40">
        <f>IF(L1020&gt;0,VLOOKUP(L1020,T$12:$AC$125,7),0)</f>
        <v>0</v>
      </c>
      <c r="N1020" s="41">
        <f t="shared" si="219"/>
        <v>0</v>
      </c>
      <c r="O1020" s="41">
        <f t="shared" ca="1" si="211"/>
        <v>9.8527749999999994</v>
      </c>
      <c r="P1020" s="56" t="str">
        <f t="shared" si="216"/>
        <v>A+J=</v>
      </c>
      <c r="Q1020" s="43">
        <f t="shared" si="217"/>
        <v>43801</v>
      </c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52"/>
      <c r="BI1020" s="52"/>
      <c r="BJ1020" s="52"/>
      <c r="BK1020" s="52"/>
      <c r="BL1020" s="52"/>
      <c r="BM1020" s="52"/>
      <c r="BN1020" s="52"/>
      <c r="BO1020" s="52"/>
      <c r="BP1020" s="52"/>
      <c r="BQ1020" s="52"/>
      <c r="BR1020" s="52"/>
      <c r="BS1020" s="52"/>
      <c r="BT1020" s="52"/>
      <c r="BU1020" s="52"/>
      <c r="BV1020" s="52"/>
      <c r="BW1020" s="52"/>
      <c r="BX1020" s="52"/>
      <c r="BY1020" s="52"/>
      <c r="BZ1020" s="52"/>
      <c r="CA1020" s="52"/>
      <c r="CB1020" s="52"/>
      <c r="CC1020" s="52"/>
      <c r="CD1020" s="52"/>
      <c r="CE1020" s="52"/>
      <c r="CF1020" s="52"/>
      <c r="CG1020" s="52"/>
      <c r="CH1020" s="52"/>
      <c r="CI1020" s="52"/>
      <c r="CJ1020" s="52"/>
      <c r="CK1020" s="52"/>
      <c r="CL1020" s="52"/>
      <c r="CM1020" s="52"/>
      <c r="CN1020" s="52"/>
      <c r="CO1020" s="52"/>
      <c r="CP1020" s="52"/>
      <c r="CQ1020" s="52"/>
      <c r="CR1020" s="52"/>
      <c r="CS1020" s="52"/>
      <c r="CT1020" s="52"/>
      <c r="CU1020" s="52"/>
      <c r="CV1020" s="52"/>
      <c r="CW1020" s="52"/>
      <c r="CX1020" s="52"/>
      <c r="CY1020" s="52"/>
      <c r="CZ1020" s="52"/>
      <c r="DA1020" s="52"/>
      <c r="DB1020" s="52"/>
      <c r="DC1020" s="52"/>
      <c r="DD1020" s="52"/>
      <c r="DE1020" s="52"/>
      <c r="DF1020" s="52"/>
      <c r="DG1020" s="52"/>
      <c r="DH1020" s="52"/>
      <c r="DI1020" s="52"/>
      <c r="DJ1020" s="52"/>
      <c r="DK1020" s="52"/>
      <c r="DL1020" s="52"/>
      <c r="DM1020" s="52"/>
      <c r="DN1020" s="52"/>
      <c r="DO1020" s="52"/>
      <c r="DP1020" s="52"/>
      <c r="DQ1020" s="52"/>
      <c r="DR1020" s="52"/>
      <c r="DS1020" s="52"/>
      <c r="DT1020" s="52"/>
      <c r="DU1020" s="52"/>
      <c r="DV1020" s="52"/>
      <c r="DW1020" s="52"/>
      <c r="DX1020" s="52"/>
      <c r="DY1020" s="52"/>
      <c r="DZ1020" s="52"/>
      <c r="EA1020" s="52"/>
      <c r="EB1020" s="52"/>
      <c r="EC1020" s="52"/>
      <c r="ED1020" s="52"/>
      <c r="EE1020" s="52"/>
      <c r="EF1020" s="52"/>
      <c r="EG1020" s="52"/>
      <c r="EH1020" s="52"/>
      <c r="EI1020" s="52"/>
      <c r="EJ1020" s="52"/>
      <c r="EK1020" s="52"/>
      <c r="EL1020" s="52"/>
      <c r="EM1020" s="52"/>
      <c r="EN1020" s="52"/>
      <c r="EO1020" s="52"/>
      <c r="EP1020" s="52"/>
      <c r="EQ1020" s="52"/>
      <c r="ER1020" s="52"/>
      <c r="ES1020" s="52"/>
      <c r="ET1020" s="52"/>
      <c r="EU1020" s="52"/>
      <c r="EV1020" s="52"/>
      <c r="EW1020" s="52"/>
      <c r="EX1020" s="52"/>
      <c r="EY1020" s="52"/>
      <c r="EZ1020" s="52"/>
      <c r="FA1020" s="52"/>
      <c r="FB1020" s="52"/>
      <c r="FC1020" s="52"/>
      <c r="FD1020" s="52"/>
      <c r="FE1020" s="52"/>
      <c r="FF1020" s="52"/>
      <c r="FG1020" s="52"/>
      <c r="FH1020" s="52"/>
      <c r="FI1020" s="52"/>
      <c r="FJ1020" s="52"/>
      <c r="FK1020" s="52"/>
      <c r="FL1020" s="52"/>
      <c r="FM1020" s="52"/>
      <c r="FN1020" s="52"/>
      <c r="FO1020" s="52"/>
      <c r="FP1020" s="52"/>
      <c r="FQ1020" s="52"/>
      <c r="FR1020" s="52"/>
      <c r="FS1020" s="52"/>
      <c r="FT1020" s="52"/>
    </row>
    <row r="1021" spans="1:179" x14ac:dyDescent="0.15">
      <c r="A1021" s="104">
        <f t="shared" si="212"/>
        <v>43730</v>
      </c>
      <c r="B1021" s="35">
        <f t="shared" ca="1" si="218"/>
        <v>509.85277500000001</v>
      </c>
      <c r="C1021" s="35">
        <f t="shared" si="213"/>
        <v>500</v>
      </c>
      <c r="D1021" s="36">
        <f ca="1">IF(A1021&lt;$B$1,VLOOKUP(A1021,[1]DI!$A$4:$B$15000,2,FALSE),0)</f>
        <v>0</v>
      </c>
      <c r="E1021" s="35">
        <f t="shared" ca="1" si="207"/>
        <v>0</v>
      </c>
      <c r="F1021" s="54">
        <f t="shared" si="214"/>
        <v>1.0425</v>
      </c>
      <c r="G1021" s="38">
        <f t="shared" ca="1" si="208"/>
        <v>1</v>
      </c>
      <c r="H1021" s="35">
        <f ca="1">TRUNC(PRODUCT(G$10:G1020),15)</f>
        <v>1.2412027978954101</v>
      </c>
      <c r="I1021" s="35">
        <f t="shared" ca="1" si="215"/>
        <v>1.2172168756208299</v>
      </c>
      <c r="J1021" s="35">
        <f t="shared" ca="1" si="209"/>
        <v>1.0197055500000001</v>
      </c>
      <c r="K1021" s="35">
        <f t="shared" ca="1" si="210"/>
        <v>9.8527749999999994</v>
      </c>
      <c r="L1021" s="55">
        <f>IF(VLOOKUP(A1021,$U$12:$AD$125,8)=VLOOKUP(A1020,$U$12:$AD$125,8),0,VLOOKUP(A1021,U$12:$AD$125,8))</f>
        <v>0</v>
      </c>
      <c r="M1021" s="40">
        <f>IF(L1021&gt;0,VLOOKUP(L1021,T$12:$AC$125,7),0)</f>
        <v>0</v>
      </c>
      <c r="N1021" s="41">
        <f t="shared" si="219"/>
        <v>0</v>
      </c>
      <c r="O1021" s="41">
        <f t="shared" ca="1" si="211"/>
        <v>9.8527749999999994</v>
      </c>
      <c r="P1021" s="56" t="str">
        <f t="shared" si="216"/>
        <v>A+J=</v>
      </c>
      <c r="Q1021" s="43">
        <f t="shared" si="217"/>
        <v>43801</v>
      </c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  <c r="BG1021" s="52"/>
      <c r="BH1021" s="52"/>
      <c r="BI1021" s="52"/>
      <c r="BJ1021" s="52"/>
      <c r="BK1021" s="52"/>
      <c r="BL1021" s="52"/>
      <c r="BM1021" s="52"/>
      <c r="BN1021" s="52"/>
      <c r="BO1021" s="52"/>
      <c r="BP1021" s="52"/>
      <c r="BQ1021" s="52"/>
      <c r="BR1021" s="52"/>
      <c r="BS1021" s="52"/>
      <c r="BT1021" s="52"/>
      <c r="BU1021" s="52"/>
      <c r="BV1021" s="52"/>
      <c r="BW1021" s="52"/>
      <c r="BX1021" s="52"/>
      <c r="BY1021" s="52"/>
      <c r="BZ1021" s="52"/>
      <c r="CA1021" s="52"/>
      <c r="CB1021" s="52"/>
      <c r="CC1021" s="52"/>
      <c r="CD1021" s="52"/>
      <c r="CE1021" s="52"/>
      <c r="CF1021" s="52"/>
      <c r="CG1021" s="52"/>
      <c r="CH1021" s="52"/>
      <c r="CI1021" s="52"/>
      <c r="CJ1021" s="52"/>
      <c r="CK1021" s="52"/>
      <c r="CL1021" s="52"/>
      <c r="CM1021" s="52"/>
      <c r="CN1021" s="52"/>
      <c r="CO1021" s="52"/>
      <c r="CP1021" s="52"/>
      <c r="CQ1021" s="52"/>
      <c r="CR1021" s="52"/>
      <c r="CS1021" s="52"/>
      <c r="CT1021" s="52"/>
      <c r="CU1021" s="52"/>
      <c r="CV1021" s="52"/>
      <c r="CW1021" s="52"/>
      <c r="CX1021" s="52"/>
      <c r="CY1021" s="52"/>
      <c r="CZ1021" s="52"/>
      <c r="DA1021" s="52"/>
      <c r="DB1021" s="52"/>
      <c r="DC1021" s="52"/>
      <c r="DD1021" s="52"/>
      <c r="DE1021" s="52"/>
      <c r="DF1021" s="52"/>
      <c r="DG1021" s="52"/>
      <c r="DH1021" s="52"/>
      <c r="DI1021" s="52"/>
      <c r="DJ1021" s="52"/>
      <c r="DK1021" s="52"/>
      <c r="DL1021" s="52"/>
      <c r="DM1021" s="52"/>
      <c r="DN1021" s="52"/>
      <c r="DO1021" s="52"/>
      <c r="DP1021" s="52"/>
      <c r="DQ1021" s="52"/>
      <c r="DR1021" s="52"/>
      <c r="DS1021" s="52"/>
      <c r="DT1021" s="52"/>
      <c r="DU1021" s="52"/>
      <c r="DV1021" s="52"/>
      <c r="DW1021" s="52"/>
      <c r="DX1021" s="52"/>
      <c r="DY1021" s="52"/>
      <c r="DZ1021" s="52"/>
      <c r="EA1021" s="52"/>
      <c r="EB1021" s="52"/>
      <c r="EC1021" s="52"/>
      <c r="ED1021" s="52"/>
      <c r="EE1021" s="52"/>
      <c r="EF1021" s="52"/>
      <c r="EG1021" s="52"/>
      <c r="EH1021" s="52"/>
      <c r="EI1021" s="52"/>
      <c r="EJ1021" s="52"/>
      <c r="EK1021" s="52"/>
      <c r="EL1021" s="52"/>
      <c r="EM1021" s="52"/>
      <c r="EN1021" s="52"/>
      <c r="EO1021" s="52"/>
      <c r="EP1021" s="52"/>
      <c r="EQ1021" s="52"/>
      <c r="ER1021" s="52"/>
      <c r="ES1021" s="52"/>
      <c r="ET1021" s="52"/>
      <c r="EU1021" s="52"/>
      <c r="EV1021" s="52"/>
      <c r="EW1021" s="52"/>
      <c r="EX1021" s="52"/>
      <c r="EY1021" s="52"/>
      <c r="EZ1021" s="52"/>
      <c r="FA1021" s="52"/>
      <c r="FB1021" s="52"/>
      <c r="FC1021" s="52"/>
      <c r="FD1021" s="52"/>
      <c r="FE1021" s="52"/>
      <c r="FF1021" s="52"/>
      <c r="FG1021" s="52"/>
      <c r="FH1021" s="52"/>
      <c r="FI1021" s="52"/>
      <c r="FJ1021" s="52"/>
      <c r="FK1021" s="52"/>
      <c r="FL1021" s="52"/>
      <c r="FM1021" s="52"/>
      <c r="FN1021" s="52"/>
      <c r="FO1021" s="52"/>
      <c r="FP1021" s="52"/>
      <c r="FQ1021" s="52"/>
      <c r="FR1021" s="52"/>
      <c r="FS1021" s="52"/>
      <c r="FT1021" s="52"/>
    </row>
    <row r="1022" spans="1:179" x14ac:dyDescent="0.15">
      <c r="A1022" s="104">
        <f t="shared" si="212"/>
        <v>43731</v>
      </c>
      <c r="B1022" s="35">
        <f t="shared" ca="1" si="218"/>
        <v>509.85277500000001</v>
      </c>
      <c r="C1022" s="35">
        <f t="shared" si="213"/>
        <v>500</v>
      </c>
      <c r="D1022" s="36">
        <f ca="1">IF(A1022&lt;$B$1,VLOOKUP(A1022,[1]DI!$A$4:$B$15000,2,FALSE),0)</f>
        <v>5.3999999999999999E-2</v>
      </c>
      <c r="E1022" s="35">
        <f t="shared" ca="1" si="207"/>
        <v>2.0871999999999999E-4</v>
      </c>
      <c r="F1022" s="54">
        <f t="shared" si="214"/>
        <v>1.0425</v>
      </c>
      <c r="G1022" s="38">
        <f t="shared" ca="1" si="208"/>
        <v>1.0002175905999999</v>
      </c>
      <c r="H1022" s="35">
        <f ca="1">TRUNC(PRODUCT(G$10:G1021),15)</f>
        <v>1.2412027978954101</v>
      </c>
      <c r="I1022" s="35">
        <f t="shared" ca="1" si="215"/>
        <v>1.2172168756208299</v>
      </c>
      <c r="J1022" s="35">
        <f t="shared" ca="1" si="209"/>
        <v>1.0197055500000001</v>
      </c>
      <c r="K1022" s="35">
        <f t="shared" ca="1" si="210"/>
        <v>9.8527749999999994</v>
      </c>
      <c r="L1022" s="55">
        <f>IF(VLOOKUP(A1022,$U$12:$AD$125,8)=VLOOKUP(A1021,$U$12:$AD$125,8),0,VLOOKUP(A1022,U$12:$AD$125,8))</f>
        <v>0</v>
      </c>
      <c r="M1022" s="40">
        <f>IF(L1022&gt;0,VLOOKUP(L1022,T$12:$AC$125,7),0)</f>
        <v>0</v>
      </c>
      <c r="N1022" s="41">
        <f t="shared" si="219"/>
        <v>0</v>
      </c>
      <c r="O1022" s="41">
        <f t="shared" ca="1" si="211"/>
        <v>9.8527749999999994</v>
      </c>
      <c r="P1022" s="56" t="str">
        <f t="shared" si="216"/>
        <v>A+J=</v>
      </c>
      <c r="Q1022" s="43">
        <f t="shared" si="217"/>
        <v>43801</v>
      </c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  <c r="BG1022" s="52"/>
      <c r="BH1022" s="52"/>
      <c r="BI1022" s="52"/>
      <c r="BJ1022" s="52"/>
      <c r="BK1022" s="52"/>
      <c r="BL1022" s="52"/>
      <c r="BM1022" s="52"/>
      <c r="BN1022" s="52"/>
      <c r="BO1022" s="52"/>
      <c r="BP1022" s="52"/>
      <c r="BQ1022" s="52"/>
      <c r="BR1022" s="52"/>
      <c r="BS1022" s="52"/>
      <c r="BT1022" s="52"/>
      <c r="BU1022" s="52"/>
      <c r="BV1022" s="52"/>
      <c r="BW1022" s="52"/>
      <c r="BX1022" s="52"/>
      <c r="BY1022" s="52"/>
      <c r="BZ1022" s="52"/>
      <c r="CA1022" s="52"/>
      <c r="CB1022" s="52"/>
      <c r="CC1022" s="52"/>
      <c r="CD1022" s="52"/>
      <c r="CE1022" s="52"/>
      <c r="CF1022" s="52"/>
      <c r="CG1022" s="52"/>
      <c r="CH1022" s="52"/>
      <c r="CI1022" s="52"/>
      <c r="CJ1022" s="52"/>
      <c r="CK1022" s="52"/>
      <c r="CL1022" s="52"/>
      <c r="CM1022" s="52"/>
      <c r="CN1022" s="52"/>
      <c r="CO1022" s="52"/>
      <c r="CP1022" s="52"/>
      <c r="CQ1022" s="52"/>
      <c r="CR1022" s="52"/>
      <c r="CS1022" s="52"/>
      <c r="CT1022" s="52"/>
      <c r="CU1022" s="52"/>
      <c r="CV1022" s="52"/>
      <c r="CW1022" s="52"/>
      <c r="CX1022" s="52"/>
      <c r="CY1022" s="52"/>
      <c r="CZ1022" s="52"/>
      <c r="DA1022" s="52"/>
      <c r="DB1022" s="52"/>
      <c r="DC1022" s="52"/>
      <c r="DD1022" s="52"/>
      <c r="DE1022" s="52"/>
      <c r="DF1022" s="52"/>
      <c r="DG1022" s="52"/>
      <c r="DH1022" s="52"/>
      <c r="DI1022" s="52"/>
      <c r="DJ1022" s="52"/>
      <c r="DK1022" s="52"/>
      <c r="DL1022" s="52"/>
      <c r="DM1022" s="52"/>
      <c r="DN1022" s="52"/>
      <c r="DO1022" s="52"/>
      <c r="DP1022" s="52"/>
      <c r="DQ1022" s="52"/>
      <c r="DR1022" s="52"/>
      <c r="DS1022" s="52"/>
      <c r="DT1022" s="52"/>
      <c r="DU1022" s="52"/>
      <c r="DV1022" s="52"/>
      <c r="DW1022" s="52"/>
      <c r="DX1022" s="52"/>
      <c r="DY1022" s="52"/>
      <c r="DZ1022" s="52"/>
      <c r="EA1022" s="52"/>
      <c r="EB1022" s="52"/>
      <c r="EC1022" s="52"/>
      <c r="ED1022" s="52"/>
      <c r="EE1022" s="52"/>
      <c r="EF1022" s="52"/>
      <c r="EG1022" s="52"/>
      <c r="EH1022" s="52"/>
      <c r="EI1022" s="52"/>
      <c r="EJ1022" s="52"/>
      <c r="EK1022" s="52"/>
      <c r="EL1022" s="52"/>
      <c r="EM1022" s="52"/>
      <c r="EN1022" s="52"/>
      <c r="EO1022" s="52"/>
      <c r="EP1022" s="52"/>
      <c r="EQ1022" s="52"/>
      <c r="ER1022" s="52"/>
      <c r="ES1022" s="52"/>
      <c r="ET1022" s="52"/>
      <c r="EU1022" s="52"/>
      <c r="EV1022" s="52"/>
      <c r="EW1022" s="52"/>
      <c r="EX1022" s="52"/>
      <c r="EY1022" s="52"/>
      <c r="EZ1022" s="52"/>
      <c r="FA1022" s="52"/>
      <c r="FB1022" s="52"/>
      <c r="FC1022" s="52"/>
      <c r="FD1022" s="52"/>
      <c r="FE1022" s="52"/>
      <c r="FF1022" s="52"/>
      <c r="FG1022" s="52"/>
      <c r="FH1022" s="52"/>
      <c r="FI1022" s="52"/>
      <c r="FJ1022" s="52"/>
      <c r="FK1022" s="52"/>
      <c r="FL1022" s="52"/>
      <c r="FM1022" s="52"/>
      <c r="FN1022" s="52"/>
      <c r="FO1022" s="52"/>
      <c r="FP1022" s="52"/>
      <c r="FQ1022" s="52"/>
      <c r="FR1022" s="52"/>
      <c r="FS1022" s="52"/>
      <c r="FT1022" s="52"/>
    </row>
    <row r="1023" spans="1:179" x14ac:dyDescent="0.15">
      <c r="A1023" s="104">
        <f t="shared" si="212"/>
        <v>43732</v>
      </c>
      <c r="B1023" s="35">
        <f t="shared" ca="1" si="218"/>
        <v>509.96370998999998</v>
      </c>
      <c r="C1023" s="35">
        <f t="shared" si="213"/>
        <v>500</v>
      </c>
      <c r="D1023" s="36">
        <f ca="1">IF(A1023&lt;$B$1,VLOOKUP(A1023,[1]DI!$A$4:$B$15000,2,FALSE),0)</f>
        <v>5.3999999999999999E-2</v>
      </c>
      <c r="E1023" s="35">
        <f t="shared" ca="1" si="207"/>
        <v>2.0871999999999999E-4</v>
      </c>
      <c r="F1023" s="54">
        <f t="shared" si="214"/>
        <v>1.0425</v>
      </c>
      <c r="G1023" s="38">
        <f t="shared" ca="1" si="208"/>
        <v>1.0002175905999999</v>
      </c>
      <c r="H1023" s="35">
        <f ca="1">TRUNC(PRODUCT(G$10:G1022),15)</f>
        <v>1.2414728719569199</v>
      </c>
      <c r="I1023" s="35">
        <f t="shared" ca="1" si="215"/>
        <v>1.2172168756208299</v>
      </c>
      <c r="J1023" s="35">
        <f t="shared" ca="1" si="209"/>
        <v>1.0199274199999999</v>
      </c>
      <c r="K1023" s="35">
        <f t="shared" ca="1" si="210"/>
        <v>9.9637099899999999</v>
      </c>
      <c r="L1023" s="55">
        <f>IF(VLOOKUP(A1023,$U$12:$AD$125,8)=VLOOKUP(A1022,$U$12:$AD$125,8),0,VLOOKUP(A1023,U$12:$AD$125,8))</f>
        <v>0</v>
      </c>
      <c r="M1023" s="40">
        <f>IF(L1023&gt;0,VLOOKUP(L1023,T$12:$AC$125,7),0)</f>
        <v>0</v>
      </c>
      <c r="N1023" s="41">
        <f t="shared" si="219"/>
        <v>0</v>
      </c>
      <c r="O1023" s="41">
        <f t="shared" ca="1" si="211"/>
        <v>9.9637099899999999</v>
      </c>
      <c r="P1023" s="56" t="str">
        <f t="shared" si="216"/>
        <v>A+J=</v>
      </c>
      <c r="Q1023" s="43">
        <f t="shared" si="217"/>
        <v>43801</v>
      </c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  <c r="BO1023" s="52"/>
      <c r="BP1023" s="52"/>
      <c r="BQ1023" s="52"/>
      <c r="BR1023" s="52"/>
      <c r="BS1023" s="52"/>
      <c r="BT1023" s="52"/>
      <c r="BU1023" s="52"/>
      <c r="BV1023" s="52"/>
      <c r="BW1023" s="52"/>
      <c r="BX1023" s="52"/>
      <c r="BY1023" s="52"/>
      <c r="BZ1023" s="52"/>
      <c r="CA1023" s="52"/>
      <c r="CB1023" s="52"/>
      <c r="CC1023" s="52"/>
      <c r="CD1023" s="52"/>
      <c r="CE1023" s="52"/>
      <c r="CF1023" s="52"/>
      <c r="CG1023" s="52"/>
      <c r="CH1023" s="52"/>
      <c r="CI1023" s="52"/>
      <c r="CJ1023" s="52"/>
      <c r="CK1023" s="52"/>
      <c r="CL1023" s="52"/>
      <c r="CM1023" s="52"/>
      <c r="CN1023" s="52"/>
      <c r="CO1023" s="52"/>
      <c r="CP1023" s="52"/>
      <c r="CQ1023" s="52"/>
      <c r="CR1023" s="52"/>
      <c r="CS1023" s="52"/>
      <c r="CT1023" s="52"/>
      <c r="CU1023" s="52"/>
      <c r="CV1023" s="52"/>
      <c r="CW1023" s="52"/>
      <c r="CX1023" s="52"/>
      <c r="CY1023" s="52"/>
      <c r="CZ1023" s="52"/>
      <c r="DA1023" s="52"/>
      <c r="DB1023" s="52"/>
      <c r="DC1023" s="52"/>
      <c r="DD1023" s="52"/>
      <c r="DE1023" s="52"/>
      <c r="DF1023" s="52"/>
      <c r="DG1023" s="52"/>
      <c r="DH1023" s="52"/>
      <c r="DI1023" s="52"/>
      <c r="DJ1023" s="52"/>
      <c r="DK1023" s="52"/>
      <c r="DL1023" s="52"/>
      <c r="DM1023" s="52"/>
      <c r="DN1023" s="52"/>
      <c r="DO1023" s="52"/>
      <c r="DP1023" s="52"/>
      <c r="DQ1023" s="52"/>
      <c r="DR1023" s="52"/>
      <c r="DS1023" s="52"/>
      <c r="DT1023" s="52"/>
      <c r="DU1023" s="52"/>
      <c r="DV1023" s="52"/>
      <c r="DW1023" s="52"/>
      <c r="DX1023" s="52"/>
      <c r="DY1023" s="52"/>
      <c r="DZ1023" s="52"/>
      <c r="EA1023" s="52"/>
      <c r="EB1023" s="52"/>
      <c r="EC1023" s="52"/>
      <c r="ED1023" s="52"/>
      <c r="EE1023" s="52"/>
      <c r="EF1023" s="52"/>
      <c r="EG1023" s="52"/>
      <c r="EH1023" s="52"/>
      <c r="EI1023" s="52"/>
      <c r="EJ1023" s="52"/>
      <c r="EK1023" s="52"/>
      <c r="EL1023" s="52"/>
      <c r="EM1023" s="52"/>
      <c r="EN1023" s="52"/>
      <c r="EO1023" s="52"/>
      <c r="EP1023" s="52"/>
      <c r="EQ1023" s="52"/>
      <c r="ER1023" s="52"/>
      <c r="ES1023" s="52"/>
      <c r="ET1023" s="52"/>
      <c r="EU1023" s="52"/>
      <c r="EV1023" s="52"/>
      <c r="EW1023" s="52"/>
      <c r="EX1023" s="52"/>
      <c r="EY1023" s="52"/>
      <c r="EZ1023" s="52"/>
      <c r="FA1023" s="52"/>
      <c r="FB1023" s="52"/>
      <c r="FC1023" s="52"/>
      <c r="FD1023" s="52"/>
      <c r="FE1023" s="52"/>
      <c r="FF1023" s="52"/>
      <c r="FG1023" s="52"/>
      <c r="FH1023" s="52"/>
      <c r="FI1023" s="52"/>
      <c r="FJ1023" s="52"/>
      <c r="FK1023" s="52"/>
      <c r="FL1023" s="52"/>
      <c r="FM1023" s="52"/>
      <c r="FN1023" s="52"/>
      <c r="FO1023" s="52"/>
      <c r="FP1023" s="52"/>
      <c r="FQ1023" s="52"/>
      <c r="FR1023" s="52"/>
      <c r="FS1023" s="52"/>
      <c r="FT1023" s="52"/>
    </row>
    <row r="1024" spans="1:179" x14ac:dyDescent="0.15">
      <c r="A1024" s="104">
        <f t="shared" si="212"/>
        <v>43733</v>
      </c>
      <c r="B1024" s="35">
        <f t="shared" ca="1" si="218"/>
        <v>510.07467500000001</v>
      </c>
      <c r="C1024" s="35">
        <f t="shared" si="213"/>
        <v>500</v>
      </c>
      <c r="D1024" s="36">
        <f ca="1">IF(A1024&lt;$B$1,VLOOKUP(A1024,[1]DI!$A$4:$B$15000,2,FALSE),0)</f>
        <v>5.3999999999999999E-2</v>
      </c>
      <c r="E1024" s="35">
        <f t="shared" ca="1" si="207"/>
        <v>2.0871999999999999E-4</v>
      </c>
      <c r="F1024" s="54">
        <f t="shared" si="214"/>
        <v>1.0425</v>
      </c>
      <c r="G1024" s="38">
        <f t="shared" ca="1" si="208"/>
        <v>1.0002175905999999</v>
      </c>
      <c r="H1024" s="35">
        <f ca="1">TRUNC(PRODUCT(G$10:G1023),15)</f>
        <v>1.2417430047840099</v>
      </c>
      <c r="I1024" s="35">
        <f t="shared" ca="1" si="215"/>
        <v>1.2172168756208299</v>
      </c>
      <c r="J1024" s="35">
        <f t="shared" ca="1" si="209"/>
        <v>1.0201493500000001</v>
      </c>
      <c r="K1024" s="35">
        <f t="shared" ca="1" si="210"/>
        <v>10.074674999999999</v>
      </c>
      <c r="L1024" s="55">
        <f>IF(VLOOKUP(A1024,$U$12:$AD$125,8)=VLOOKUP(A1023,$U$12:$AD$125,8),0,VLOOKUP(A1024,U$12:$AD$125,8))</f>
        <v>0</v>
      </c>
      <c r="M1024" s="40">
        <f>IF(L1024&gt;0,VLOOKUP(L1024,T$12:$AC$125,7),0)</f>
        <v>0</v>
      </c>
      <c r="N1024" s="41">
        <f t="shared" si="219"/>
        <v>0</v>
      </c>
      <c r="O1024" s="41">
        <f t="shared" ca="1" si="211"/>
        <v>10.074674999999999</v>
      </c>
      <c r="P1024" s="56" t="str">
        <f t="shared" si="216"/>
        <v>A+J=</v>
      </c>
      <c r="Q1024" s="43">
        <f t="shared" si="217"/>
        <v>43801</v>
      </c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  <c r="BG1024" s="52"/>
      <c r="BH1024" s="52"/>
      <c r="BI1024" s="52"/>
      <c r="BJ1024" s="52"/>
      <c r="BK1024" s="52"/>
      <c r="BL1024" s="52"/>
      <c r="BM1024" s="52"/>
      <c r="BN1024" s="52"/>
      <c r="BO1024" s="52"/>
      <c r="BP1024" s="52"/>
      <c r="BQ1024" s="52"/>
      <c r="BR1024" s="52"/>
      <c r="BS1024" s="52"/>
      <c r="BT1024" s="52"/>
      <c r="BU1024" s="52"/>
      <c r="BV1024" s="52"/>
      <c r="BW1024" s="52"/>
      <c r="BX1024" s="52"/>
      <c r="BY1024" s="52"/>
      <c r="BZ1024" s="52"/>
      <c r="CA1024" s="52"/>
      <c r="CB1024" s="52"/>
      <c r="CC1024" s="52"/>
      <c r="CD1024" s="52"/>
      <c r="CE1024" s="52"/>
      <c r="CF1024" s="52"/>
      <c r="CG1024" s="52"/>
      <c r="CH1024" s="52"/>
      <c r="CI1024" s="52"/>
      <c r="CJ1024" s="52"/>
      <c r="CK1024" s="52"/>
      <c r="CL1024" s="52"/>
      <c r="CM1024" s="52"/>
      <c r="CN1024" s="52"/>
      <c r="CO1024" s="52"/>
      <c r="CP1024" s="52"/>
      <c r="CQ1024" s="52"/>
      <c r="CR1024" s="52"/>
      <c r="CS1024" s="52"/>
      <c r="CT1024" s="52"/>
      <c r="CU1024" s="52"/>
      <c r="CV1024" s="52"/>
      <c r="CW1024" s="52"/>
      <c r="CX1024" s="52"/>
      <c r="CY1024" s="52"/>
      <c r="CZ1024" s="52"/>
      <c r="DA1024" s="52"/>
      <c r="DB1024" s="52"/>
      <c r="DC1024" s="52"/>
      <c r="DD1024" s="52"/>
      <c r="DE1024" s="52"/>
      <c r="DF1024" s="52"/>
      <c r="DG1024" s="52"/>
      <c r="DH1024" s="52"/>
      <c r="DI1024" s="52"/>
      <c r="DJ1024" s="52"/>
      <c r="DK1024" s="52"/>
      <c r="DL1024" s="52"/>
      <c r="DM1024" s="52"/>
      <c r="DN1024" s="52"/>
      <c r="DO1024" s="52"/>
      <c r="DP1024" s="52"/>
      <c r="DQ1024" s="52"/>
      <c r="DR1024" s="52"/>
      <c r="DS1024" s="52"/>
      <c r="DT1024" s="52"/>
      <c r="DU1024" s="52"/>
      <c r="DV1024" s="52"/>
      <c r="DW1024" s="52"/>
      <c r="DX1024" s="52"/>
      <c r="DY1024" s="52"/>
      <c r="DZ1024" s="52"/>
      <c r="EA1024" s="52"/>
      <c r="EB1024" s="52"/>
      <c r="EC1024" s="52"/>
      <c r="ED1024" s="52"/>
      <c r="EE1024" s="52"/>
      <c r="EF1024" s="52"/>
      <c r="EG1024" s="52"/>
      <c r="EH1024" s="52"/>
      <c r="EI1024" s="52"/>
      <c r="EJ1024" s="52"/>
      <c r="EK1024" s="52"/>
      <c r="EL1024" s="52"/>
      <c r="EM1024" s="52"/>
      <c r="EN1024" s="52"/>
      <c r="EO1024" s="52"/>
      <c r="EP1024" s="52"/>
      <c r="EQ1024" s="52"/>
      <c r="ER1024" s="52"/>
      <c r="ES1024" s="52"/>
      <c r="ET1024" s="52"/>
      <c r="EU1024" s="52"/>
      <c r="EV1024" s="52"/>
      <c r="EW1024" s="52"/>
      <c r="EX1024" s="52"/>
      <c r="EY1024" s="52"/>
      <c r="EZ1024" s="52"/>
      <c r="FA1024" s="52"/>
      <c r="FB1024" s="52"/>
      <c r="FC1024" s="52"/>
      <c r="FD1024" s="52"/>
      <c r="FE1024" s="52"/>
      <c r="FF1024" s="52"/>
      <c r="FG1024" s="52"/>
      <c r="FH1024" s="52"/>
      <c r="FI1024" s="52"/>
      <c r="FJ1024" s="52"/>
      <c r="FK1024" s="52"/>
      <c r="FL1024" s="52"/>
      <c r="FM1024" s="52"/>
      <c r="FN1024" s="52"/>
      <c r="FO1024" s="52"/>
      <c r="FP1024" s="52"/>
      <c r="FQ1024" s="52"/>
      <c r="FR1024" s="52"/>
      <c r="FS1024" s="52"/>
      <c r="FT1024" s="52"/>
    </row>
    <row r="1025" spans="1:176" x14ac:dyDescent="0.15">
      <c r="A1025" s="104">
        <f t="shared" si="212"/>
        <v>43734</v>
      </c>
      <c r="B1025" s="35">
        <f t="shared" ca="1" si="218"/>
        <v>510.18566499999997</v>
      </c>
      <c r="C1025" s="35">
        <f t="shared" si="213"/>
        <v>500</v>
      </c>
      <c r="D1025" s="36">
        <f ca="1">IF(A1025&lt;$B$1,VLOOKUP(A1025,[1]DI!$A$4:$B$15000,2,FALSE),0)</f>
        <v>5.3999999999999999E-2</v>
      </c>
      <c r="E1025" s="35">
        <f t="shared" ca="1" si="207"/>
        <v>2.0871999999999999E-4</v>
      </c>
      <c r="F1025" s="54">
        <f t="shared" si="214"/>
        <v>1.0425</v>
      </c>
      <c r="G1025" s="38">
        <f t="shared" ca="1" si="208"/>
        <v>1.0002175905999999</v>
      </c>
      <c r="H1025" s="35">
        <f ca="1">TRUNC(PRODUCT(G$10:G1024),15)</f>
        <v>1.2420131963894701</v>
      </c>
      <c r="I1025" s="35">
        <f t="shared" ca="1" si="215"/>
        <v>1.2172168756208299</v>
      </c>
      <c r="J1025" s="35">
        <f t="shared" ca="1" si="209"/>
        <v>1.0203713299999999</v>
      </c>
      <c r="K1025" s="35">
        <f t="shared" ca="1" si="210"/>
        <v>10.185665</v>
      </c>
      <c r="L1025" s="55">
        <f>IF(VLOOKUP(A1025,$U$12:$AD$125,8)=VLOOKUP(A1024,$U$12:$AD$125,8),0,VLOOKUP(A1025,U$12:$AD$125,8))</f>
        <v>0</v>
      </c>
      <c r="M1025" s="40">
        <f>IF(L1025&gt;0,VLOOKUP(L1025,T$12:$AC$125,7),0)</f>
        <v>0</v>
      </c>
      <c r="N1025" s="41">
        <f t="shared" si="219"/>
        <v>0</v>
      </c>
      <c r="O1025" s="41">
        <f t="shared" ca="1" si="211"/>
        <v>10.185665</v>
      </c>
      <c r="P1025" s="56" t="str">
        <f t="shared" si="216"/>
        <v>A+J=</v>
      </c>
      <c r="Q1025" s="43">
        <f t="shared" si="217"/>
        <v>43801</v>
      </c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  <c r="BG1025" s="52"/>
      <c r="BH1025" s="52"/>
      <c r="BI1025" s="52"/>
      <c r="BJ1025" s="52"/>
      <c r="BK1025" s="52"/>
      <c r="BL1025" s="52"/>
      <c r="BM1025" s="52"/>
      <c r="BN1025" s="52"/>
      <c r="BO1025" s="52"/>
      <c r="BP1025" s="52"/>
      <c r="BQ1025" s="52"/>
      <c r="BR1025" s="52"/>
      <c r="BS1025" s="52"/>
      <c r="BT1025" s="52"/>
      <c r="BU1025" s="52"/>
      <c r="BV1025" s="52"/>
      <c r="BW1025" s="52"/>
      <c r="BX1025" s="52"/>
      <c r="BY1025" s="52"/>
      <c r="BZ1025" s="52"/>
      <c r="CA1025" s="52"/>
      <c r="CB1025" s="52"/>
      <c r="CC1025" s="52"/>
      <c r="CD1025" s="52"/>
      <c r="CE1025" s="52"/>
      <c r="CF1025" s="52"/>
      <c r="CG1025" s="52"/>
      <c r="CH1025" s="52"/>
      <c r="CI1025" s="52"/>
      <c r="CJ1025" s="52"/>
      <c r="CK1025" s="52"/>
      <c r="CL1025" s="52"/>
      <c r="CM1025" s="52"/>
      <c r="CN1025" s="52"/>
      <c r="CO1025" s="52"/>
      <c r="CP1025" s="52"/>
      <c r="CQ1025" s="52"/>
      <c r="CR1025" s="52"/>
      <c r="CS1025" s="52"/>
      <c r="CT1025" s="52"/>
      <c r="CU1025" s="52"/>
      <c r="CV1025" s="52"/>
      <c r="CW1025" s="52"/>
      <c r="CX1025" s="52"/>
      <c r="CY1025" s="52"/>
      <c r="CZ1025" s="52"/>
      <c r="DA1025" s="52"/>
      <c r="DB1025" s="52"/>
      <c r="DC1025" s="52"/>
      <c r="DD1025" s="52"/>
      <c r="DE1025" s="52"/>
      <c r="DF1025" s="52"/>
      <c r="DG1025" s="52"/>
      <c r="DH1025" s="52"/>
      <c r="DI1025" s="52"/>
      <c r="DJ1025" s="52"/>
      <c r="DK1025" s="52"/>
      <c r="DL1025" s="52"/>
      <c r="DM1025" s="52"/>
      <c r="DN1025" s="52"/>
      <c r="DO1025" s="52"/>
      <c r="DP1025" s="52"/>
      <c r="DQ1025" s="52"/>
      <c r="DR1025" s="52"/>
      <c r="DS1025" s="52"/>
      <c r="DT1025" s="52"/>
      <c r="DU1025" s="52"/>
      <c r="DV1025" s="52"/>
      <c r="DW1025" s="52"/>
      <c r="DX1025" s="52"/>
      <c r="DY1025" s="52"/>
      <c r="DZ1025" s="52"/>
      <c r="EA1025" s="52"/>
      <c r="EB1025" s="52"/>
      <c r="EC1025" s="52"/>
      <c r="ED1025" s="52"/>
      <c r="EE1025" s="52"/>
      <c r="EF1025" s="52"/>
      <c r="EG1025" s="52"/>
      <c r="EH1025" s="52"/>
      <c r="EI1025" s="52"/>
      <c r="EJ1025" s="52"/>
      <c r="EK1025" s="52"/>
      <c r="EL1025" s="52"/>
      <c r="EM1025" s="52"/>
      <c r="EN1025" s="52"/>
      <c r="EO1025" s="52"/>
      <c r="EP1025" s="52"/>
      <c r="EQ1025" s="52"/>
      <c r="ER1025" s="52"/>
      <c r="ES1025" s="52"/>
      <c r="ET1025" s="52"/>
      <c r="EU1025" s="52"/>
      <c r="EV1025" s="52"/>
      <c r="EW1025" s="52"/>
      <c r="EX1025" s="52"/>
      <c r="EY1025" s="52"/>
      <c r="EZ1025" s="52"/>
      <c r="FA1025" s="52"/>
      <c r="FB1025" s="52"/>
      <c r="FC1025" s="52"/>
      <c r="FD1025" s="52"/>
      <c r="FE1025" s="52"/>
      <c r="FF1025" s="52"/>
      <c r="FG1025" s="52"/>
      <c r="FH1025" s="52"/>
      <c r="FI1025" s="52"/>
      <c r="FJ1025" s="52"/>
      <c r="FK1025" s="52"/>
      <c r="FL1025" s="52"/>
      <c r="FM1025" s="52"/>
      <c r="FN1025" s="52"/>
      <c r="FO1025" s="52"/>
      <c r="FP1025" s="52"/>
      <c r="FQ1025" s="52"/>
      <c r="FR1025" s="52"/>
      <c r="FS1025" s="52"/>
      <c r="FT1025" s="52"/>
    </row>
    <row r="1026" spans="1:176" x14ac:dyDescent="0.15">
      <c r="A1026" s="104">
        <f t="shared" si="212"/>
        <v>43735</v>
      </c>
      <c r="B1026" s="35">
        <f t="shared" ca="1" si="218"/>
        <v>510.29667499999999</v>
      </c>
      <c r="C1026" s="35">
        <f t="shared" si="213"/>
        <v>500</v>
      </c>
      <c r="D1026" s="36">
        <f ca="1">IF(A1026&lt;$B$1,VLOOKUP(A1026,[1]DI!$A$4:$B$15000,2,FALSE),0)</f>
        <v>5.3999999999999999E-2</v>
      </c>
      <c r="E1026" s="35">
        <f t="shared" ca="1" si="207"/>
        <v>2.0871999999999999E-4</v>
      </c>
      <c r="F1026" s="54">
        <f t="shared" si="214"/>
        <v>1.0425</v>
      </c>
      <c r="G1026" s="38">
        <f t="shared" ca="1" si="208"/>
        <v>1.0002175905999999</v>
      </c>
      <c r="H1026" s="35">
        <f ca="1">TRUNC(PRODUCT(G$10:G1025),15)</f>
        <v>1.2422834467860799</v>
      </c>
      <c r="I1026" s="35">
        <f t="shared" ca="1" si="215"/>
        <v>1.2172168756208299</v>
      </c>
      <c r="J1026" s="35">
        <f t="shared" ca="1" si="209"/>
        <v>1.02059335</v>
      </c>
      <c r="K1026" s="35">
        <f t="shared" ca="1" si="210"/>
        <v>10.296675</v>
      </c>
      <c r="L1026" s="55">
        <f>IF(VLOOKUP(A1026,$U$12:$AD$125,8)=VLOOKUP(A1025,$U$12:$AD$125,8),0,VLOOKUP(A1026,U$12:$AD$125,8))</f>
        <v>0</v>
      </c>
      <c r="M1026" s="40">
        <f>IF(L1026&gt;0,VLOOKUP(L1026,T$12:$AC$125,7),0)</f>
        <v>0</v>
      </c>
      <c r="N1026" s="41">
        <f t="shared" si="219"/>
        <v>0</v>
      </c>
      <c r="O1026" s="41">
        <f t="shared" ca="1" si="211"/>
        <v>10.296675</v>
      </c>
      <c r="P1026" s="56" t="str">
        <f t="shared" si="216"/>
        <v>A+J=</v>
      </c>
      <c r="Q1026" s="43">
        <f t="shared" si="217"/>
        <v>43801</v>
      </c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  <c r="BO1026" s="52"/>
      <c r="BP1026" s="52"/>
      <c r="BQ1026" s="52"/>
      <c r="BR1026" s="52"/>
      <c r="BS1026" s="52"/>
      <c r="BT1026" s="52"/>
      <c r="BU1026" s="52"/>
      <c r="BV1026" s="52"/>
      <c r="BW1026" s="52"/>
      <c r="BX1026" s="52"/>
      <c r="BY1026" s="52"/>
      <c r="BZ1026" s="52"/>
      <c r="CA1026" s="52"/>
      <c r="CB1026" s="52"/>
      <c r="CC1026" s="52"/>
      <c r="CD1026" s="52"/>
      <c r="CE1026" s="52"/>
      <c r="CF1026" s="52"/>
      <c r="CG1026" s="52"/>
      <c r="CH1026" s="52"/>
      <c r="CI1026" s="52"/>
      <c r="CJ1026" s="52"/>
      <c r="CK1026" s="52"/>
      <c r="CL1026" s="52"/>
      <c r="CM1026" s="52"/>
      <c r="CN1026" s="52"/>
      <c r="CO1026" s="52"/>
      <c r="CP1026" s="52"/>
      <c r="CQ1026" s="52"/>
      <c r="CR1026" s="52"/>
      <c r="CS1026" s="52"/>
      <c r="CT1026" s="52"/>
      <c r="CU1026" s="52"/>
      <c r="CV1026" s="52"/>
      <c r="CW1026" s="52"/>
      <c r="CX1026" s="52"/>
      <c r="CY1026" s="52"/>
      <c r="CZ1026" s="52"/>
      <c r="DA1026" s="52"/>
      <c r="DB1026" s="52"/>
      <c r="DC1026" s="52"/>
      <c r="DD1026" s="52"/>
      <c r="DE1026" s="52"/>
      <c r="DF1026" s="52"/>
      <c r="DG1026" s="52"/>
      <c r="DH1026" s="52"/>
      <c r="DI1026" s="52"/>
      <c r="DJ1026" s="52"/>
      <c r="DK1026" s="52"/>
      <c r="DL1026" s="52"/>
      <c r="DM1026" s="52"/>
      <c r="DN1026" s="52"/>
      <c r="DO1026" s="52"/>
      <c r="DP1026" s="52"/>
      <c r="DQ1026" s="52"/>
      <c r="DR1026" s="52"/>
      <c r="DS1026" s="52"/>
      <c r="DT1026" s="52"/>
      <c r="DU1026" s="52"/>
      <c r="DV1026" s="52"/>
      <c r="DW1026" s="52"/>
      <c r="DX1026" s="52"/>
      <c r="DY1026" s="52"/>
      <c r="DZ1026" s="52"/>
      <c r="EA1026" s="52"/>
      <c r="EB1026" s="52"/>
      <c r="EC1026" s="52"/>
      <c r="ED1026" s="52"/>
      <c r="EE1026" s="52"/>
      <c r="EF1026" s="52"/>
      <c r="EG1026" s="52"/>
      <c r="EH1026" s="52"/>
      <c r="EI1026" s="52"/>
      <c r="EJ1026" s="52"/>
      <c r="EK1026" s="52"/>
      <c r="EL1026" s="52"/>
      <c r="EM1026" s="52"/>
      <c r="EN1026" s="52"/>
      <c r="EO1026" s="52"/>
      <c r="EP1026" s="52"/>
      <c r="EQ1026" s="52"/>
      <c r="ER1026" s="52"/>
      <c r="ES1026" s="52"/>
      <c r="ET1026" s="52"/>
      <c r="EU1026" s="52"/>
      <c r="EV1026" s="52"/>
      <c r="EW1026" s="52"/>
      <c r="EX1026" s="52"/>
      <c r="EY1026" s="52"/>
      <c r="EZ1026" s="52"/>
      <c r="FA1026" s="52"/>
      <c r="FB1026" s="52"/>
      <c r="FC1026" s="52"/>
      <c r="FD1026" s="52"/>
      <c r="FE1026" s="52"/>
      <c r="FF1026" s="52"/>
      <c r="FG1026" s="52"/>
      <c r="FH1026" s="52"/>
      <c r="FI1026" s="52"/>
      <c r="FJ1026" s="52"/>
      <c r="FK1026" s="52"/>
      <c r="FL1026" s="52"/>
      <c r="FM1026" s="52"/>
      <c r="FN1026" s="52"/>
      <c r="FO1026" s="52"/>
      <c r="FP1026" s="52"/>
      <c r="FQ1026" s="52"/>
      <c r="FR1026" s="52"/>
      <c r="FS1026" s="52"/>
      <c r="FT1026" s="52"/>
    </row>
    <row r="1027" spans="1:176" x14ac:dyDescent="0.15">
      <c r="A1027" s="104">
        <f t="shared" si="212"/>
        <v>43736</v>
      </c>
      <c r="B1027" s="35">
        <f t="shared" ca="1" si="218"/>
        <v>510.40771000000001</v>
      </c>
      <c r="C1027" s="35">
        <f t="shared" si="213"/>
        <v>500</v>
      </c>
      <c r="D1027" s="36">
        <f ca="1">IF(A1027&lt;$B$1,VLOOKUP(A1027,[1]DI!$A$4:$B$15000,2,FALSE),0)</f>
        <v>0</v>
      </c>
      <c r="E1027" s="35">
        <f t="shared" ca="1" si="207"/>
        <v>0</v>
      </c>
      <c r="F1027" s="54">
        <f t="shared" si="214"/>
        <v>1.0425</v>
      </c>
      <c r="G1027" s="38">
        <f t="shared" ca="1" si="208"/>
        <v>1</v>
      </c>
      <c r="H1027" s="35">
        <f ca="1">TRUNC(PRODUCT(G$10:G1026),15)</f>
        <v>1.24255375598664</v>
      </c>
      <c r="I1027" s="35">
        <f t="shared" ca="1" si="215"/>
        <v>1.2172168756208299</v>
      </c>
      <c r="J1027" s="35">
        <f t="shared" ca="1" si="209"/>
        <v>1.0208154199999999</v>
      </c>
      <c r="K1027" s="35">
        <f t="shared" ca="1" si="210"/>
        <v>10.40771</v>
      </c>
      <c r="L1027" s="55">
        <f>IF(VLOOKUP(A1027,$U$12:$AD$125,8)=VLOOKUP(A1026,$U$12:$AD$125,8),0,VLOOKUP(A1027,U$12:$AD$125,8))</f>
        <v>0</v>
      </c>
      <c r="M1027" s="40">
        <f>IF(L1027&gt;0,VLOOKUP(L1027,T$12:$AC$125,7),0)</f>
        <v>0</v>
      </c>
      <c r="N1027" s="41">
        <f t="shared" si="219"/>
        <v>0</v>
      </c>
      <c r="O1027" s="41">
        <f t="shared" ca="1" si="211"/>
        <v>10.40771</v>
      </c>
      <c r="P1027" s="56" t="str">
        <f t="shared" si="216"/>
        <v>A+J=</v>
      </c>
      <c r="Q1027" s="43">
        <f t="shared" si="217"/>
        <v>43801</v>
      </c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  <c r="BG1027" s="52"/>
      <c r="BH1027" s="52"/>
      <c r="BI1027" s="52"/>
      <c r="BJ1027" s="52"/>
      <c r="BK1027" s="52"/>
      <c r="BL1027" s="52"/>
      <c r="BM1027" s="52"/>
      <c r="BN1027" s="52"/>
      <c r="BO1027" s="52"/>
      <c r="BP1027" s="52"/>
      <c r="BQ1027" s="52"/>
      <c r="BR1027" s="52"/>
      <c r="BS1027" s="52"/>
      <c r="BT1027" s="52"/>
      <c r="BU1027" s="52"/>
      <c r="BV1027" s="52"/>
      <c r="BW1027" s="52"/>
      <c r="BX1027" s="52"/>
      <c r="BY1027" s="52"/>
      <c r="BZ1027" s="52"/>
      <c r="CA1027" s="52"/>
      <c r="CB1027" s="52"/>
      <c r="CC1027" s="52"/>
      <c r="CD1027" s="52"/>
      <c r="CE1027" s="52"/>
      <c r="CF1027" s="52"/>
      <c r="CG1027" s="52"/>
      <c r="CH1027" s="52"/>
      <c r="CI1027" s="52"/>
      <c r="CJ1027" s="52"/>
      <c r="CK1027" s="52"/>
      <c r="CL1027" s="52"/>
      <c r="CM1027" s="52"/>
      <c r="CN1027" s="52"/>
      <c r="CO1027" s="52"/>
      <c r="CP1027" s="52"/>
      <c r="CQ1027" s="52"/>
      <c r="CR1027" s="52"/>
      <c r="CS1027" s="52"/>
      <c r="CT1027" s="52"/>
      <c r="CU1027" s="52"/>
      <c r="CV1027" s="52"/>
      <c r="CW1027" s="52"/>
      <c r="CX1027" s="52"/>
      <c r="CY1027" s="52"/>
      <c r="CZ1027" s="52"/>
      <c r="DA1027" s="52"/>
      <c r="DB1027" s="52"/>
      <c r="DC1027" s="52"/>
      <c r="DD1027" s="52"/>
      <c r="DE1027" s="52"/>
      <c r="DF1027" s="52"/>
      <c r="DG1027" s="52"/>
      <c r="DH1027" s="52"/>
      <c r="DI1027" s="52"/>
      <c r="DJ1027" s="52"/>
      <c r="DK1027" s="52"/>
      <c r="DL1027" s="52"/>
      <c r="DM1027" s="52"/>
      <c r="DN1027" s="52"/>
      <c r="DO1027" s="52"/>
      <c r="DP1027" s="52"/>
      <c r="DQ1027" s="52"/>
      <c r="DR1027" s="52"/>
      <c r="DS1027" s="52"/>
      <c r="DT1027" s="52"/>
      <c r="DU1027" s="52"/>
      <c r="DV1027" s="52"/>
      <c r="DW1027" s="52"/>
      <c r="DX1027" s="52"/>
      <c r="DY1027" s="52"/>
      <c r="DZ1027" s="52"/>
      <c r="EA1027" s="52"/>
      <c r="EB1027" s="52"/>
      <c r="EC1027" s="52"/>
      <c r="ED1027" s="52"/>
      <c r="EE1027" s="52"/>
      <c r="EF1027" s="52"/>
      <c r="EG1027" s="52"/>
      <c r="EH1027" s="52"/>
      <c r="EI1027" s="52"/>
      <c r="EJ1027" s="52"/>
      <c r="EK1027" s="52"/>
      <c r="EL1027" s="52"/>
      <c r="EM1027" s="52"/>
      <c r="EN1027" s="52"/>
      <c r="EO1027" s="52"/>
      <c r="EP1027" s="52"/>
      <c r="EQ1027" s="52"/>
      <c r="ER1027" s="52"/>
      <c r="ES1027" s="52"/>
      <c r="ET1027" s="52"/>
      <c r="EU1027" s="52"/>
      <c r="EV1027" s="52"/>
      <c r="EW1027" s="52"/>
      <c r="EX1027" s="52"/>
      <c r="EY1027" s="52"/>
      <c r="EZ1027" s="52"/>
      <c r="FA1027" s="52"/>
      <c r="FB1027" s="52"/>
      <c r="FC1027" s="52"/>
      <c r="FD1027" s="52"/>
      <c r="FE1027" s="52"/>
      <c r="FF1027" s="52"/>
      <c r="FG1027" s="52"/>
      <c r="FH1027" s="52"/>
      <c r="FI1027" s="52"/>
      <c r="FJ1027" s="52"/>
      <c r="FK1027" s="52"/>
      <c r="FL1027" s="52"/>
      <c r="FM1027" s="52"/>
      <c r="FN1027" s="52"/>
      <c r="FO1027" s="52"/>
      <c r="FP1027" s="52"/>
      <c r="FQ1027" s="52"/>
      <c r="FR1027" s="52"/>
      <c r="FS1027" s="52"/>
      <c r="FT1027" s="52"/>
    </row>
    <row r="1028" spans="1:176" x14ac:dyDescent="0.15">
      <c r="A1028" s="104">
        <f t="shared" si="212"/>
        <v>43737</v>
      </c>
      <c r="B1028" s="35">
        <f t="shared" ca="1" si="218"/>
        <v>510.40771000000001</v>
      </c>
      <c r="C1028" s="35">
        <f t="shared" si="213"/>
        <v>500</v>
      </c>
      <c r="D1028" s="36">
        <f ca="1">IF(A1028&lt;$B$1,VLOOKUP(A1028,[1]DI!$A$4:$B$15000,2,FALSE),0)</f>
        <v>0</v>
      </c>
      <c r="E1028" s="35">
        <f t="shared" ca="1" si="207"/>
        <v>0</v>
      </c>
      <c r="F1028" s="54">
        <f t="shared" si="214"/>
        <v>1.0425</v>
      </c>
      <c r="G1028" s="38">
        <f t="shared" ca="1" si="208"/>
        <v>1</v>
      </c>
      <c r="H1028" s="35">
        <f ca="1">TRUNC(PRODUCT(G$10:G1027),15)</f>
        <v>1.24255375598664</v>
      </c>
      <c r="I1028" s="35">
        <f t="shared" ca="1" si="215"/>
        <v>1.2172168756208299</v>
      </c>
      <c r="J1028" s="35">
        <f t="shared" ca="1" si="209"/>
        <v>1.0208154199999999</v>
      </c>
      <c r="K1028" s="35">
        <f t="shared" ca="1" si="210"/>
        <v>10.40771</v>
      </c>
      <c r="L1028" s="55">
        <f>IF(VLOOKUP(A1028,$U$12:$AD$125,8)=VLOOKUP(A1027,$U$12:$AD$125,8),0,VLOOKUP(A1028,U$12:$AD$125,8))</f>
        <v>0</v>
      </c>
      <c r="M1028" s="40">
        <f>IF(L1028&gt;0,VLOOKUP(L1028,T$12:$AC$125,7),0)</f>
        <v>0</v>
      </c>
      <c r="N1028" s="41">
        <f t="shared" si="219"/>
        <v>0</v>
      </c>
      <c r="O1028" s="41">
        <f t="shared" ca="1" si="211"/>
        <v>10.40771</v>
      </c>
      <c r="P1028" s="56" t="str">
        <f t="shared" si="216"/>
        <v>A+J=</v>
      </c>
      <c r="Q1028" s="43">
        <f t="shared" si="217"/>
        <v>43801</v>
      </c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52"/>
      <c r="BI1028" s="52"/>
      <c r="BJ1028" s="52"/>
      <c r="BK1028" s="52"/>
      <c r="BL1028" s="52"/>
      <c r="BM1028" s="52"/>
      <c r="BN1028" s="52"/>
      <c r="BO1028" s="52"/>
      <c r="BP1028" s="52"/>
      <c r="BQ1028" s="52"/>
      <c r="BR1028" s="52"/>
      <c r="BS1028" s="52"/>
      <c r="BT1028" s="52"/>
      <c r="BU1028" s="52"/>
      <c r="BV1028" s="52"/>
      <c r="BW1028" s="52"/>
      <c r="BX1028" s="52"/>
      <c r="BY1028" s="52"/>
      <c r="BZ1028" s="52"/>
      <c r="CA1028" s="52"/>
      <c r="CB1028" s="52"/>
      <c r="CC1028" s="52"/>
      <c r="CD1028" s="52"/>
      <c r="CE1028" s="52"/>
      <c r="CF1028" s="52"/>
      <c r="CG1028" s="52"/>
      <c r="CH1028" s="52"/>
      <c r="CI1028" s="52"/>
      <c r="CJ1028" s="52"/>
      <c r="CK1028" s="52"/>
      <c r="CL1028" s="52"/>
      <c r="CM1028" s="52"/>
      <c r="CN1028" s="52"/>
      <c r="CO1028" s="52"/>
      <c r="CP1028" s="52"/>
      <c r="CQ1028" s="52"/>
      <c r="CR1028" s="52"/>
      <c r="CS1028" s="52"/>
      <c r="CT1028" s="52"/>
      <c r="CU1028" s="52"/>
      <c r="CV1028" s="52"/>
      <c r="CW1028" s="52"/>
      <c r="CX1028" s="52"/>
      <c r="CY1028" s="52"/>
      <c r="CZ1028" s="52"/>
      <c r="DA1028" s="52"/>
      <c r="DB1028" s="52"/>
      <c r="DC1028" s="52"/>
      <c r="DD1028" s="52"/>
      <c r="DE1028" s="52"/>
      <c r="DF1028" s="52"/>
      <c r="DG1028" s="52"/>
      <c r="DH1028" s="52"/>
      <c r="DI1028" s="52"/>
      <c r="DJ1028" s="52"/>
      <c r="DK1028" s="52"/>
      <c r="DL1028" s="52"/>
      <c r="DM1028" s="52"/>
      <c r="DN1028" s="52"/>
      <c r="DO1028" s="52"/>
      <c r="DP1028" s="52"/>
      <c r="DQ1028" s="52"/>
      <c r="DR1028" s="52"/>
      <c r="DS1028" s="52"/>
      <c r="DT1028" s="52"/>
      <c r="DU1028" s="52"/>
      <c r="DV1028" s="52"/>
      <c r="DW1028" s="52"/>
      <c r="DX1028" s="52"/>
      <c r="DY1028" s="52"/>
      <c r="DZ1028" s="52"/>
      <c r="EA1028" s="52"/>
      <c r="EB1028" s="52"/>
      <c r="EC1028" s="52"/>
      <c r="ED1028" s="52"/>
      <c r="EE1028" s="52"/>
      <c r="EF1028" s="52"/>
      <c r="EG1028" s="52"/>
      <c r="EH1028" s="52"/>
      <c r="EI1028" s="52"/>
      <c r="EJ1028" s="52"/>
      <c r="EK1028" s="52"/>
      <c r="EL1028" s="52"/>
      <c r="EM1028" s="52"/>
      <c r="EN1028" s="52"/>
      <c r="EO1028" s="52"/>
      <c r="EP1028" s="52"/>
      <c r="EQ1028" s="52"/>
      <c r="ER1028" s="52"/>
      <c r="ES1028" s="52"/>
      <c r="ET1028" s="52"/>
      <c r="EU1028" s="52"/>
      <c r="EV1028" s="52"/>
      <c r="EW1028" s="52"/>
      <c r="EX1028" s="52"/>
      <c r="EY1028" s="52"/>
      <c r="EZ1028" s="52"/>
      <c r="FA1028" s="52"/>
      <c r="FB1028" s="52"/>
      <c r="FC1028" s="52"/>
      <c r="FD1028" s="52"/>
      <c r="FE1028" s="52"/>
      <c r="FF1028" s="52"/>
      <c r="FG1028" s="52"/>
      <c r="FH1028" s="52"/>
      <c r="FI1028" s="52"/>
      <c r="FJ1028" s="52"/>
      <c r="FK1028" s="52"/>
      <c r="FL1028" s="52"/>
      <c r="FM1028" s="52"/>
      <c r="FN1028" s="52"/>
      <c r="FO1028" s="52"/>
      <c r="FP1028" s="52"/>
      <c r="FQ1028" s="52"/>
      <c r="FR1028" s="52"/>
      <c r="FS1028" s="52"/>
      <c r="FT1028" s="52"/>
    </row>
    <row r="1029" spans="1:176" x14ac:dyDescent="0.15">
      <c r="A1029" s="104">
        <f t="shared" si="212"/>
        <v>43738</v>
      </c>
      <c r="B1029" s="35">
        <f t="shared" ca="1" si="218"/>
        <v>510.40771000000001</v>
      </c>
      <c r="C1029" s="35">
        <f t="shared" si="213"/>
        <v>500</v>
      </c>
      <c r="D1029" s="36">
        <f ca="1">IF(A1029&lt;$B$1,VLOOKUP(A1029,[1]DI!$A$4:$B$15000,2,FALSE),0)</f>
        <v>5.3999999999999999E-2</v>
      </c>
      <c r="E1029" s="35">
        <f t="shared" ca="1" si="207"/>
        <v>2.0871999999999999E-4</v>
      </c>
      <c r="F1029" s="54">
        <f t="shared" si="214"/>
        <v>1.0425</v>
      </c>
      <c r="G1029" s="38">
        <f t="shared" ca="1" si="208"/>
        <v>1.0002175905999999</v>
      </c>
      <c r="H1029" s="35">
        <f ca="1">TRUNC(PRODUCT(G$10:G1028),15)</f>
        <v>1.24255375598664</v>
      </c>
      <c r="I1029" s="35">
        <f t="shared" ca="1" si="215"/>
        <v>1.2172168756208299</v>
      </c>
      <c r="J1029" s="35">
        <f t="shared" ca="1" si="209"/>
        <v>1.0208154199999999</v>
      </c>
      <c r="K1029" s="35">
        <f t="shared" ca="1" si="210"/>
        <v>10.40771</v>
      </c>
      <c r="L1029" s="55">
        <f>IF(VLOOKUP(A1029,$U$12:$AD$125,8)=VLOOKUP(A1028,$U$12:$AD$125,8),0,VLOOKUP(A1029,U$12:$AD$125,8))</f>
        <v>0</v>
      </c>
      <c r="M1029" s="40">
        <f>IF(L1029&gt;0,VLOOKUP(L1029,T$12:$AC$125,7),0)</f>
        <v>0</v>
      </c>
      <c r="N1029" s="41">
        <f t="shared" si="219"/>
        <v>0</v>
      </c>
      <c r="O1029" s="41">
        <f t="shared" ca="1" si="211"/>
        <v>10.40771</v>
      </c>
      <c r="P1029" s="56" t="str">
        <f t="shared" si="216"/>
        <v>A+J=</v>
      </c>
      <c r="Q1029" s="43">
        <f t="shared" si="217"/>
        <v>43801</v>
      </c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  <c r="BG1029" s="52"/>
      <c r="BH1029" s="52"/>
      <c r="BI1029" s="52"/>
      <c r="BJ1029" s="52"/>
      <c r="BK1029" s="52"/>
      <c r="BL1029" s="52"/>
      <c r="BM1029" s="52"/>
      <c r="BN1029" s="52"/>
      <c r="BO1029" s="52"/>
      <c r="BP1029" s="52"/>
      <c r="BQ1029" s="52"/>
      <c r="BR1029" s="52"/>
      <c r="BS1029" s="52"/>
      <c r="BT1029" s="52"/>
      <c r="BU1029" s="52"/>
      <c r="BV1029" s="52"/>
      <c r="BW1029" s="52"/>
      <c r="BX1029" s="52"/>
      <c r="BY1029" s="52"/>
      <c r="BZ1029" s="52"/>
      <c r="CA1029" s="52"/>
      <c r="CB1029" s="52"/>
      <c r="CC1029" s="52"/>
      <c r="CD1029" s="52"/>
      <c r="CE1029" s="52"/>
      <c r="CF1029" s="52"/>
      <c r="CG1029" s="52"/>
      <c r="CH1029" s="52"/>
      <c r="CI1029" s="52"/>
      <c r="CJ1029" s="52"/>
      <c r="CK1029" s="52"/>
      <c r="CL1029" s="52"/>
      <c r="CM1029" s="52"/>
      <c r="CN1029" s="52"/>
      <c r="CO1029" s="52"/>
      <c r="CP1029" s="52"/>
      <c r="CQ1029" s="52"/>
      <c r="CR1029" s="52"/>
      <c r="CS1029" s="52"/>
      <c r="CT1029" s="52"/>
      <c r="CU1029" s="52"/>
      <c r="CV1029" s="52"/>
      <c r="CW1029" s="52"/>
      <c r="CX1029" s="52"/>
      <c r="CY1029" s="52"/>
      <c r="CZ1029" s="52"/>
      <c r="DA1029" s="52"/>
      <c r="DB1029" s="52"/>
      <c r="DC1029" s="52"/>
      <c r="DD1029" s="52"/>
      <c r="DE1029" s="52"/>
      <c r="DF1029" s="52"/>
      <c r="DG1029" s="52"/>
      <c r="DH1029" s="52"/>
      <c r="DI1029" s="52"/>
      <c r="DJ1029" s="52"/>
      <c r="DK1029" s="52"/>
      <c r="DL1029" s="52"/>
      <c r="DM1029" s="52"/>
      <c r="DN1029" s="52"/>
      <c r="DO1029" s="52"/>
      <c r="DP1029" s="52"/>
      <c r="DQ1029" s="52"/>
      <c r="DR1029" s="52"/>
      <c r="DS1029" s="52"/>
      <c r="DT1029" s="52"/>
      <c r="DU1029" s="52"/>
      <c r="DV1029" s="52"/>
      <c r="DW1029" s="52"/>
      <c r="DX1029" s="52"/>
      <c r="DY1029" s="52"/>
      <c r="DZ1029" s="52"/>
      <c r="EA1029" s="52"/>
      <c r="EB1029" s="52"/>
      <c r="EC1029" s="52"/>
      <c r="ED1029" s="52"/>
      <c r="EE1029" s="52"/>
      <c r="EF1029" s="52"/>
      <c r="EG1029" s="52"/>
      <c r="EH1029" s="52"/>
      <c r="EI1029" s="52"/>
      <c r="EJ1029" s="52"/>
      <c r="EK1029" s="52"/>
      <c r="EL1029" s="52"/>
      <c r="EM1029" s="52"/>
      <c r="EN1029" s="52"/>
      <c r="EO1029" s="52"/>
      <c r="EP1029" s="52"/>
      <c r="EQ1029" s="52"/>
      <c r="ER1029" s="52"/>
      <c r="ES1029" s="52"/>
      <c r="ET1029" s="52"/>
      <c r="EU1029" s="52"/>
      <c r="EV1029" s="52"/>
      <c r="EW1029" s="52"/>
      <c r="EX1029" s="52"/>
      <c r="EY1029" s="52"/>
      <c r="EZ1029" s="52"/>
      <c r="FA1029" s="52"/>
      <c r="FB1029" s="52"/>
      <c r="FC1029" s="52"/>
      <c r="FD1029" s="52"/>
      <c r="FE1029" s="52"/>
      <c r="FF1029" s="52"/>
      <c r="FG1029" s="52"/>
      <c r="FH1029" s="52"/>
      <c r="FI1029" s="52"/>
      <c r="FJ1029" s="52"/>
      <c r="FK1029" s="52"/>
      <c r="FL1029" s="52"/>
      <c r="FM1029" s="52"/>
      <c r="FN1029" s="52"/>
      <c r="FO1029" s="52"/>
      <c r="FP1029" s="52"/>
      <c r="FQ1029" s="52"/>
      <c r="FR1029" s="52"/>
      <c r="FS1029" s="52"/>
      <c r="FT1029" s="52"/>
    </row>
    <row r="1030" spans="1:176" x14ac:dyDescent="0.15">
      <c r="A1030" s="104">
        <f t="shared" si="212"/>
        <v>43739</v>
      </c>
      <c r="B1030" s="35">
        <f t="shared" ca="1" si="218"/>
        <v>510.51877000000002</v>
      </c>
      <c r="C1030" s="35">
        <f t="shared" si="213"/>
        <v>500</v>
      </c>
      <c r="D1030" s="36">
        <f ca="1">IF(A1030&lt;$B$1,VLOOKUP(A1030,[1]DI!$A$4:$B$15000,2,FALSE),0)</f>
        <v>5.3999999999999999E-2</v>
      </c>
      <c r="E1030" s="35">
        <f t="shared" ca="1" si="207"/>
        <v>2.0871999999999999E-4</v>
      </c>
      <c r="F1030" s="54">
        <f t="shared" si="214"/>
        <v>1.0425</v>
      </c>
      <c r="G1030" s="38">
        <f t="shared" ca="1" si="208"/>
        <v>1.0002175905999999</v>
      </c>
      <c r="H1030" s="35">
        <f ca="1">TRUNC(PRODUCT(G$10:G1029),15)</f>
        <v>1.2428241240039299</v>
      </c>
      <c r="I1030" s="35">
        <f t="shared" ca="1" si="215"/>
        <v>1.2172168756208299</v>
      </c>
      <c r="J1030" s="35">
        <f t="shared" ca="1" si="209"/>
        <v>1.02103754</v>
      </c>
      <c r="K1030" s="35">
        <f t="shared" ca="1" si="210"/>
        <v>10.51877</v>
      </c>
      <c r="L1030" s="55">
        <f>IF(VLOOKUP(A1030,$U$12:$AD$125,8)=VLOOKUP(A1029,$U$12:$AD$125,8),0,VLOOKUP(A1030,U$12:$AD$125,8))</f>
        <v>0</v>
      </c>
      <c r="M1030" s="40">
        <f>IF(L1030&gt;0,VLOOKUP(L1030,T$12:$AC$125,7),0)</f>
        <v>0</v>
      </c>
      <c r="N1030" s="41">
        <f t="shared" si="219"/>
        <v>0</v>
      </c>
      <c r="O1030" s="41">
        <f t="shared" ca="1" si="211"/>
        <v>10.51877</v>
      </c>
      <c r="P1030" s="56" t="str">
        <f t="shared" si="216"/>
        <v>A+J=</v>
      </c>
      <c r="Q1030" s="43">
        <f t="shared" si="217"/>
        <v>43801</v>
      </c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  <c r="BG1030" s="52"/>
      <c r="BH1030" s="52"/>
      <c r="BI1030" s="52"/>
      <c r="BJ1030" s="52"/>
      <c r="BK1030" s="52"/>
      <c r="BL1030" s="52"/>
      <c r="BM1030" s="52"/>
      <c r="BN1030" s="52"/>
      <c r="BO1030" s="52"/>
      <c r="BP1030" s="52"/>
      <c r="BQ1030" s="52"/>
      <c r="BR1030" s="52"/>
      <c r="BS1030" s="52"/>
      <c r="BT1030" s="52"/>
      <c r="BU1030" s="52"/>
      <c r="BV1030" s="52"/>
      <c r="BW1030" s="52"/>
      <c r="BX1030" s="52"/>
      <c r="BY1030" s="52"/>
      <c r="BZ1030" s="52"/>
      <c r="CA1030" s="52"/>
      <c r="CB1030" s="52"/>
      <c r="CC1030" s="52"/>
      <c r="CD1030" s="52"/>
      <c r="CE1030" s="52"/>
      <c r="CF1030" s="52"/>
      <c r="CG1030" s="52"/>
      <c r="CH1030" s="52"/>
      <c r="CI1030" s="52"/>
      <c r="CJ1030" s="52"/>
      <c r="CK1030" s="52"/>
      <c r="CL1030" s="52"/>
      <c r="CM1030" s="52"/>
      <c r="CN1030" s="52"/>
      <c r="CO1030" s="52"/>
      <c r="CP1030" s="52"/>
      <c r="CQ1030" s="52"/>
      <c r="CR1030" s="52"/>
      <c r="CS1030" s="52"/>
      <c r="CT1030" s="52"/>
      <c r="CU1030" s="52"/>
      <c r="CV1030" s="52"/>
      <c r="CW1030" s="52"/>
      <c r="CX1030" s="52"/>
      <c r="CY1030" s="52"/>
      <c r="CZ1030" s="52"/>
      <c r="DA1030" s="52"/>
      <c r="DB1030" s="52"/>
      <c r="DC1030" s="52"/>
      <c r="DD1030" s="52"/>
      <c r="DE1030" s="52"/>
      <c r="DF1030" s="52"/>
      <c r="DG1030" s="52"/>
      <c r="DH1030" s="52"/>
      <c r="DI1030" s="52"/>
      <c r="DJ1030" s="52"/>
      <c r="DK1030" s="52"/>
      <c r="DL1030" s="52"/>
      <c r="DM1030" s="52"/>
      <c r="DN1030" s="52"/>
      <c r="DO1030" s="52"/>
      <c r="DP1030" s="52"/>
      <c r="DQ1030" s="52"/>
      <c r="DR1030" s="52"/>
      <c r="DS1030" s="52"/>
      <c r="DT1030" s="52"/>
      <c r="DU1030" s="52"/>
      <c r="DV1030" s="52"/>
      <c r="DW1030" s="52"/>
      <c r="DX1030" s="52"/>
      <c r="DY1030" s="52"/>
      <c r="DZ1030" s="52"/>
      <c r="EA1030" s="52"/>
      <c r="EB1030" s="52"/>
      <c r="EC1030" s="52"/>
      <c r="ED1030" s="52"/>
      <c r="EE1030" s="52"/>
      <c r="EF1030" s="52"/>
      <c r="EG1030" s="52"/>
      <c r="EH1030" s="52"/>
      <c r="EI1030" s="52"/>
      <c r="EJ1030" s="52"/>
      <c r="EK1030" s="52"/>
      <c r="EL1030" s="52"/>
      <c r="EM1030" s="52"/>
      <c r="EN1030" s="52"/>
      <c r="EO1030" s="52"/>
      <c r="EP1030" s="52"/>
      <c r="EQ1030" s="52"/>
      <c r="ER1030" s="52"/>
      <c r="ES1030" s="52"/>
      <c r="ET1030" s="52"/>
      <c r="EU1030" s="52"/>
      <c r="EV1030" s="52"/>
      <c r="EW1030" s="52"/>
      <c r="EX1030" s="52"/>
      <c r="EY1030" s="52"/>
      <c r="EZ1030" s="52"/>
      <c r="FA1030" s="52"/>
      <c r="FB1030" s="52"/>
      <c r="FC1030" s="52"/>
      <c r="FD1030" s="52"/>
      <c r="FE1030" s="52"/>
      <c r="FF1030" s="52"/>
      <c r="FG1030" s="52"/>
      <c r="FH1030" s="52"/>
      <c r="FI1030" s="52"/>
      <c r="FJ1030" s="52"/>
      <c r="FK1030" s="52"/>
      <c r="FL1030" s="52"/>
      <c r="FM1030" s="52"/>
      <c r="FN1030" s="52"/>
      <c r="FO1030" s="52"/>
      <c r="FP1030" s="52"/>
      <c r="FQ1030" s="52"/>
      <c r="FR1030" s="52"/>
      <c r="FS1030" s="52"/>
      <c r="FT1030" s="52"/>
    </row>
    <row r="1031" spans="1:176" x14ac:dyDescent="0.15">
      <c r="A1031" s="104">
        <f t="shared" si="212"/>
        <v>43740</v>
      </c>
      <c r="B1031" s="35">
        <f t="shared" ca="1" si="218"/>
        <v>510.62985500000002</v>
      </c>
      <c r="C1031" s="35">
        <f t="shared" si="213"/>
        <v>500</v>
      </c>
      <c r="D1031" s="36">
        <f ca="1">IF(A1031&lt;$B$1,VLOOKUP(A1031,[1]DI!$A$4:$B$15000,2,FALSE),0)</f>
        <v>5.3999999999999999E-2</v>
      </c>
      <c r="E1031" s="35">
        <f t="shared" ca="1" si="207"/>
        <v>2.0871999999999999E-4</v>
      </c>
      <c r="F1031" s="54">
        <f t="shared" si="214"/>
        <v>1.0425</v>
      </c>
      <c r="G1031" s="38">
        <f t="shared" ca="1" si="208"/>
        <v>1.0002175905999999</v>
      </c>
      <c r="H1031" s="35">
        <f ca="1">TRUNC(PRODUCT(G$10:G1030),15)</f>
        <v>1.24309455085077</v>
      </c>
      <c r="I1031" s="35">
        <f t="shared" ca="1" si="215"/>
        <v>1.2172168756208299</v>
      </c>
      <c r="J1031" s="35">
        <f t="shared" ca="1" si="209"/>
        <v>1.02125971</v>
      </c>
      <c r="K1031" s="35">
        <f t="shared" ca="1" si="210"/>
        <v>10.629854999999999</v>
      </c>
      <c r="L1031" s="55">
        <f>IF(VLOOKUP(A1031,$U$12:$AD$125,8)=VLOOKUP(A1030,$U$12:$AD$125,8),0,VLOOKUP(A1031,U$12:$AD$125,8))</f>
        <v>0</v>
      </c>
      <c r="M1031" s="40">
        <f>IF(L1031&gt;0,VLOOKUP(L1031,T$12:$AC$125,7),0)</f>
        <v>0</v>
      </c>
      <c r="N1031" s="41">
        <f t="shared" si="219"/>
        <v>0</v>
      </c>
      <c r="O1031" s="41">
        <f t="shared" ca="1" si="211"/>
        <v>10.629854999999999</v>
      </c>
      <c r="P1031" s="56" t="str">
        <f t="shared" si="216"/>
        <v>A+J=</v>
      </c>
      <c r="Q1031" s="43">
        <f t="shared" si="217"/>
        <v>43801</v>
      </c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52"/>
      <c r="BI1031" s="52"/>
      <c r="BJ1031" s="52"/>
      <c r="BK1031" s="52"/>
      <c r="BL1031" s="52"/>
      <c r="BM1031" s="52"/>
      <c r="BN1031" s="52"/>
      <c r="BO1031" s="52"/>
      <c r="BP1031" s="52"/>
      <c r="BQ1031" s="52"/>
      <c r="BR1031" s="52"/>
      <c r="BS1031" s="52"/>
      <c r="BT1031" s="52"/>
      <c r="BU1031" s="52"/>
      <c r="BV1031" s="52"/>
      <c r="BW1031" s="52"/>
      <c r="BX1031" s="52"/>
      <c r="BY1031" s="52"/>
      <c r="BZ1031" s="52"/>
      <c r="CA1031" s="52"/>
      <c r="CB1031" s="52"/>
      <c r="CC1031" s="52"/>
      <c r="CD1031" s="52"/>
      <c r="CE1031" s="52"/>
      <c r="CF1031" s="52"/>
      <c r="CG1031" s="52"/>
      <c r="CH1031" s="52"/>
      <c r="CI1031" s="52"/>
      <c r="CJ1031" s="52"/>
      <c r="CK1031" s="52"/>
      <c r="CL1031" s="52"/>
      <c r="CM1031" s="52"/>
      <c r="CN1031" s="52"/>
      <c r="CO1031" s="52"/>
      <c r="CP1031" s="52"/>
      <c r="CQ1031" s="52"/>
      <c r="CR1031" s="52"/>
      <c r="CS1031" s="52"/>
      <c r="CT1031" s="52"/>
      <c r="CU1031" s="52"/>
      <c r="CV1031" s="52"/>
      <c r="CW1031" s="52"/>
      <c r="CX1031" s="52"/>
      <c r="CY1031" s="52"/>
      <c r="CZ1031" s="52"/>
      <c r="DA1031" s="52"/>
      <c r="DB1031" s="52"/>
      <c r="DC1031" s="52"/>
      <c r="DD1031" s="52"/>
      <c r="DE1031" s="52"/>
      <c r="DF1031" s="52"/>
      <c r="DG1031" s="52"/>
      <c r="DH1031" s="52"/>
      <c r="DI1031" s="52"/>
      <c r="DJ1031" s="52"/>
      <c r="DK1031" s="52"/>
      <c r="DL1031" s="52"/>
      <c r="DM1031" s="52"/>
      <c r="DN1031" s="52"/>
      <c r="DO1031" s="52"/>
      <c r="DP1031" s="52"/>
      <c r="DQ1031" s="52"/>
      <c r="DR1031" s="52"/>
      <c r="DS1031" s="52"/>
      <c r="DT1031" s="52"/>
      <c r="DU1031" s="52"/>
      <c r="DV1031" s="52"/>
      <c r="DW1031" s="52"/>
      <c r="DX1031" s="52"/>
      <c r="DY1031" s="52"/>
      <c r="DZ1031" s="52"/>
      <c r="EA1031" s="52"/>
      <c r="EB1031" s="52"/>
      <c r="EC1031" s="52"/>
      <c r="ED1031" s="52"/>
      <c r="EE1031" s="52"/>
      <c r="EF1031" s="52"/>
      <c r="EG1031" s="52"/>
      <c r="EH1031" s="52"/>
      <c r="EI1031" s="52"/>
      <c r="EJ1031" s="52"/>
      <c r="EK1031" s="52"/>
      <c r="EL1031" s="52"/>
      <c r="EM1031" s="52"/>
      <c r="EN1031" s="52"/>
      <c r="EO1031" s="52"/>
      <c r="EP1031" s="52"/>
      <c r="EQ1031" s="52"/>
      <c r="ER1031" s="52"/>
      <c r="ES1031" s="52"/>
      <c r="ET1031" s="52"/>
      <c r="EU1031" s="52"/>
      <c r="EV1031" s="52"/>
      <c r="EW1031" s="52"/>
      <c r="EX1031" s="52"/>
      <c r="EY1031" s="52"/>
      <c r="EZ1031" s="52"/>
      <c r="FA1031" s="52"/>
      <c r="FB1031" s="52"/>
      <c r="FC1031" s="52"/>
      <c r="FD1031" s="52"/>
      <c r="FE1031" s="52"/>
      <c r="FF1031" s="52"/>
      <c r="FG1031" s="52"/>
      <c r="FH1031" s="52"/>
      <c r="FI1031" s="52"/>
      <c r="FJ1031" s="52"/>
      <c r="FK1031" s="52"/>
      <c r="FL1031" s="52"/>
      <c r="FM1031" s="52"/>
      <c r="FN1031" s="52"/>
      <c r="FO1031" s="52"/>
      <c r="FP1031" s="52"/>
      <c r="FQ1031" s="52"/>
      <c r="FR1031" s="52"/>
      <c r="FS1031" s="52"/>
      <c r="FT1031" s="52"/>
    </row>
    <row r="1032" spans="1:176" x14ac:dyDescent="0.15">
      <c r="A1032" s="104">
        <f t="shared" si="212"/>
        <v>43741</v>
      </c>
      <c r="B1032" s="35">
        <f t="shared" ca="1" si="218"/>
        <v>510.74095999999997</v>
      </c>
      <c r="C1032" s="35">
        <f t="shared" si="213"/>
        <v>500</v>
      </c>
      <c r="D1032" s="36">
        <f ca="1">IF(A1032&lt;$B$1,VLOOKUP(A1032,[1]DI!$A$4:$B$15000,2,FALSE),0)</f>
        <v>5.3999999999999999E-2</v>
      </c>
      <c r="E1032" s="35">
        <f t="shared" ca="1" si="207"/>
        <v>2.0871999999999999E-4</v>
      </c>
      <c r="F1032" s="54">
        <f t="shared" si="214"/>
        <v>1.0425</v>
      </c>
      <c r="G1032" s="38">
        <f t="shared" ca="1" si="208"/>
        <v>1.0002175905999999</v>
      </c>
      <c r="H1032" s="35">
        <f ca="1">TRUNC(PRODUCT(G$10:G1031),15)</f>
        <v>1.24336503653995</v>
      </c>
      <c r="I1032" s="35">
        <f t="shared" ca="1" si="215"/>
        <v>1.2172168756208299</v>
      </c>
      <c r="J1032" s="35">
        <f t="shared" ca="1" si="209"/>
        <v>1.02148192</v>
      </c>
      <c r="K1032" s="35">
        <f t="shared" ca="1" si="210"/>
        <v>10.740959999999999</v>
      </c>
      <c r="L1032" s="55">
        <f>IF(VLOOKUP(A1032,$U$12:$AD$125,8)=VLOOKUP(A1031,$U$12:$AD$125,8),0,VLOOKUP(A1032,U$12:$AD$125,8))</f>
        <v>0</v>
      </c>
      <c r="M1032" s="40">
        <f>IF(L1032&gt;0,VLOOKUP(L1032,T$12:$AC$125,7),0)</f>
        <v>0</v>
      </c>
      <c r="N1032" s="41">
        <f t="shared" si="219"/>
        <v>0</v>
      </c>
      <c r="O1032" s="41">
        <f t="shared" ca="1" si="211"/>
        <v>10.740959999999999</v>
      </c>
      <c r="P1032" s="56" t="str">
        <f t="shared" si="216"/>
        <v>A+J=</v>
      </c>
      <c r="Q1032" s="43">
        <f t="shared" si="217"/>
        <v>43801</v>
      </c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  <c r="BO1032" s="52"/>
      <c r="BP1032" s="52"/>
      <c r="BQ1032" s="52"/>
      <c r="BR1032" s="52"/>
      <c r="BS1032" s="52"/>
      <c r="BT1032" s="52"/>
      <c r="BU1032" s="52"/>
      <c r="BV1032" s="52"/>
      <c r="BW1032" s="52"/>
      <c r="BX1032" s="52"/>
      <c r="BY1032" s="52"/>
      <c r="BZ1032" s="52"/>
      <c r="CA1032" s="52"/>
      <c r="CB1032" s="52"/>
      <c r="CC1032" s="52"/>
      <c r="CD1032" s="52"/>
      <c r="CE1032" s="52"/>
      <c r="CF1032" s="52"/>
      <c r="CG1032" s="52"/>
      <c r="CH1032" s="52"/>
      <c r="CI1032" s="52"/>
      <c r="CJ1032" s="52"/>
      <c r="CK1032" s="52"/>
      <c r="CL1032" s="52"/>
      <c r="CM1032" s="52"/>
      <c r="CN1032" s="52"/>
      <c r="CO1032" s="52"/>
      <c r="CP1032" s="52"/>
      <c r="CQ1032" s="52"/>
      <c r="CR1032" s="52"/>
      <c r="CS1032" s="52"/>
      <c r="CT1032" s="52"/>
      <c r="CU1032" s="52"/>
      <c r="CV1032" s="52"/>
      <c r="CW1032" s="52"/>
      <c r="CX1032" s="52"/>
      <c r="CY1032" s="52"/>
      <c r="CZ1032" s="52"/>
      <c r="DA1032" s="52"/>
      <c r="DB1032" s="52"/>
      <c r="DC1032" s="52"/>
      <c r="DD1032" s="52"/>
      <c r="DE1032" s="52"/>
      <c r="DF1032" s="52"/>
      <c r="DG1032" s="52"/>
      <c r="DH1032" s="52"/>
      <c r="DI1032" s="52"/>
      <c r="DJ1032" s="52"/>
      <c r="DK1032" s="52"/>
      <c r="DL1032" s="52"/>
      <c r="DM1032" s="52"/>
      <c r="DN1032" s="52"/>
      <c r="DO1032" s="52"/>
      <c r="DP1032" s="52"/>
      <c r="DQ1032" s="52"/>
      <c r="DR1032" s="52"/>
      <c r="DS1032" s="52"/>
      <c r="DT1032" s="52"/>
      <c r="DU1032" s="52"/>
      <c r="DV1032" s="52"/>
      <c r="DW1032" s="52"/>
      <c r="DX1032" s="52"/>
      <c r="DY1032" s="52"/>
      <c r="DZ1032" s="52"/>
      <c r="EA1032" s="52"/>
      <c r="EB1032" s="52"/>
      <c r="EC1032" s="52"/>
      <c r="ED1032" s="52"/>
      <c r="EE1032" s="52"/>
      <c r="EF1032" s="52"/>
      <c r="EG1032" s="52"/>
      <c r="EH1032" s="52"/>
      <c r="EI1032" s="52"/>
      <c r="EJ1032" s="52"/>
      <c r="EK1032" s="52"/>
      <c r="EL1032" s="52"/>
      <c r="EM1032" s="52"/>
      <c r="EN1032" s="52"/>
      <c r="EO1032" s="52"/>
      <c r="EP1032" s="52"/>
      <c r="EQ1032" s="52"/>
      <c r="ER1032" s="52"/>
      <c r="ES1032" s="52"/>
      <c r="ET1032" s="52"/>
      <c r="EU1032" s="52"/>
      <c r="EV1032" s="52"/>
      <c r="EW1032" s="52"/>
      <c r="EX1032" s="52"/>
      <c r="EY1032" s="52"/>
      <c r="EZ1032" s="52"/>
      <c r="FA1032" s="52"/>
      <c r="FB1032" s="52"/>
      <c r="FC1032" s="52"/>
      <c r="FD1032" s="52"/>
      <c r="FE1032" s="52"/>
      <c r="FF1032" s="52"/>
      <c r="FG1032" s="52"/>
      <c r="FH1032" s="52"/>
      <c r="FI1032" s="52"/>
      <c r="FJ1032" s="52"/>
      <c r="FK1032" s="52"/>
      <c r="FL1032" s="52"/>
      <c r="FM1032" s="52"/>
      <c r="FN1032" s="52"/>
      <c r="FO1032" s="52"/>
      <c r="FP1032" s="52"/>
      <c r="FQ1032" s="52"/>
      <c r="FR1032" s="52"/>
      <c r="FS1032" s="52"/>
      <c r="FT1032" s="52"/>
    </row>
    <row r="1033" spans="1:176" x14ac:dyDescent="0.15">
      <c r="A1033" s="104">
        <f t="shared" si="212"/>
        <v>43742</v>
      </c>
      <c r="B1033" s="35">
        <f t="shared" ca="1" si="218"/>
        <v>510.85209500000002</v>
      </c>
      <c r="C1033" s="35">
        <f t="shared" si="213"/>
        <v>500</v>
      </c>
      <c r="D1033" s="36">
        <f ca="1">IF(A1033&lt;$B$1,VLOOKUP(A1033,[1]DI!$A$4:$B$15000,2,FALSE),0)</f>
        <v>5.3999999999999999E-2</v>
      </c>
      <c r="E1033" s="35">
        <f t="shared" ca="1" si="207"/>
        <v>2.0871999999999999E-4</v>
      </c>
      <c r="F1033" s="54">
        <f t="shared" si="214"/>
        <v>1.0425</v>
      </c>
      <c r="G1033" s="38">
        <f t="shared" ca="1" si="208"/>
        <v>1.0002175905999999</v>
      </c>
      <c r="H1033" s="35">
        <f ca="1">TRUNC(PRODUCT(G$10:G1032),15)</f>
        <v>1.2436355810842701</v>
      </c>
      <c r="I1033" s="35">
        <f t="shared" ca="1" si="215"/>
        <v>1.2172168756208299</v>
      </c>
      <c r="J1033" s="35">
        <f t="shared" ca="1" si="209"/>
        <v>1.0217041899999999</v>
      </c>
      <c r="K1033" s="35">
        <f t="shared" ca="1" si="210"/>
        <v>10.852095</v>
      </c>
      <c r="L1033" s="55">
        <f>IF(VLOOKUP(A1033,$U$12:$AD$125,8)=VLOOKUP(A1032,$U$12:$AD$125,8),0,VLOOKUP(A1033,U$12:$AD$125,8))</f>
        <v>0</v>
      </c>
      <c r="M1033" s="40">
        <f>IF(L1033&gt;0,VLOOKUP(L1033,T$12:$AC$125,7),0)</f>
        <v>0</v>
      </c>
      <c r="N1033" s="41">
        <f t="shared" si="219"/>
        <v>0</v>
      </c>
      <c r="O1033" s="41">
        <f t="shared" ca="1" si="211"/>
        <v>10.852095</v>
      </c>
      <c r="P1033" s="56" t="str">
        <f t="shared" si="216"/>
        <v>A+J=</v>
      </c>
      <c r="Q1033" s="43">
        <f t="shared" si="217"/>
        <v>43801</v>
      </c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  <c r="BG1033" s="52"/>
      <c r="BH1033" s="52"/>
      <c r="BI1033" s="52"/>
      <c r="BJ1033" s="52"/>
      <c r="BK1033" s="52"/>
      <c r="BL1033" s="52"/>
      <c r="BM1033" s="52"/>
      <c r="BN1033" s="52"/>
      <c r="BO1033" s="52"/>
      <c r="BP1033" s="52"/>
      <c r="BQ1033" s="52"/>
      <c r="BR1033" s="52"/>
      <c r="BS1033" s="52"/>
      <c r="BT1033" s="52"/>
      <c r="BU1033" s="52"/>
      <c r="BV1033" s="52"/>
      <c r="BW1033" s="52"/>
      <c r="BX1033" s="52"/>
      <c r="BY1033" s="52"/>
      <c r="BZ1033" s="52"/>
      <c r="CA1033" s="52"/>
      <c r="CB1033" s="52"/>
      <c r="CC1033" s="52"/>
      <c r="CD1033" s="52"/>
      <c r="CE1033" s="52"/>
      <c r="CF1033" s="52"/>
      <c r="CG1033" s="52"/>
      <c r="CH1033" s="52"/>
      <c r="CI1033" s="52"/>
      <c r="CJ1033" s="52"/>
      <c r="CK1033" s="52"/>
      <c r="CL1033" s="52"/>
      <c r="CM1033" s="52"/>
      <c r="CN1033" s="52"/>
      <c r="CO1033" s="52"/>
      <c r="CP1033" s="52"/>
      <c r="CQ1033" s="52"/>
      <c r="CR1033" s="52"/>
      <c r="CS1033" s="52"/>
      <c r="CT1033" s="52"/>
      <c r="CU1033" s="52"/>
      <c r="CV1033" s="52"/>
      <c r="CW1033" s="52"/>
      <c r="CX1033" s="52"/>
      <c r="CY1033" s="52"/>
      <c r="CZ1033" s="52"/>
      <c r="DA1033" s="52"/>
      <c r="DB1033" s="52"/>
      <c r="DC1033" s="52"/>
      <c r="DD1033" s="52"/>
      <c r="DE1033" s="52"/>
      <c r="DF1033" s="52"/>
      <c r="DG1033" s="52"/>
      <c r="DH1033" s="52"/>
      <c r="DI1033" s="52"/>
      <c r="DJ1033" s="52"/>
      <c r="DK1033" s="52"/>
      <c r="DL1033" s="52"/>
      <c r="DM1033" s="52"/>
      <c r="DN1033" s="52"/>
      <c r="DO1033" s="52"/>
      <c r="DP1033" s="52"/>
      <c r="DQ1033" s="52"/>
      <c r="DR1033" s="52"/>
      <c r="DS1033" s="52"/>
      <c r="DT1033" s="52"/>
      <c r="DU1033" s="52"/>
      <c r="DV1033" s="52"/>
      <c r="DW1033" s="52"/>
      <c r="DX1033" s="52"/>
      <c r="DY1033" s="52"/>
      <c r="DZ1033" s="52"/>
      <c r="EA1033" s="52"/>
      <c r="EB1033" s="52"/>
      <c r="EC1033" s="52"/>
      <c r="ED1033" s="52"/>
      <c r="EE1033" s="52"/>
      <c r="EF1033" s="52"/>
      <c r="EG1033" s="52"/>
      <c r="EH1033" s="52"/>
      <c r="EI1033" s="52"/>
      <c r="EJ1033" s="52"/>
      <c r="EK1033" s="52"/>
      <c r="EL1033" s="52"/>
      <c r="EM1033" s="52"/>
      <c r="EN1033" s="52"/>
      <c r="EO1033" s="52"/>
      <c r="EP1033" s="52"/>
      <c r="EQ1033" s="52"/>
      <c r="ER1033" s="52"/>
      <c r="ES1033" s="52"/>
      <c r="ET1033" s="52"/>
      <c r="EU1033" s="52"/>
      <c r="EV1033" s="52"/>
      <c r="EW1033" s="52"/>
      <c r="EX1033" s="52"/>
      <c r="EY1033" s="52"/>
      <c r="EZ1033" s="52"/>
      <c r="FA1033" s="52"/>
      <c r="FB1033" s="52"/>
      <c r="FC1033" s="52"/>
      <c r="FD1033" s="52"/>
      <c r="FE1033" s="52"/>
      <c r="FF1033" s="52"/>
      <c r="FG1033" s="52"/>
      <c r="FH1033" s="52"/>
      <c r="FI1033" s="52"/>
      <c r="FJ1033" s="52"/>
      <c r="FK1033" s="52"/>
      <c r="FL1033" s="52"/>
      <c r="FM1033" s="52"/>
      <c r="FN1033" s="52"/>
      <c r="FO1033" s="52"/>
      <c r="FP1033" s="52"/>
      <c r="FQ1033" s="52"/>
      <c r="FR1033" s="52"/>
      <c r="FS1033" s="52"/>
      <c r="FT1033" s="52"/>
    </row>
    <row r="1034" spans="1:176" x14ac:dyDescent="0.15">
      <c r="A1034" s="104">
        <f t="shared" si="212"/>
        <v>43743</v>
      </c>
      <c r="B1034" s="35">
        <f t="shared" ca="1" si="218"/>
        <v>510.96325000000002</v>
      </c>
      <c r="C1034" s="35">
        <f t="shared" si="213"/>
        <v>500</v>
      </c>
      <c r="D1034" s="36">
        <f ca="1">IF(A1034&lt;$B$1,VLOOKUP(A1034,[1]DI!$A$4:$B$15000,2,FALSE),0)</f>
        <v>0</v>
      </c>
      <c r="E1034" s="35">
        <f t="shared" ref="E1034:E1092" ca="1" si="220">ROUND((((1+D1034)^(1/252)-1)),8)</f>
        <v>0</v>
      </c>
      <c r="F1034" s="54">
        <f t="shared" si="214"/>
        <v>1.0425</v>
      </c>
      <c r="G1034" s="38">
        <f t="shared" ref="G1034:G1092" ca="1" si="221">TRUNC((1+(E1034*F1034)),15)</f>
        <v>1</v>
      </c>
      <c r="H1034" s="35">
        <f ca="1">TRUNC(PRODUCT(G$10:G1033),15)</f>
        <v>1.24390618449654</v>
      </c>
      <c r="I1034" s="35">
        <f t="shared" ca="1" si="215"/>
        <v>1.2172168756208299</v>
      </c>
      <c r="J1034" s="35">
        <f t="shared" ref="J1034:J1092" ca="1" si="222">ROUND(TRUNC(H1034/I1034,15),8)</f>
        <v>1.0219265</v>
      </c>
      <c r="K1034" s="35">
        <f t="shared" ref="K1034:K1092" ca="1" si="223">TRUNC((C1034*(J1034-1)),8)</f>
        <v>10.96325</v>
      </c>
      <c r="L1034" s="55">
        <f>IF(VLOOKUP(A1034,$U$12:$AD$125,8)=VLOOKUP(A1033,$U$12:$AD$125,8),0,VLOOKUP(A1034,U$12:$AD$125,8))</f>
        <v>0</v>
      </c>
      <c r="M1034" s="40">
        <f>IF(L1034&gt;0,VLOOKUP(L1034,T$12:$AC$125,7),0)</f>
        <v>0</v>
      </c>
      <c r="N1034" s="41">
        <f t="shared" si="219"/>
        <v>0</v>
      </c>
      <c r="O1034" s="41">
        <f t="shared" ref="O1034:O1092" ca="1" si="224">(K1034+N1034)</f>
        <v>10.96325</v>
      </c>
      <c r="P1034" s="56" t="str">
        <f t="shared" si="216"/>
        <v>A+J=</v>
      </c>
      <c r="Q1034" s="43">
        <f t="shared" si="217"/>
        <v>43801</v>
      </c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52"/>
      <c r="BI1034" s="52"/>
      <c r="BJ1034" s="52"/>
      <c r="BK1034" s="52"/>
      <c r="BL1034" s="52"/>
      <c r="BM1034" s="52"/>
      <c r="BN1034" s="52"/>
      <c r="BO1034" s="52"/>
      <c r="BP1034" s="52"/>
      <c r="BQ1034" s="52"/>
      <c r="BR1034" s="52"/>
      <c r="BS1034" s="52"/>
      <c r="BT1034" s="52"/>
      <c r="BU1034" s="52"/>
      <c r="BV1034" s="52"/>
      <c r="BW1034" s="52"/>
      <c r="BX1034" s="52"/>
      <c r="BY1034" s="52"/>
      <c r="BZ1034" s="52"/>
      <c r="CA1034" s="52"/>
      <c r="CB1034" s="52"/>
      <c r="CC1034" s="52"/>
      <c r="CD1034" s="52"/>
      <c r="CE1034" s="52"/>
      <c r="CF1034" s="52"/>
      <c r="CG1034" s="52"/>
      <c r="CH1034" s="52"/>
      <c r="CI1034" s="52"/>
      <c r="CJ1034" s="52"/>
      <c r="CK1034" s="52"/>
      <c r="CL1034" s="52"/>
      <c r="CM1034" s="52"/>
      <c r="CN1034" s="52"/>
      <c r="CO1034" s="52"/>
      <c r="CP1034" s="52"/>
      <c r="CQ1034" s="52"/>
      <c r="CR1034" s="52"/>
      <c r="CS1034" s="52"/>
      <c r="CT1034" s="52"/>
      <c r="CU1034" s="52"/>
      <c r="CV1034" s="52"/>
      <c r="CW1034" s="52"/>
      <c r="CX1034" s="52"/>
      <c r="CY1034" s="52"/>
      <c r="CZ1034" s="52"/>
      <c r="DA1034" s="52"/>
      <c r="DB1034" s="52"/>
      <c r="DC1034" s="52"/>
      <c r="DD1034" s="52"/>
      <c r="DE1034" s="52"/>
      <c r="DF1034" s="52"/>
      <c r="DG1034" s="52"/>
      <c r="DH1034" s="52"/>
      <c r="DI1034" s="52"/>
      <c r="DJ1034" s="52"/>
      <c r="DK1034" s="52"/>
      <c r="DL1034" s="52"/>
      <c r="DM1034" s="52"/>
      <c r="DN1034" s="52"/>
      <c r="DO1034" s="52"/>
      <c r="DP1034" s="52"/>
      <c r="DQ1034" s="52"/>
      <c r="DR1034" s="52"/>
      <c r="DS1034" s="52"/>
      <c r="DT1034" s="52"/>
      <c r="DU1034" s="52"/>
      <c r="DV1034" s="52"/>
      <c r="DW1034" s="52"/>
      <c r="DX1034" s="52"/>
      <c r="DY1034" s="52"/>
      <c r="DZ1034" s="52"/>
      <c r="EA1034" s="52"/>
      <c r="EB1034" s="52"/>
      <c r="EC1034" s="52"/>
      <c r="ED1034" s="52"/>
      <c r="EE1034" s="52"/>
      <c r="EF1034" s="52"/>
      <c r="EG1034" s="52"/>
      <c r="EH1034" s="52"/>
      <c r="EI1034" s="52"/>
      <c r="EJ1034" s="52"/>
      <c r="EK1034" s="52"/>
      <c r="EL1034" s="52"/>
      <c r="EM1034" s="52"/>
      <c r="EN1034" s="52"/>
      <c r="EO1034" s="52"/>
      <c r="EP1034" s="52"/>
      <c r="EQ1034" s="52"/>
      <c r="ER1034" s="52"/>
      <c r="ES1034" s="52"/>
      <c r="ET1034" s="52"/>
      <c r="EU1034" s="52"/>
      <c r="EV1034" s="52"/>
      <c r="EW1034" s="52"/>
      <c r="EX1034" s="52"/>
      <c r="EY1034" s="52"/>
      <c r="EZ1034" s="52"/>
      <c r="FA1034" s="52"/>
      <c r="FB1034" s="52"/>
      <c r="FC1034" s="52"/>
      <c r="FD1034" s="52"/>
      <c r="FE1034" s="52"/>
      <c r="FF1034" s="52"/>
      <c r="FG1034" s="52"/>
      <c r="FH1034" s="52"/>
      <c r="FI1034" s="52"/>
      <c r="FJ1034" s="52"/>
      <c r="FK1034" s="52"/>
      <c r="FL1034" s="52"/>
      <c r="FM1034" s="52"/>
      <c r="FN1034" s="52"/>
      <c r="FO1034" s="52"/>
      <c r="FP1034" s="52"/>
      <c r="FQ1034" s="52"/>
      <c r="FR1034" s="52"/>
      <c r="FS1034" s="52"/>
      <c r="FT1034" s="52"/>
    </row>
    <row r="1035" spans="1:176" x14ac:dyDescent="0.15">
      <c r="A1035" s="104">
        <f t="shared" ref="A1035:A1092" si="225">(A1034+1)</f>
        <v>43744</v>
      </c>
      <c r="B1035" s="35">
        <f t="shared" ca="1" si="218"/>
        <v>510.96325000000002</v>
      </c>
      <c r="C1035" s="35">
        <f t="shared" ref="C1035:C1092" si="226">TRUNC(C1034-N1034,6)</f>
        <v>500</v>
      </c>
      <c r="D1035" s="36">
        <f ca="1">IF(A1035&lt;$B$1,VLOOKUP(A1035,[1]DI!$A$4:$B$15000,2,FALSE),0)</f>
        <v>0</v>
      </c>
      <c r="E1035" s="35">
        <f t="shared" ca="1" si="220"/>
        <v>0</v>
      </c>
      <c r="F1035" s="54">
        <f t="shared" ref="F1035:F1092" si="227">F1034</f>
        <v>1.0425</v>
      </c>
      <c r="G1035" s="38">
        <f t="shared" ca="1" si="221"/>
        <v>1</v>
      </c>
      <c r="H1035" s="35">
        <f ca="1">TRUNC(PRODUCT(G$10:G1034),15)</f>
        <v>1.24390618449654</v>
      </c>
      <c r="I1035" s="35">
        <f t="shared" ref="I1035:I1092" ca="1" si="228">IF(OR(L1034&gt;0,L1034="E"),H1034,I1034)</f>
        <v>1.2172168756208299</v>
      </c>
      <c r="J1035" s="35">
        <f t="shared" ca="1" si="222"/>
        <v>1.0219265</v>
      </c>
      <c r="K1035" s="35">
        <f t="shared" ca="1" si="223"/>
        <v>10.96325</v>
      </c>
      <c r="L1035" s="55">
        <f>IF(VLOOKUP(A1035,$U$12:$AD$125,8)=VLOOKUP(A1034,$U$12:$AD$125,8),0,VLOOKUP(A1035,U$12:$AD$125,8))</f>
        <v>0</v>
      </c>
      <c r="M1035" s="40">
        <f>IF(L1035&gt;0,VLOOKUP(L1035,T$12:$AC$125,7),0)</f>
        <v>0</v>
      </c>
      <c r="N1035" s="41">
        <f t="shared" si="219"/>
        <v>0</v>
      </c>
      <c r="O1035" s="41">
        <f t="shared" ca="1" si="224"/>
        <v>10.96325</v>
      </c>
      <c r="P1035" s="56" t="str">
        <f t="shared" ref="P1035:P1092" si="229">IF(L1034&gt;0,VLOOKUP(A1034,$U$12:$AD$125,9),P1034)</f>
        <v>A+J=</v>
      </c>
      <c r="Q1035" s="43">
        <f t="shared" ref="Q1035:Q1092" si="230">IF(L1034&gt;0,VLOOKUP(A1034,$U$12:$AD$125,10),Q1034)</f>
        <v>43801</v>
      </c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52"/>
      <c r="BI1035" s="52"/>
      <c r="BJ1035" s="52"/>
      <c r="BK1035" s="52"/>
      <c r="BL1035" s="52"/>
      <c r="BM1035" s="52"/>
      <c r="BN1035" s="52"/>
      <c r="BO1035" s="52"/>
      <c r="BP1035" s="52"/>
      <c r="BQ1035" s="52"/>
      <c r="BR1035" s="52"/>
      <c r="BS1035" s="52"/>
      <c r="BT1035" s="52"/>
      <c r="BU1035" s="52"/>
      <c r="BV1035" s="52"/>
      <c r="BW1035" s="52"/>
      <c r="BX1035" s="52"/>
      <c r="BY1035" s="52"/>
      <c r="BZ1035" s="52"/>
      <c r="CA1035" s="52"/>
      <c r="CB1035" s="52"/>
      <c r="CC1035" s="52"/>
      <c r="CD1035" s="52"/>
      <c r="CE1035" s="52"/>
      <c r="CF1035" s="52"/>
      <c r="CG1035" s="52"/>
      <c r="CH1035" s="52"/>
      <c r="CI1035" s="52"/>
      <c r="CJ1035" s="52"/>
      <c r="CK1035" s="52"/>
      <c r="CL1035" s="52"/>
      <c r="CM1035" s="52"/>
      <c r="CN1035" s="52"/>
      <c r="CO1035" s="52"/>
      <c r="CP1035" s="52"/>
      <c r="CQ1035" s="52"/>
      <c r="CR1035" s="52"/>
      <c r="CS1035" s="52"/>
      <c r="CT1035" s="52"/>
      <c r="CU1035" s="52"/>
      <c r="CV1035" s="52"/>
      <c r="CW1035" s="52"/>
      <c r="CX1035" s="52"/>
      <c r="CY1035" s="52"/>
      <c r="CZ1035" s="52"/>
      <c r="DA1035" s="52"/>
      <c r="DB1035" s="52"/>
      <c r="DC1035" s="52"/>
      <c r="DD1035" s="52"/>
      <c r="DE1035" s="52"/>
      <c r="DF1035" s="52"/>
      <c r="DG1035" s="52"/>
      <c r="DH1035" s="52"/>
      <c r="DI1035" s="52"/>
      <c r="DJ1035" s="52"/>
      <c r="DK1035" s="52"/>
      <c r="DL1035" s="52"/>
      <c r="DM1035" s="52"/>
      <c r="DN1035" s="52"/>
      <c r="DO1035" s="52"/>
      <c r="DP1035" s="52"/>
      <c r="DQ1035" s="52"/>
      <c r="DR1035" s="52"/>
      <c r="DS1035" s="52"/>
      <c r="DT1035" s="52"/>
      <c r="DU1035" s="52"/>
      <c r="DV1035" s="52"/>
      <c r="DW1035" s="52"/>
      <c r="DX1035" s="52"/>
      <c r="DY1035" s="52"/>
      <c r="DZ1035" s="52"/>
      <c r="EA1035" s="52"/>
      <c r="EB1035" s="52"/>
      <c r="EC1035" s="52"/>
      <c r="ED1035" s="52"/>
      <c r="EE1035" s="52"/>
      <c r="EF1035" s="52"/>
      <c r="EG1035" s="52"/>
      <c r="EH1035" s="52"/>
      <c r="EI1035" s="52"/>
      <c r="EJ1035" s="52"/>
      <c r="EK1035" s="52"/>
      <c r="EL1035" s="52"/>
      <c r="EM1035" s="52"/>
      <c r="EN1035" s="52"/>
      <c r="EO1035" s="52"/>
      <c r="EP1035" s="52"/>
      <c r="EQ1035" s="52"/>
      <c r="ER1035" s="52"/>
      <c r="ES1035" s="52"/>
      <c r="ET1035" s="52"/>
      <c r="EU1035" s="52"/>
      <c r="EV1035" s="52"/>
      <c r="EW1035" s="52"/>
      <c r="EX1035" s="52"/>
      <c r="EY1035" s="52"/>
      <c r="EZ1035" s="52"/>
      <c r="FA1035" s="52"/>
      <c r="FB1035" s="52"/>
      <c r="FC1035" s="52"/>
      <c r="FD1035" s="52"/>
      <c r="FE1035" s="52"/>
      <c r="FF1035" s="52"/>
      <c r="FG1035" s="52"/>
      <c r="FH1035" s="52"/>
      <c r="FI1035" s="52"/>
      <c r="FJ1035" s="52"/>
      <c r="FK1035" s="52"/>
      <c r="FL1035" s="52"/>
      <c r="FM1035" s="52"/>
      <c r="FN1035" s="52"/>
      <c r="FO1035" s="52"/>
      <c r="FP1035" s="52"/>
      <c r="FQ1035" s="52"/>
      <c r="FR1035" s="52"/>
      <c r="FS1035" s="52"/>
      <c r="FT1035" s="52"/>
    </row>
    <row r="1036" spans="1:176" x14ac:dyDescent="0.15">
      <c r="A1036" s="104">
        <f t="shared" si="225"/>
        <v>43745</v>
      </c>
      <c r="B1036" s="35">
        <f t="shared" ref="B1036:B1092" ca="1" si="231">IF(A1036&lt;=TODAY(),C1036+K1036,IF(AND(A1036&gt;TODAY(),A1036&lt;=$B$1),IF(VLOOKUP(TODAY(),$A$10:$D$10000,4,FALSE)=0,"n.d",C1036+K1036),"n.d"))</f>
        <v>510.96325000000002</v>
      </c>
      <c r="C1036" s="35">
        <f t="shared" si="226"/>
        <v>500</v>
      </c>
      <c r="D1036" s="36">
        <f ca="1">IF(A1036&lt;$B$1,VLOOKUP(A1036,[1]DI!$A$4:$B$15000,2,FALSE),0)</f>
        <v>5.3999999999999999E-2</v>
      </c>
      <c r="E1036" s="35">
        <f t="shared" ca="1" si="220"/>
        <v>2.0871999999999999E-4</v>
      </c>
      <c r="F1036" s="54">
        <f t="shared" si="227"/>
        <v>1.0425</v>
      </c>
      <c r="G1036" s="38">
        <f t="shared" ca="1" si="221"/>
        <v>1.0002175905999999</v>
      </c>
      <c r="H1036" s="35">
        <f ca="1">TRUNC(PRODUCT(G$10:G1035),15)</f>
        <v>1.24390618449654</v>
      </c>
      <c r="I1036" s="35">
        <f t="shared" ca="1" si="228"/>
        <v>1.2172168756208299</v>
      </c>
      <c r="J1036" s="35">
        <f t="shared" ca="1" si="222"/>
        <v>1.0219265</v>
      </c>
      <c r="K1036" s="35">
        <f t="shared" ca="1" si="223"/>
        <v>10.96325</v>
      </c>
      <c r="L1036" s="55">
        <f>IF(VLOOKUP(A1036,$U$12:$AD$125,8)=VLOOKUP(A1035,$U$12:$AD$125,8),0,VLOOKUP(A1036,U$12:$AD$125,8))</f>
        <v>0</v>
      </c>
      <c r="M1036" s="40">
        <f>IF(L1036&gt;0,VLOOKUP(L1036,T$12:$AC$125,7),0)</f>
        <v>0</v>
      </c>
      <c r="N1036" s="41">
        <f t="shared" ref="N1036:N1092" si="232">IF(M1036&gt;0,(C$10*M1036),0)</f>
        <v>0</v>
      </c>
      <c r="O1036" s="41">
        <f t="shared" ca="1" si="224"/>
        <v>10.96325</v>
      </c>
      <c r="P1036" s="56" t="str">
        <f t="shared" si="229"/>
        <v>A+J=</v>
      </c>
      <c r="Q1036" s="43">
        <f t="shared" si="230"/>
        <v>43801</v>
      </c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  <c r="BO1036" s="52"/>
      <c r="BP1036" s="52"/>
      <c r="BQ1036" s="52"/>
      <c r="BR1036" s="52"/>
      <c r="BS1036" s="52"/>
      <c r="BT1036" s="52"/>
      <c r="BU1036" s="52"/>
      <c r="BV1036" s="52"/>
      <c r="BW1036" s="52"/>
      <c r="BX1036" s="52"/>
      <c r="BY1036" s="52"/>
      <c r="BZ1036" s="52"/>
      <c r="CA1036" s="52"/>
      <c r="CB1036" s="52"/>
      <c r="CC1036" s="52"/>
      <c r="CD1036" s="52"/>
      <c r="CE1036" s="52"/>
      <c r="CF1036" s="52"/>
      <c r="CG1036" s="52"/>
      <c r="CH1036" s="52"/>
      <c r="CI1036" s="52"/>
      <c r="CJ1036" s="52"/>
      <c r="CK1036" s="52"/>
      <c r="CL1036" s="52"/>
      <c r="CM1036" s="52"/>
      <c r="CN1036" s="52"/>
      <c r="CO1036" s="52"/>
      <c r="CP1036" s="52"/>
      <c r="CQ1036" s="52"/>
      <c r="CR1036" s="52"/>
      <c r="CS1036" s="52"/>
      <c r="CT1036" s="52"/>
      <c r="CU1036" s="52"/>
      <c r="CV1036" s="52"/>
      <c r="CW1036" s="52"/>
      <c r="CX1036" s="52"/>
      <c r="CY1036" s="52"/>
      <c r="CZ1036" s="52"/>
      <c r="DA1036" s="52"/>
      <c r="DB1036" s="52"/>
      <c r="DC1036" s="52"/>
      <c r="DD1036" s="52"/>
      <c r="DE1036" s="52"/>
      <c r="DF1036" s="52"/>
      <c r="DG1036" s="52"/>
      <c r="DH1036" s="52"/>
      <c r="DI1036" s="52"/>
      <c r="DJ1036" s="52"/>
      <c r="DK1036" s="52"/>
      <c r="DL1036" s="52"/>
      <c r="DM1036" s="52"/>
      <c r="DN1036" s="52"/>
      <c r="DO1036" s="52"/>
      <c r="DP1036" s="52"/>
      <c r="DQ1036" s="52"/>
      <c r="DR1036" s="52"/>
      <c r="DS1036" s="52"/>
      <c r="DT1036" s="52"/>
      <c r="DU1036" s="52"/>
      <c r="DV1036" s="52"/>
      <c r="DW1036" s="52"/>
      <c r="DX1036" s="52"/>
      <c r="DY1036" s="52"/>
      <c r="DZ1036" s="52"/>
      <c r="EA1036" s="52"/>
      <c r="EB1036" s="52"/>
      <c r="EC1036" s="52"/>
      <c r="ED1036" s="52"/>
      <c r="EE1036" s="52"/>
      <c r="EF1036" s="52"/>
      <c r="EG1036" s="52"/>
      <c r="EH1036" s="52"/>
      <c r="EI1036" s="52"/>
      <c r="EJ1036" s="52"/>
      <c r="EK1036" s="52"/>
      <c r="EL1036" s="52"/>
      <c r="EM1036" s="52"/>
      <c r="EN1036" s="52"/>
      <c r="EO1036" s="52"/>
      <c r="EP1036" s="52"/>
      <c r="EQ1036" s="52"/>
      <c r="ER1036" s="52"/>
      <c r="ES1036" s="52"/>
      <c r="ET1036" s="52"/>
      <c r="EU1036" s="52"/>
      <c r="EV1036" s="52"/>
      <c r="EW1036" s="52"/>
      <c r="EX1036" s="52"/>
      <c r="EY1036" s="52"/>
      <c r="EZ1036" s="52"/>
      <c r="FA1036" s="52"/>
      <c r="FB1036" s="52"/>
      <c r="FC1036" s="52"/>
      <c r="FD1036" s="52"/>
      <c r="FE1036" s="52"/>
      <c r="FF1036" s="52"/>
      <c r="FG1036" s="52"/>
      <c r="FH1036" s="52"/>
      <c r="FI1036" s="52"/>
      <c r="FJ1036" s="52"/>
      <c r="FK1036" s="52"/>
      <c r="FL1036" s="52"/>
      <c r="FM1036" s="52"/>
      <c r="FN1036" s="52"/>
      <c r="FO1036" s="52"/>
      <c r="FP1036" s="52"/>
      <c r="FQ1036" s="52"/>
      <c r="FR1036" s="52"/>
      <c r="FS1036" s="52"/>
      <c r="FT1036" s="52"/>
    </row>
    <row r="1037" spans="1:176" x14ac:dyDescent="0.15">
      <c r="A1037" s="104">
        <f t="shared" si="225"/>
        <v>43746</v>
      </c>
      <c r="B1037" s="35">
        <f t="shared" ca="1" si="231"/>
        <v>511.07443000000001</v>
      </c>
      <c r="C1037" s="35">
        <f t="shared" si="226"/>
        <v>500</v>
      </c>
      <c r="D1037" s="36">
        <f ca="1">IF(A1037&lt;$B$1,VLOOKUP(A1037,[1]DI!$A$4:$B$15000,2,FALSE),0)</f>
        <v>5.3999999999999999E-2</v>
      </c>
      <c r="E1037" s="35">
        <f t="shared" ca="1" si="220"/>
        <v>2.0871999999999999E-4</v>
      </c>
      <c r="F1037" s="54">
        <f t="shared" si="227"/>
        <v>1.0425</v>
      </c>
      <c r="G1037" s="38">
        <f t="shared" ca="1" si="221"/>
        <v>1.0002175905999999</v>
      </c>
      <c r="H1037" s="35">
        <f ca="1">TRUNC(PRODUCT(G$10:G1036),15)</f>
        <v>1.24417684678956</v>
      </c>
      <c r="I1037" s="35">
        <f t="shared" ca="1" si="228"/>
        <v>1.2172168756208299</v>
      </c>
      <c r="J1037" s="35">
        <f t="shared" ca="1" si="222"/>
        <v>1.0221488599999999</v>
      </c>
      <c r="K1037" s="35">
        <f t="shared" ca="1" si="223"/>
        <v>11.07443</v>
      </c>
      <c r="L1037" s="55">
        <f>IF(VLOOKUP(A1037,$U$12:$AD$125,8)=VLOOKUP(A1036,$U$12:$AD$125,8),0,VLOOKUP(A1037,U$12:$AD$125,8))</f>
        <v>0</v>
      </c>
      <c r="M1037" s="40">
        <f>IF(L1037&gt;0,VLOOKUP(L1037,T$12:$AC$125,7),0)</f>
        <v>0</v>
      </c>
      <c r="N1037" s="41">
        <f t="shared" si="232"/>
        <v>0</v>
      </c>
      <c r="O1037" s="41">
        <f t="shared" ca="1" si="224"/>
        <v>11.07443</v>
      </c>
      <c r="P1037" s="56" t="str">
        <f t="shared" si="229"/>
        <v>A+J=</v>
      </c>
      <c r="Q1037" s="43">
        <f t="shared" si="230"/>
        <v>43801</v>
      </c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52"/>
      <c r="BI1037" s="52"/>
      <c r="BJ1037" s="52"/>
      <c r="BK1037" s="52"/>
      <c r="BL1037" s="52"/>
      <c r="BM1037" s="52"/>
      <c r="BN1037" s="52"/>
      <c r="BO1037" s="52"/>
      <c r="BP1037" s="52"/>
      <c r="BQ1037" s="52"/>
      <c r="BR1037" s="52"/>
      <c r="BS1037" s="52"/>
      <c r="BT1037" s="52"/>
      <c r="BU1037" s="52"/>
      <c r="BV1037" s="52"/>
      <c r="BW1037" s="52"/>
      <c r="BX1037" s="52"/>
      <c r="BY1037" s="52"/>
      <c r="BZ1037" s="52"/>
      <c r="CA1037" s="52"/>
      <c r="CB1037" s="52"/>
      <c r="CC1037" s="52"/>
      <c r="CD1037" s="52"/>
      <c r="CE1037" s="52"/>
      <c r="CF1037" s="52"/>
      <c r="CG1037" s="52"/>
      <c r="CH1037" s="52"/>
      <c r="CI1037" s="52"/>
      <c r="CJ1037" s="52"/>
      <c r="CK1037" s="52"/>
      <c r="CL1037" s="52"/>
      <c r="CM1037" s="52"/>
      <c r="CN1037" s="52"/>
      <c r="CO1037" s="52"/>
      <c r="CP1037" s="52"/>
      <c r="CQ1037" s="52"/>
      <c r="CR1037" s="52"/>
      <c r="CS1037" s="52"/>
      <c r="CT1037" s="52"/>
      <c r="CU1037" s="52"/>
      <c r="CV1037" s="52"/>
      <c r="CW1037" s="52"/>
      <c r="CX1037" s="52"/>
      <c r="CY1037" s="52"/>
      <c r="CZ1037" s="52"/>
      <c r="DA1037" s="52"/>
      <c r="DB1037" s="52"/>
      <c r="DC1037" s="52"/>
      <c r="DD1037" s="52"/>
      <c r="DE1037" s="52"/>
      <c r="DF1037" s="52"/>
      <c r="DG1037" s="52"/>
      <c r="DH1037" s="52"/>
      <c r="DI1037" s="52"/>
      <c r="DJ1037" s="52"/>
      <c r="DK1037" s="52"/>
      <c r="DL1037" s="52"/>
      <c r="DM1037" s="52"/>
      <c r="DN1037" s="52"/>
      <c r="DO1037" s="52"/>
      <c r="DP1037" s="52"/>
      <c r="DQ1037" s="52"/>
      <c r="DR1037" s="52"/>
      <c r="DS1037" s="52"/>
      <c r="DT1037" s="52"/>
      <c r="DU1037" s="52"/>
      <c r="DV1037" s="52"/>
      <c r="DW1037" s="52"/>
      <c r="DX1037" s="52"/>
      <c r="DY1037" s="52"/>
      <c r="DZ1037" s="52"/>
      <c r="EA1037" s="52"/>
      <c r="EB1037" s="52"/>
      <c r="EC1037" s="52"/>
      <c r="ED1037" s="52"/>
      <c r="EE1037" s="52"/>
      <c r="EF1037" s="52"/>
      <c r="EG1037" s="52"/>
      <c r="EH1037" s="52"/>
      <c r="EI1037" s="52"/>
      <c r="EJ1037" s="52"/>
      <c r="EK1037" s="52"/>
      <c r="EL1037" s="52"/>
      <c r="EM1037" s="52"/>
      <c r="EN1037" s="52"/>
      <c r="EO1037" s="52"/>
      <c r="EP1037" s="52"/>
      <c r="EQ1037" s="52"/>
      <c r="ER1037" s="52"/>
      <c r="ES1037" s="52"/>
      <c r="ET1037" s="52"/>
      <c r="EU1037" s="52"/>
      <c r="EV1037" s="52"/>
      <c r="EW1037" s="52"/>
      <c r="EX1037" s="52"/>
      <c r="EY1037" s="52"/>
      <c r="EZ1037" s="52"/>
      <c r="FA1037" s="52"/>
      <c r="FB1037" s="52"/>
      <c r="FC1037" s="52"/>
      <c r="FD1037" s="52"/>
      <c r="FE1037" s="52"/>
      <c r="FF1037" s="52"/>
      <c r="FG1037" s="52"/>
      <c r="FH1037" s="52"/>
      <c r="FI1037" s="52"/>
      <c r="FJ1037" s="52"/>
      <c r="FK1037" s="52"/>
      <c r="FL1037" s="52"/>
      <c r="FM1037" s="52"/>
      <c r="FN1037" s="52"/>
      <c r="FO1037" s="52"/>
      <c r="FP1037" s="52"/>
      <c r="FQ1037" s="52"/>
      <c r="FR1037" s="52"/>
      <c r="FS1037" s="52"/>
      <c r="FT1037" s="52"/>
    </row>
    <row r="1038" spans="1:176" x14ac:dyDescent="0.15">
      <c r="A1038" s="104">
        <f t="shared" si="225"/>
        <v>43747</v>
      </c>
      <c r="B1038" s="35">
        <f t="shared" ca="1" si="231"/>
        <v>511.18563499999999</v>
      </c>
      <c r="C1038" s="35">
        <f t="shared" si="226"/>
        <v>500</v>
      </c>
      <c r="D1038" s="36">
        <f ca="1">IF(A1038&lt;$B$1,VLOOKUP(A1038,[1]DI!$A$4:$B$15000,2,FALSE),0)</f>
        <v>5.3999999999999999E-2</v>
      </c>
      <c r="E1038" s="35">
        <f t="shared" ca="1" si="220"/>
        <v>2.0871999999999999E-4</v>
      </c>
      <c r="F1038" s="54">
        <f t="shared" si="227"/>
        <v>1.0425</v>
      </c>
      <c r="G1038" s="38">
        <f t="shared" ca="1" si="221"/>
        <v>1.0002175905999999</v>
      </c>
      <c r="H1038" s="35">
        <f ca="1">TRUNC(PRODUCT(G$10:G1037),15)</f>
        <v>1.24444756797616</v>
      </c>
      <c r="I1038" s="35">
        <f t="shared" ca="1" si="228"/>
        <v>1.2172168756208299</v>
      </c>
      <c r="J1038" s="35">
        <f t="shared" ca="1" si="222"/>
        <v>1.0223712700000001</v>
      </c>
      <c r="K1038" s="35">
        <f t="shared" ca="1" si="223"/>
        <v>11.185635</v>
      </c>
      <c r="L1038" s="55">
        <f>IF(VLOOKUP(A1038,$U$12:$AD$125,8)=VLOOKUP(A1037,$U$12:$AD$125,8),0,VLOOKUP(A1038,U$12:$AD$125,8))</f>
        <v>0</v>
      </c>
      <c r="M1038" s="40">
        <f>IF(L1038&gt;0,VLOOKUP(L1038,T$12:$AC$125,7),0)</f>
        <v>0</v>
      </c>
      <c r="N1038" s="41">
        <f t="shared" si="232"/>
        <v>0</v>
      </c>
      <c r="O1038" s="41">
        <f t="shared" ca="1" si="224"/>
        <v>11.185635</v>
      </c>
      <c r="P1038" s="56" t="str">
        <f t="shared" si="229"/>
        <v>A+J=</v>
      </c>
      <c r="Q1038" s="43">
        <f t="shared" si="230"/>
        <v>43801</v>
      </c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52"/>
      <c r="BI1038" s="52"/>
      <c r="BJ1038" s="52"/>
      <c r="BK1038" s="52"/>
      <c r="BL1038" s="52"/>
      <c r="BM1038" s="52"/>
      <c r="BN1038" s="52"/>
      <c r="BO1038" s="52"/>
      <c r="BP1038" s="52"/>
      <c r="BQ1038" s="52"/>
      <c r="BR1038" s="52"/>
      <c r="BS1038" s="52"/>
      <c r="BT1038" s="52"/>
      <c r="BU1038" s="52"/>
      <c r="BV1038" s="52"/>
      <c r="BW1038" s="52"/>
      <c r="BX1038" s="52"/>
      <c r="BY1038" s="52"/>
      <c r="BZ1038" s="52"/>
      <c r="CA1038" s="52"/>
      <c r="CB1038" s="52"/>
      <c r="CC1038" s="52"/>
      <c r="CD1038" s="52"/>
      <c r="CE1038" s="52"/>
      <c r="CF1038" s="52"/>
      <c r="CG1038" s="52"/>
      <c r="CH1038" s="52"/>
      <c r="CI1038" s="52"/>
      <c r="CJ1038" s="52"/>
      <c r="CK1038" s="52"/>
      <c r="CL1038" s="52"/>
      <c r="CM1038" s="52"/>
      <c r="CN1038" s="52"/>
      <c r="CO1038" s="52"/>
      <c r="CP1038" s="52"/>
      <c r="CQ1038" s="52"/>
      <c r="CR1038" s="52"/>
      <c r="CS1038" s="52"/>
      <c r="CT1038" s="52"/>
      <c r="CU1038" s="52"/>
      <c r="CV1038" s="52"/>
      <c r="CW1038" s="52"/>
      <c r="CX1038" s="52"/>
      <c r="CY1038" s="52"/>
      <c r="CZ1038" s="52"/>
      <c r="DA1038" s="52"/>
      <c r="DB1038" s="52"/>
      <c r="DC1038" s="52"/>
      <c r="DD1038" s="52"/>
      <c r="DE1038" s="52"/>
      <c r="DF1038" s="52"/>
      <c r="DG1038" s="52"/>
      <c r="DH1038" s="52"/>
      <c r="DI1038" s="52"/>
      <c r="DJ1038" s="52"/>
      <c r="DK1038" s="52"/>
      <c r="DL1038" s="52"/>
      <c r="DM1038" s="52"/>
      <c r="DN1038" s="52"/>
      <c r="DO1038" s="52"/>
      <c r="DP1038" s="52"/>
      <c r="DQ1038" s="52"/>
      <c r="DR1038" s="52"/>
      <c r="DS1038" s="52"/>
      <c r="DT1038" s="52"/>
      <c r="DU1038" s="52"/>
      <c r="DV1038" s="52"/>
      <c r="DW1038" s="52"/>
      <c r="DX1038" s="52"/>
      <c r="DY1038" s="52"/>
      <c r="DZ1038" s="52"/>
      <c r="EA1038" s="52"/>
      <c r="EB1038" s="52"/>
      <c r="EC1038" s="52"/>
      <c r="ED1038" s="52"/>
      <c r="EE1038" s="52"/>
      <c r="EF1038" s="52"/>
      <c r="EG1038" s="52"/>
      <c r="EH1038" s="52"/>
      <c r="EI1038" s="52"/>
      <c r="EJ1038" s="52"/>
      <c r="EK1038" s="52"/>
      <c r="EL1038" s="52"/>
      <c r="EM1038" s="52"/>
      <c r="EN1038" s="52"/>
      <c r="EO1038" s="52"/>
      <c r="EP1038" s="52"/>
      <c r="EQ1038" s="52"/>
      <c r="ER1038" s="52"/>
      <c r="ES1038" s="52"/>
      <c r="ET1038" s="52"/>
      <c r="EU1038" s="52"/>
      <c r="EV1038" s="52"/>
      <c r="EW1038" s="52"/>
      <c r="EX1038" s="52"/>
      <c r="EY1038" s="52"/>
      <c r="EZ1038" s="52"/>
      <c r="FA1038" s="52"/>
      <c r="FB1038" s="52"/>
      <c r="FC1038" s="52"/>
      <c r="FD1038" s="52"/>
      <c r="FE1038" s="52"/>
      <c r="FF1038" s="52"/>
      <c r="FG1038" s="52"/>
      <c r="FH1038" s="52"/>
      <c r="FI1038" s="52"/>
      <c r="FJ1038" s="52"/>
      <c r="FK1038" s="52"/>
      <c r="FL1038" s="52"/>
      <c r="FM1038" s="52"/>
      <c r="FN1038" s="52"/>
      <c r="FO1038" s="52"/>
      <c r="FP1038" s="52"/>
      <c r="FQ1038" s="52"/>
      <c r="FR1038" s="52"/>
      <c r="FS1038" s="52"/>
      <c r="FT1038" s="52"/>
    </row>
    <row r="1039" spans="1:176" x14ac:dyDescent="0.15">
      <c r="A1039" s="104">
        <f t="shared" si="225"/>
        <v>43748</v>
      </c>
      <c r="B1039" s="35">
        <f t="shared" ca="1" si="231"/>
        <v>511.29686500000003</v>
      </c>
      <c r="C1039" s="35">
        <f t="shared" si="226"/>
        <v>500</v>
      </c>
      <c r="D1039" s="36">
        <f ca="1">IF(A1039&lt;$B$1,VLOOKUP(A1039,[1]DI!$A$4:$B$15000,2,FALSE),0)</f>
        <v>5.3999999999999999E-2</v>
      </c>
      <c r="E1039" s="35">
        <f t="shared" ca="1" si="220"/>
        <v>2.0871999999999999E-4</v>
      </c>
      <c r="F1039" s="54">
        <f t="shared" si="227"/>
        <v>1.0425</v>
      </c>
      <c r="G1039" s="38">
        <f t="shared" ca="1" si="221"/>
        <v>1.0002175905999999</v>
      </c>
      <c r="H1039" s="35">
        <f ca="1">TRUNC(PRODUCT(G$10:G1038),15)</f>
        <v>1.2447183480691499</v>
      </c>
      <c r="I1039" s="35">
        <f t="shared" ca="1" si="228"/>
        <v>1.2172168756208299</v>
      </c>
      <c r="J1039" s="35">
        <f t="shared" ca="1" si="222"/>
        <v>1.0225937300000001</v>
      </c>
      <c r="K1039" s="35">
        <f t="shared" ca="1" si="223"/>
        <v>11.296865</v>
      </c>
      <c r="L1039" s="55">
        <f>IF(VLOOKUP(A1039,$U$12:$AD$125,8)=VLOOKUP(A1038,$U$12:$AD$125,8),0,VLOOKUP(A1039,U$12:$AD$125,8))</f>
        <v>0</v>
      </c>
      <c r="M1039" s="40">
        <f>IF(L1039&gt;0,VLOOKUP(L1039,T$12:$AC$125,7),0)</f>
        <v>0</v>
      </c>
      <c r="N1039" s="41">
        <f t="shared" si="232"/>
        <v>0</v>
      </c>
      <c r="O1039" s="41">
        <f t="shared" ca="1" si="224"/>
        <v>11.296865</v>
      </c>
      <c r="P1039" s="56" t="str">
        <f t="shared" si="229"/>
        <v>A+J=</v>
      </c>
      <c r="Q1039" s="43">
        <f t="shared" si="230"/>
        <v>43801</v>
      </c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52"/>
      <c r="BI1039" s="52"/>
      <c r="BJ1039" s="52"/>
      <c r="BK1039" s="52"/>
      <c r="BL1039" s="52"/>
      <c r="BM1039" s="52"/>
      <c r="BN1039" s="52"/>
      <c r="BO1039" s="52"/>
      <c r="BP1039" s="52"/>
      <c r="BQ1039" s="52"/>
      <c r="BR1039" s="52"/>
      <c r="BS1039" s="52"/>
      <c r="BT1039" s="52"/>
      <c r="BU1039" s="52"/>
      <c r="BV1039" s="52"/>
      <c r="BW1039" s="52"/>
      <c r="BX1039" s="52"/>
      <c r="BY1039" s="52"/>
      <c r="BZ1039" s="52"/>
      <c r="CA1039" s="52"/>
      <c r="CB1039" s="52"/>
      <c r="CC1039" s="52"/>
      <c r="CD1039" s="52"/>
      <c r="CE1039" s="52"/>
      <c r="CF1039" s="52"/>
      <c r="CG1039" s="52"/>
      <c r="CH1039" s="52"/>
      <c r="CI1039" s="52"/>
      <c r="CJ1039" s="52"/>
      <c r="CK1039" s="52"/>
      <c r="CL1039" s="52"/>
      <c r="CM1039" s="52"/>
      <c r="CN1039" s="52"/>
      <c r="CO1039" s="52"/>
      <c r="CP1039" s="52"/>
      <c r="CQ1039" s="52"/>
      <c r="CR1039" s="52"/>
      <c r="CS1039" s="52"/>
      <c r="CT1039" s="52"/>
      <c r="CU1039" s="52"/>
      <c r="CV1039" s="52"/>
      <c r="CW1039" s="52"/>
      <c r="CX1039" s="52"/>
      <c r="CY1039" s="52"/>
      <c r="CZ1039" s="52"/>
      <c r="DA1039" s="52"/>
      <c r="DB1039" s="52"/>
      <c r="DC1039" s="52"/>
      <c r="DD1039" s="52"/>
      <c r="DE1039" s="52"/>
      <c r="DF1039" s="52"/>
      <c r="DG1039" s="52"/>
      <c r="DH1039" s="52"/>
      <c r="DI1039" s="52"/>
      <c r="DJ1039" s="52"/>
      <c r="DK1039" s="52"/>
      <c r="DL1039" s="52"/>
      <c r="DM1039" s="52"/>
      <c r="DN1039" s="52"/>
      <c r="DO1039" s="52"/>
      <c r="DP1039" s="52"/>
      <c r="DQ1039" s="52"/>
      <c r="DR1039" s="52"/>
      <c r="DS1039" s="52"/>
      <c r="DT1039" s="52"/>
      <c r="DU1039" s="52"/>
      <c r="DV1039" s="52"/>
      <c r="DW1039" s="52"/>
      <c r="DX1039" s="52"/>
      <c r="DY1039" s="52"/>
      <c r="DZ1039" s="52"/>
      <c r="EA1039" s="52"/>
      <c r="EB1039" s="52"/>
      <c r="EC1039" s="52"/>
      <c r="ED1039" s="52"/>
      <c r="EE1039" s="52"/>
      <c r="EF1039" s="52"/>
      <c r="EG1039" s="52"/>
      <c r="EH1039" s="52"/>
      <c r="EI1039" s="52"/>
      <c r="EJ1039" s="52"/>
      <c r="EK1039" s="52"/>
      <c r="EL1039" s="52"/>
      <c r="EM1039" s="52"/>
      <c r="EN1039" s="52"/>
      <c r="EO1039" s="52"/>
      <c r="EP1039" s="52"/>
      <c r="EQ1039" s="52"/>
      <c r="ER1039" s="52"/>
      <c r="ES1039" s="52"/>
      <c r="ET1039" s="52"/>
      <c r="EU1039" s="52"/>
      <c r="EV1039" s="52"/>
      <c r="EW1039" s="52"/>
      <c r="EX1039" s="52"/>
      <c r="EY1039" s="52"/>
      <c r="EZ1039" s="52"/>
      <c r="FA1039" s="52"/>
      <c r="FB1039" s="52"/>
      <c r="FC1039" s="52"/>
      <c r="FD1039" s="52"/>
      <c r="FE1039" s="52"/>
      <c r="FF1039" s="52"/>
      <c r="FG1039" s="52"/>
      <c r="FH1039" s="52"/>
      <c r="FI1039" s="52"/>
      <c r="FJ1039" s="52"/>
      <c r="FK1039" s="52"/>
      <c r="FL1039" s="52"/>
      <c r="FM1039" s="52"/>
      <c r="FN1039" s="52"/>
      <c r="FO1039" s="52"/>
      <c r="FP1039" s="52"/>
      <c r="FQ1039" s="52"/>
      <c r="FR1039" s="52"/>
      <c r="FS1039" s="52"/>
      <c r="FT1039" s="52"/>
    </row>
    <row r="1040" spans="1:176" x14ac:dyDescent="0.15">
      <c r="A1040" s="104">
        <f t="shared" si="225"/>
        <v>43749</v>
      </c>
      <c r="B1040" s="35">
        <f t="shared" ca="1" si="231"/>
        <v>511.40812</v>
      </c>
      <c r="C1040" s="35">
        <f t="shared" si="226"/>
        <v>500</v>
      </c>
      <c r="D1040" s="36">
        <f ca="1">IF(A1040&lt;$B$1,VLOOKUP(A1040,[1]DI!$A$4:$B$15000,2,FALSE),0)</f>
        <v>5.3999999999999999E-2</v>
      </c>
      <c r="E1040" s="35">
        <f t="shared" ca="1" si="220"/>
        <v>2.0871999999999999E-4</v>
      </c>
      <c r="F1040" s="54">
        <f t="shared" si="227"/>
        <v>1.0425</v>
      </c>
      <c r="G1040" s="38">
        <f t="shared" ca="1" si="221"/>
        <v>1.0002175905999999</v>
      </c>
      <c r="H1040" s="35">
        <f ca="1">TRUNC(PRODUCT(G$10:G1039),15)</f>
        <v>1.2449891870813301</v>
      </c>
      <c r="I1040" s="35">
        <f t="shared" ca="1" si="228"/>
        <v>1.2172168756208299</v>
      </c>
      <c r="J1040" s="35">
        <f t="shared" ca="1" si="222"/>
        <v>1.02281624</v>
      </c>
      <c r="K1040" s="35">
        <f t="shared" ca="1" si="223"/>
        <v>11.40812</v>
      </c>
      <c r="L1040" s="55">
        <f>IF(VLOOKUP(A1040,$U$12:$AD$125,8)=VLOOKUP(A1039,$U$12:$AD$125,8),0,VLOOKUP(A1040,U$12:$AD$125,8))</f>
        <v>0</v>
      </c>
      <c r="M1040" s="40">
        <f>IF(L1040&gt;0,VLOOKUP(L1040,T$12:$AC$125,7),0)</f>
        <v>0</v>
      </c>
      <c r="N1040" s="41">
        <f t="shared" si="232"/>
        <v>0</v>
      </c>
      <c r="O1040" s="41">
        <f t="shared" ca="1" si="224"/>
        <v>11.40812</v>
      </c>
      <c r="P1040" s="56" t="str">
        <f t="shared" si="229"/>
        <v>A+J=</v>
      </c>
      <c r="Q1040" s="43">
        <f t="shared" si="230"/>
        <v>43801</v>
      </c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52"/>
      <c r="BI1040" s="52"/>
      <c r="BJ1040" s="52"/>
      <c r="BK1040" s="52"/>
      <c r="BL1040" s="52"/>
      <c r="BM1040" s="52"/>
      <c r="BN1040" s="52"/>
      <c r="BO1040" s="52"/>
      <c r="BP1040" s="52"/>
      <c r="BQ1040" s="52"/>
      <c r="BR1040" s="52"/>
      <c r="BS1040" s="52"/>
      <c r="BT1040" s="52"/>
      <c r="BU1040" s="52"/>
      <c r="BV1040" s="52"/>
      <c r="BW1040" s="52"/>
      <c r="BX1040" s="52"/>
      <c r="BY1040" s="52"/>
      <c r="BZ1040" s="52"/>
      <c r="CA1040" s="52"/>
      <c r="CB1040" s="52"/>
      <c r="CC1040" s="52"/>
      <c r="CD1040" s="52"/>
      <c r="CE1040" s="52"/>
      <c r="CF1040" s="52"/>
      <c r="CG1040" s="52"/>
      <c r="CH1040" s="52"/>
      <c r="CI1040" s="52"/>
      <c r="CJ1040" s="52"/>
      <c r="CK1040" s="52"/>
      <c r="CL1040" s="52"/>
      <c r="CM1040" s="52"/>
      <c r="CN1040" s="52"/>
      <c r="CO1040" s="52"/>
      <c r="CP1040" s="52"/>
      <c r="CQ1040" s="52"/>
      <c r="CR1040" s="52"/>
      <c r="CS1040" s="52"/>
      <c r="CT1040" s="52"/>
      <c r="CU1040" s="52"/>
      <c r="CV1040" s="52"/>
      <c r="CW1040" s="52"/>
      <c r="CX1040" s="52"/>
      <c r="CY1040" s="52"/>
      <c r="CZ1040" s="52"/>
      <c r="DA1040" s="52"/>
      <c r="DB1040" s="52"/>
      <c r="DC1040" s="52"/>
      <c r="DD1040" s="52"/>
      <c r="DE1040" s="52"/>
      <c r="DF1040" s="52"/>
      <c r="DG1040" s="52"/>
      <c r="DH1040" s="52"/>
      <c r="DI1040" s="52"/>
      <c r="DJ1040" s="52"/>
      <c r="DK1040" s="52"/>
      <c r="DL1040" s="52"/>
      <c r="DM1040" s="52"/>
      <c r="DN1040" s="52"/>
      <c r="DO1040" s="52"/>
      <c r="DP1040" s="52"/>
      <c r="DQ1040" s="52"/>
      <c r="DR1040" s="52"/>
      <c r="DS1040" s="52"/>
      <c r="DT1040" s="52"/>
      <c r="DU1040" s="52"/>
      <c r="DV1040" s="52"/>
      <c r="DW1040" s="52"/>
      <c r="DX1040" s="52"/>
      <c r="DY1040" s="52"/>
      <c r="DZ1040" s="52"/>
      <c r="EA1040" s="52"/>
      <c r="EB1040" s="52"/>
      <c r="EC1040" s="52"/>
      <c r="ED1040" s="52"/>
      <c r="EE1040" s="52"/>
      <c r="EF1040" s="52"/>
      <c r="EG1040" s="52"/>
      <c r="EH1040" s="52"/>
      <c r="EI1040" s="52"/>
      <c r="EJ1040" s="52"/>
      <c r="EK1040" s="52"/>
      <c r="EL1040" s="52"/>
      <c r="EM1040" s="52"/>
      <c r="EN1040" s="52"/>
      <c r="EO1040" s="52"/>
      <c r="EP1040" s="52"/>
      <c r="EQ1040" s="52"/>
      <c r="ER1040" s="52"/>
      <c r="ES1040" s="52"/>
      <c r="ET1040" s="52"/>
      <c r="EU1040" s="52"/>
      <c r="EV1040" s="52"/>
      <c r="EW1040" s="52"/>
      <c r="EX1040" s="52"/>
      <c r="EY1040" s="52"/>
      <c r="EZ1040" s="52"/>
      <c r="FA1040" s="52"/>
      <c r="FB1040" s="52"/>
      <c r="FC1040" s="52"/>
      <c r="FD1040" s="52"/>
      <c r="FE1040" s="52"/>
      <c r="FF1040" s="52"/>
      <c r="FG1040" s="52"/>
      <c r="FH1040" s="52"/>
      <c r="FI1040" s="52"/>
      <c r="FJ1040" s="52"/>
      <c r="FK1040" s="52"/>
      <c r="FL1040" s="52"/>
      <c r="FM1040" s="52"/>
      <c r="FN1040" s="52"/>
      <c r="FO1040" s="52"/>
      <c r="FP1040" s="52"/>
      <c r="FQ1040" s="52"/>
      <c r="FR1040" s="52"/>
      <c r="FS1040" s="52"/>
      <c r="FT1040" s="52"/>
    </row>
    <row r="1041" spans="1:176" x14ac:dyDescent="0.15">
      <c r="A1041" s="104">
        <f t="shared" si="225"/>
        <v>43750</v>
      </c>
      <c r="B1041" s="35">
        <f t="shared" ca="1" si="231"/>
        <v>511.51939499999997</v>
      </c>
      <c r="C1041" s="35">
        <f t="shared" si="226"/>
        <v>500</v>
      </c>
      <c r="D1041" s="36">
        <f ca="1">IF(A1041&lt;$B$1,VLOOKUP(A1041,[1]DI!$A$4:$B$15000,2,FALSE),0)</f>
        <v>0</v>
      </c>
      <c r="E1041" s="35">
        <f t="shared" ca="1" si="220"/>
        <v>0</v>
      </c>
      <c r="F1041" s="54">
        <f t="shared" si="227"/>
        <v>1.0425</v>
      </c>
      <c r="G1041" s="38">
        <f t="shared" ca="1" si="221"/>
        <v>1</v>
      </c>
      <c r="H1041" s="35">
        <f ca="1">TRUNC(PRODUCT(G$10:G1040),15)</f>
        <v>1.24526008502555</v>
      </c>
      <c r="I1041" s="35">
        <f t="shared" ca="1" si="228"/>
        <v>1.2172168756208299</v>
      </c>
      <c r="J1041" s="35">
        <f t="shared" ca="1" si="222"/>
        <v>1.02303879</v>
      </c>
      <c r="K1041" s="35">
        <f t="shared" ca="1" si="223"/>
        <v>11.519394999999999</v>
      </c>
      <c r="L1041" s="55">
        <f>IF(VLOOKUP(A1041,$U$12:$AD$125,8)=VLOOKUP(A1040,$U$12:$AD$125,8),0,VLOOKUP(A1041,U$12:$AD$125,8))</f>
        <v>0</v>
      </c>
      <c r="M1041" s="40">
        <f>IF(L1041&gt;0,VLOOKUP(L1041,T$12:$AC$125,7),0)</f>
        <v>0</v>
      </c>
      <c r="N1041" s="41">
        <f t="shared" si="232"/>
        <v>0</v>
      </c>
      <c r="O1041" s="41">
        <f t="shared" ca="1" si="224"/>
        <v>11.519394999999999</v>
      </c>
      <c r="P1041" s="56" t="str">
        <f t="shared" si="229"/>
        <v>A+J=</v>
      </c>
      <c r="Q1041" s="43">
        <f t="shared" si="230"/>
        <v>43801</v>
      </c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52"/>
      <c r="BI1041" s="52"/>
      <c r="BJ1041" s="52"/>
      <c r="BK1041" s="52"/>
      <c r="BL1041" s="52"/>
      <c r="BM1041" s="52"/>
      <c r="BN1041" s="52"/>
      <c r="BO1041" s="52"/>
      <c r="BP1041" s="52"/>
      <c r="BQ1041" s="52"/>
      <c r="BR1041" s="52"/>
      <c r="BS1041" s="52"/>
      <c r="BT1041" s="52"/>
      <c r="BU1041" s="52"/>
      <c r="BV1041" s="52"/>
      <c r="BW1041" s="52"/>
      <c r="BX1041" s="52"/>
      <c r="BY1041" s="52"/>
      <c r="BZ1041" s="52"/>
      <c r="CA1041" s="52"/>
      <c r="CB1041" s="52"/>
      <c r="CC1041" s="52"/>
      <c r="CD1041" s="52"/>
      <c r="CE1041" s="52"/>
      <c r="CF1041" s="52"/>
      <c r="CG1041" s="52"/>
      <c r="CH1041" s="52"/>
      <c r="CI1041" s="52"/>
      <c r="CJ1041" s="52"/>
      <c r="CK1041" s="52"/>
      <c r="CL1041" s="52"/>
      <c r="CM1041" s="52"/>
      <c r="CN1041" s="52"/>
      <c r="CO1041" s="52"/>
      <c r="CP1041" s="52"/>
      <c r="CQ1041" s="52"/>
      <c r="CR1041" s="52"/>
      <c r="CS1041" s="52"/>
      <c r="CT1041" s="52"/>
      <c r="CU1041" s="52"/>
      <c r="CV1041" s="52"/>
      <c r="CW1041" s="52"/>
      <c r="CX1041" s="52"/>
      <c r="CY1041" s="52"/>
      <c r="CZ1041" s="52"/>
      <c r="DA1041" s="52"/>
      <c r="DB1041" s="52"/>
      <c r="DC1041" s="52"/>
      <c r="DD1041" s="52"/>
      <c r="DE1041" s="52"/>
      <c r="DF1041" s="52"/>
      <c r="DG1041" s="52"/>
      <c r="DH1041" s="52"/>
      <c r="DI1041" s="52"/>
      <c r="DJ1041" s="52"/>
      <c r="DK1041" s="52"/>
      <c r="DL1041" s="52"/>
      <c r="DM1041" s="52"/>
      <c r="DN1041" s="52"/>
      <c r="DO1041" s="52"/>
      <c r="DP1041" s="52"/>
      <c r="DQ1041" s="52"/>
      <c r="DR1041" s="52"/>
      <c r="DS1041" s="52"/>
      <c r="DT1041" s="52"/>
      <c r="DU1041" s="52"/>
      <c r="DV1041" s="52"/>
      <c r="DW1041" s="52"/>
      <c r="DX1041" s="52"/>
      <c r="DY1041" s="52"/>
      <c r="DZ1041" s="52"/>
      <c r="EA1041" s="52"/>
      <c r="EB1041" s="52"/>
      <c r="EC1041" s="52"/>
      <c r="ED1041" s="52"/>
      <c r="EE1041" s="52"/>
      <c r="EF1041" s="52"/>
      <c r="EG1041" s="52"/>
      <c r="EH1041" s="52"/>
      <c r="EI1041" s="52"/>
      <c r="EJ1041" s="52"/>
      <c r="EK1041" s="52"/>
      <c r="EL1041" s="52"/>
      <c r="EM1041" s="52"/>
      <c r="EN1041" s="52"/>
      <c r="EO1041" s="52"/>
      <c r="EP1041" s="52"/>
      <c r="EQ1041" s="52"/>
      <c r="ER1041" s="52"/>
      <c r="ES1041" s="52"/>
      <c r="ET1041" s="52"/>
      <c r="EU1041" s="52"/>
      <c r="EV1041" s="52"/>
      <c r="EW1041" s="52"/>
      <c r="EX1041" s="52"/>
      <c r="EY1041" s="52"/>
      <c r="EZ1041" s="52"/>
      <c r="FA1041" s="52"/>
      <c r="FB1041" s="52"/>
      <c r="FC1041" s="52"/>
      <c r="FD1041" s="52"/>
      <c r="FE1041" s="52"/>
      <c r="FF1041" s="52"/>
      <c r="FG1041" s="52"/>
      <c r="FH1041" s="52"/>
      <c r="FI1041" s="52"/>
      <c r="FJ1041" s="52"/>
      <c r="FK1041" s="52"/>
      <c r="FL1041" s="52"/>
      <c r="FM1041" s="52"/>
      <c r="FN1041" s="52"/>
      <c r="FO1041" s="52"/>
      <c r="FP1041" s="52"/>
      <c r="FQ1041" s="52"/>
      <c r="FR1041" s="52"/>
      <c r="FS1041" s="52"/>
      <c r="FT1041" s="52"/>
    </row>
    <row r="1042" spans="1:176" x14ac:dyDescent="0.15">
      <c r="A1042" s="104">
        <f t="shared" si="225"/>
        <v>43751</v>
      </c>
      <c r="B1042" s="35">
        <f t="shared" ca="1" si="231"/>
        <v>511.51939499999997</v>
      </c>
      <c r="C1042" s="35">
        <f t="shared" si="226"/>
        <v>500</v>
      </c>
      <c r="D1042" s="36">
        <f ca="1">IF(A1042&lt;$B$1,VLOOKUP(A1042,[1]DI!$A$4:$B$15000,2,FALSE),0)</f>
        <v>0</v>
      </c>
      <c r="E1042" s="35">
        <f t="shared" ca="1" si="220"/>
        <v>0</v>
      </c>
      <c r="F1042" s="54">
        <f t="shared" si="227"/>
        <v>1.0425</v>
      </c>
      <c r="G1042" s="38">
        <f t="shared" ca="1" si="221"/>
        <v>1</v>
      </c>
      <c r="H1042" s="35">
        <f ca="1">TRUNC(PRODUCT(G$10:G1041),15)</f>
        <v>1.24526008502555</v>
      </c>
      <c r="I1042" s="35">
        <f t="shared" ca="1" si="228"/>
        <v>1.2172168756208299</v>
      </c>
      <c r="J1042" s="35">
        <f t="shared" ca="1" si="222"/>
        <v>1.02303879</v>
      </c>
      <c r="K1042" s="35">
        <f t="shared" ca="1" si="223"/>
        <v>11.519394999999999</v>
      </c>
      <c r="L1042" s="55">
        <f>IF(VLOOKUP(A1042,$U$12:$AD$125,8)=VLOOKUP(A1041,$U$12:$AD$125,8),0,VLOOKUP(A1042,U$12:$AD$125,8))</f>
        <v>0</v>
      </c>
      <c r="M1042" s="40">
        <f>IF(L1042&gt;0,VLOOKUP(L1042,T$12:$AC$125,7),0)</f>
        <v>0</v>
      </c>
      <c r="N1042" s="41">
        <f t="shared" si="232"/>
        <v>0</v>
      </c>
      <c r="O1042" s="41">
        <f t="shared" ca="1" si="224"/>
        <v>11.519394999999999</v>
      </c>
      <c r="P1042" s="56" t="str">
        <f t="shared" si="229"/>
        <v>A+J=</v>
      </c>
      <c r="Q1042" s="43">
        <f t="shared" si="230"/>
        <v>43801</v>
      </c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52"/>
      <c r="BI1042" s="52"/>
      <c r="BJ1042" s="52"/>
      <c r="BK1042" s="52"/>
      <c r="BL1042" s="52"/>
      <c r="BM1042" s="52"/>
      <c r="BN1042" s="52"/>
      <c r="BO1042" s="52"/>
      <c r="BP1042" s="52"/>
      <c r="BQ1042" s="52"/>
      <c r="BR1042" s="52"/>
      <c r="BS1042" s="52"/>
      <c r="BT1042" s="52"/>
      <c r="BU1042" s="52"/>
      <c r="BV1042" s="52"/>
      <c r="BW1042" s="52"/>
      <c r="BX1042" s="52"/>
      <c r="BY1042" s="52"/>
      <c r="BZ1042" s="52"/>
      <c r="CA1042" s="52"/>
      <c r="CB1042" s="52"/>
      <c r="CC1042" s="52"/>
      <c r="CD1042" s="52"/>
      <c r="CE1042" s="52"/>
      <c r="CF1042" s="52"/>
      <c r="CG1042" s="52"/>
      <c r="CH1042" s="52"/>
      <c r="CI1042" s="52"/>
      <c r="CJ1042" s="52"/>
      <c r="CK1042" s="52"/>
      <c r="CL1042" s="52"/>
      <c r="CM1042" s="52"/>
      <c r="CN1042" s="52"/>
      <c r="CO1042" s="52"/>
      <c r="CP1042" s="52"/>
      <c r="CQ1042" s="52"/>
      <c r="CR1042" s="52"/>
      <c r="CS1042" s="52"/>
      <c r="CT1042" s="52"/>
      <c r="CU1042" s="52"/>
      <c r="CV1042" s="52"/>
      <c r="CW1042" s="52"/>
      <c r="CX1042" s="52"/>
      <c r="CY1042" s="52"/>
      <c r="CZ1042" s="52"/>
      <c r="DA1042" s="52"/>
      <c r="DB1042" s="52"/>
      <c r="DC1042" s="52"/>
      <c r="DD1042" s="52"/>
      <c r="DE1042" s="52"/>
      <c r="DF1042" s="52"/>
      <c r="DG1042" s="52"/>
      <c r="DH1042" s="52"/>
      <c r="DI1042" s="52"/>
      <c r="DJ1042" s="52"/>
      <c r="DK1042" s="52"/>
      <c r="DL1042" s="52"/>
      <c r="DM1042" s="52"/>
      <c r="DN1042" s="52"/>
      <c r="DO1042" s="52"/>
      <c r="DP1042" s="52"/>
      <c r="DQ1042" s="52"/>
      <c r="DR1042" s="52"/>
      <c r="DS1042" s="52"/>
      <c r="DT1042" s="52"/>
      <c r="DU1042" s="52"/>
      <c r="DV1042" s="52"/>
      <c r="DW1042" s="52"/>
      <c r="DX1042" s="52"/>
      <c r="DY1042" s="52"/>
      <c r="DZ1042" s="52"/>
      <c r="EA1042" s="52"/>
      <c r="EB1042" s="52"/>
      <c r="EC1042" s="52"/>
      <c r="ED1042" s="52"/>
      <c r="EE1042" s="52"/>
      <c r="EF1042" s="52"/>
      <c r="EG1042" s="52"/>
      <c r="EH1042" s="52"/>
      <c r="EI1042" s="52"/>
      <c r="EJ1042" s="52"/>
      <c r="EK1042" s="52"/>
      <c r="EL1042" s="52"/>
      <c r="EM1042" s="52"/>
      <c r="EN1042" s="52"/>
      <c r="EO1042" s="52"/>
      <c r="EP1042" s="52"/>
      <c r="EQ1042" s="52"/>
      <c r="ER1042" s="52"/>
      <c r="ES1042" s="52"/>
      <c r="ET1042" s="52"/>
      <c r="EU1042" s="52"/>
      <c r="EV1042" s="52"/>
      <c r="EW1042" s="52"/>
      <c r="EX1042" s="52"/>
      <c r="EY1042" s="52"/>
      <c r="EZ1042" s="52"/>
      <c r="FA1042" s="52"/>
      <c r="FB1042" s="52"/>
      <c r="FC1042" s="52"/>
      <c r="FD1042" s="52"/>
      <c r="FE1042" s="52"/>
      <c r="FF1042" s="52"/>
      <c r="FG1042" s="52"/>
      <c r="FH1042" s="52"/>
      <c r="FI1042" s="52"/>
      <c r="FJ1042" s="52"/>
      <c r="FK1042" s="52"/>
      <c r="FL1042" s="52"/>
      <c r="FM1042" s="52"/>
      <c r="FN1042" s="52"/>
      <c r="FO1042" s="52"/>
      <c r="FP1042" s="52"/>
      <c r="FQ1042" s="52"/>
      <c r="FR1042" s="52"/>
      <c r="FS1042" s="52"/>
      <c r="FT1042" s="52"/>
    </row>
    <row r="1043" spans="1:176" x14ac:dyDescent="0.15">
      <c r="A1043" s="104">
        <f t="shared" si="225"/>
        <v>43752</v>
      </c>
      <c r="B1043" s="35">
        <f t="shared" ca="1" si="231"/>
        <v>511.51939499999997</v>
      </c>
      <c r="C1043" s="35">
        <f t="shared" si="226"/>
        <v>500</v>
      </c>
      <c r="D1043" s="36">
        <f ca="1">IF(A1043&lt;$B$1,VLOOKUP(A1043,[1]DI!$A$4:$B$15000,2,FALSE),0)</f>
        <v>5.3999999999999999E-2</v>
      </c>
      <c r="E1043" s="35">
        <f t="shared" ca="1" si="220"/>
        <v>2.0871999999999999E-4</v>
      </c>
      <c r="F1043" s="54">
        <f t="shared" si="227"/>
        <v>1.0425</v>
      </c>
      <c r="G1043" s="38">
        <f t="shared" ca="1" si="221"/>
        <v>1.0002175905999999</v>
      </c>
      <c r="H1043" s="35">
        <f ca="1">TRUNC(PRODUCT(G$10:G1042),15)</f>
        <v>1.24526008502555</v>
      </c>
      <c r="I1043" s="35">
        <f t="shared" ca="1" si="228"/>
        <v>1.2172168756208299</v>
      </c>
      <c r="J1043" s="35">
        <f t="shared" ca="1" si="222"/>
        <v>1.02303879</v>
      </c>
      <c r="K1043" s="35">
        <f t="shared" ca="1" si="223"/>
        <v>11.519394999999999</v>
      </c>
      <c r="L1043" s="55">
        <f>IF(VLOOKUP(A1043,$U$12:$AD$125,8)=VLOOKUP(A1042,$U$12:$AD$125,8),0,VLOOKUP(A1043,U$12:$AD$125,8))</f>
        <v>0</v>
      </c>
      <c r="M1043" s="40">
        <f>IF(L1043&gt;0,VLOOKUP(L1043,T$12:$AC$125,7),0)</f>
        <v>0</v>
      </c>
      <c r="N1043" s="41">
        <f t="shared" si="232"/>
        <v>0</v>
      </c>
      <c r="O1043" s="41">
        <f t="shared" ca="1" si="224"/>
        <v>11.519394999999999</v>
      </c>
      <c r="P1043" s="56" t="str">
        <f t="shared" si="229"/>
        <v>A+J=</v>
      </c>
      <c r="Q1043" s="43">
        <f t="shared" si="230"/>
        <v>43801</v>
      </c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52"/>
      <c r="BI1043" s="52"/>
      <c r="BJ1043" s="52"/>
      <c r="BK1043" s="52"/>
      <c r="BL1043" s="52"/>
      <c r="BM1043" s="52"/>
      <c r="BN1043" s="52"/>
      <c r="BO1043" s="52"/>
      <c r="BP1043" s="52"/>
      <c r="BQ1043" s="52"/>
      <c r="BR1043" s="52"/>
      <c r="BS1043" s="52"/>
      <c r="BT1043" s="52"/>
      <c r="BU1043" s="52"/>
      <c r="BV1043" s="52"/>
      <c r="BW1043" s="52"/>
      <c r="BX1043" s="52"/>
      <c r="BY1043" s="52"/>
      <c r="BZ1043" s="52"/>
      <c r="CA1043" s="52"/>
      <c r="CB1043" s="52"/>
      <c r="CC1043" s="52"/>
      <c r="CD1043" s="52"/>
      <c r="CE1043" s="52"/>
      <c r="CF1043" s="52"/>
      <c r="CG1043" s="52"/>
      <c r="CH1043" s="52"/>
      <c r="CI1043" s="52"/>
      <c r="CJ1043" s="52"/>
      <c r="CK1043" s="52"/>
      <c r="CL1043" s="52"/>
      <c r="CM1043" s="52"/>
      <c r="CN1043" s="52"/>
      <c r="CO1043" s="52"/>
      <c r="CP1043" s="52"/>
      <c r="CQ1043" s="52"/>
      <c r="CR1043" s="52"/>
      <c r="CS1043" s="52"/>
      <c r="CT1043" s="52"/>
      <c r="CU1043" s="52"/>
      <c r="CV1043" s="52"/>
      <c r="CW1043" s="52"/>
      <c r="CX1043" s="52"/>
      <c r="CY1043" s="52"/>
      <c r="CZ1043" s="52"/>
      <c r="DA1043" s="52"/>
      <c r="DB1043" s="52"/>
      <c r="DC1043" s="52"/>
      <c r="DD1043" s="52"/>
      <c r="DE1043" s="52"/>
      <c r="DF1043" s="52"/>
      <c r="DG1043" s="52"/>
      <c r="DH1043" s="52"/>
      <c r="DI1043" s="52"/>
      <c r="DJ1043" s="52"/>
      <c r="DK1043" s="52"/>
      <c r="DL1043" s="52"/>
      <c r="DM1043" s="52"/>
      <c r="DN1043" s="52"/>
      <c r="DO1043" s="52"/>
      <c r="DP1043" s="52"/>
      <c r="DQ1043" s="52"/>
      <c r="DR1043" s="52"/>
      <c r="DS1043" s="52"/>
      <c r="DT1043" s="52"/>
      <c r="DU1043" s="52"/>
      <c r="DV1043" s="52"/>
      <c r="DW1043" s="52"/>
      <c r="DX1043" s="52"/>
      <c r="DY1043" s="52"/>
      <c r="DZ1043" s="52"/>
      <c r="EA1043" s="52"/>
      <c r="EB1043" s="52"/>
      <c r="EC1043" s="52"/>
      <c r="ED1043" s="52"/>
      <c r="EE1043" s="52"/>
      <c r="EF1043" s="52"/>
      <c r="EG1043" s="52"/>
      <c r="EH1043" s="52"/>
      <c r="EI1043" s="52"/>
      <c r="EJ1043" s="52"/>
      <c r="EK1043" s="52"/>
      <c r="EL1043" s="52"/>
      <c r="EM1043" s="52"/>
      <c r="EN1043" s="52"/>
      <c r="EO1043" s="52"/>
      <c r="EP1043" s="52"/>
      <c r="EQ1043" s="52"/>
      <c r="ER1043" s="52"/>
      <c r="ES1043" s="52"/>
      <c r="ET1043" s="52"/>
      <c r="EU1043" s="52"/>
      <c r="EV1043" s="52"/>
      <c r="EW1043" s="52"/>
      <c r="EX1043" s="52"/>
      <c r="EY1043" s="52"/>
      <c r="EZ1043" s="52"/>
      <c r="FA1043" s="52"/>
      <c r="FB1043" s="52"/>
      <c r="FC1043" s="52"/>
      <c r="FD1043" s="52"/>
      <c r="FE1043" s="52"/>
      <c r="FF1043" s="52"/>
      <c r="FG1043" s="52"/>
      <c r="FH1043" s="52"/>
      <c r="FI1043" s="52"/>
      <c r="FJ1043" s="52"/>
      <c r="FK1043" s="52"/>
      <c r="FL1043" s="52"/>
      <c r="FM1043" s="52"/>
      <c r="FN1043" s="52"/>
      <c r="FO1043" s="52"/>
      <c r="FP1043" s="52"/>
      <c r="FQ1043" s="52"/>
      <c r="FR1043" s="52"/>
      <c r="FS1043" s="52"/>
      <c r="FT1043" s="52"/>
    </row>
    <row r="1044" spans="1:176" x14ac:dyDescent="0.15">
      <c r="A1044" s="104">
        <f t="shared" si="225"/>
        <v>43753</v>
      </c>
      <c r="B1044" s="35">
        <f t="shared" ca="1" si="231"/>
        <v>511.63069999999999</v>
      </c>
      <c r="C1044" s="35">
        <f t="shared" si="226"/>
        <v>500</v>
      </c>
      <c r="D1044" s="36">
        <f ca="1">IF(A1044&lt;$B$1,VLOOKUP(A1044,[1]DI!$A$4:$B$15000,2,FALSE),0)</f>
        <v>5.3999999999999999E-2</v>
      </c>
      <c r="E1044" s="35">
        <f t="shared" ca="1" si="220"/>
        <v>2.0871999999999999E-4</v>
      </c>
      <c r="F1044" s="54">
        <f t="shared" si="227"/>
        <v>1.0425</v>
      </c>
      <c r="G1044" s="38">
        <f t="shared" ca="1" si="221"/>
        <v>1.0002175905999999</v>
      </c>
      <c r="H1044" s="35">
        <f ca="1">TRUNC(PRODUCT(G$10:G1043),15)</f>
        <v>1.2455310419146</v>
      </c>
      <c r="I1044" s="35">
        <f t="shared" ca="1" si="228"/>
        <v>1.2172168756208299</v>
      </c>
      <c r="J1044" s="35">
        <f t="shared" ca="1" si="222"/>
        <v>1.0232614</v>
      </c>
      <c r="K1044" s="35">
        <f t="shared" ca="1" si="223"/>
        <v>11.630699999999999</v>
      </c>
      <c r="L1044" s="55">
        <f>IF(VLOOKUP(A1044,$U$12:$AD$125,8)=VLOOKUP(A1043,$U$12:$AD$125,8),0,VLOOKUP(A1044,U$12:$AD$125,8))</f>
        <v>0</v>
      </c>
      <c r="M1044" s="40">
        <f>IF(L1044&gt;0,VLOOKUP(L1044,T$12:$AC$125,7),0)</f>
        <v>0</v>
      </c>
      <c r="N1044" s="41">
        <f t="shared" si="232"/>
        <v>0</v>
      </c>
      <c r="O1044" s="41">
        <f t="shared" ca="1" si="224"/>
        <v>11.630699999999999</v>
      </c>
      <c r="P1044" s="56" t="str">
        <f t="shared" si="229"/>
        <v>A+J=</v>
      </c>
      <c r="Q1044" s="43">
        <f t="shared" si="230"/>
        <v>43801</v>
      </c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52"/>
      <c r="BI1044" s="52"/>
      <c r="BJ1044" s="52"/>
      <c r="BK1044" s="52"/>
      <c r="BL1044" s="52"/>
      <c r="BM1044" s="52"/>
      <c r="BN1044" s="52"/>
      <c r="BO1044" s="52"/>
      <c r="BP1044" s="52"/>
      <c r="BQ1044" s="52"/>
      <c r="BR1044" s="52"/>
      <c r="BS1044" s="52"/>
      <c r="BT1044" s="52"/>
      <c r="BU1044" s="52"/>
      <c r="BV1044" s="52"/>
      <c r="BW1044" s="52"/>
      <c r="BX1044" s="52"/>
      <c r="BY1044" s="52"/>
      <c r="BZ1044" s="52"/>
      <c r="CA1044" s="52"/>
      <c r="CB1044" s="52"/>
      <c r="CC1044" s="52"/>
      <c r="CD1044" s="52"/>
      <c r="CE1044" s="52"/>
      <c r="CF1044" s="52"/>
      <c r="CG1044" s="52"/>
      <c r="CH1044" s="52"/>
      <c r="CI1044" s="52"/>
      <c r="CJ1044" s="52"/>
      <c r="CK1044" s="52"/>
      <c r="CL1044" s="52"/>
      <c r="CM1044" s="52"/>
      <c r="CN1044" s="52"/>
      <c r="CO1044" s="52"/>
      <c r="CP1044" s="52"/>
      <c r="CQ1044" s="52"/>
      <c r="CR1044" s="52"/>
      <c r="CS1044" s="52"/>
      <c r="CT1044" s="52"/>
      <c r="CU1044" s="52"/>
      <c r="CV1044" s="52"/>
      <c r="CW1044" s="52"/>
      <c r="CX1044" s="52"/>
      <c r="CY1044" s="52"/>
      <c r="CZ1044" s="52"/>
      <c r="DA1044" s="52"/>
      <c r="DB1044" s="52"/>
      <c r="DC1044" s="52"/>
      <c r="DD1044" s="52"/>
      <c r="DE1044" s="52"/>
      <c r="DF1044" s="52"/>
      <c r="DG1044" s="52"/>
      <c r="DH1044" s="52"/>
      <c r="DI1044" s="52"/>
      <c r="DJ1044" s="52"/>
      <c r="DK1044" s="52"/>
      <c r="DL1044" s="52"/>
      <c r="DM1044" s="52"/>
      <c r="DN1044" s="52"/>
      <c r="DO1044" s="52"/>
      <c r="DP1044" s="52"/>
      <c r="DQ1044" s="52"/>
      <c r="DR1044" s="52"/>
      <c r="DS1044" s="52"/>
      <c r="DT1044" s="52"/>
      <c r="DU1044" s="52"/>
      <c r="DV1044" s="52"/>
      <c r="DW1044" s="52"/>
      <c r="DX1044" s="52"/>
      <c r="DY1044" s="52"/>
      <c r="DZ1044" s="52"/>
      <c r="EA1044" s="52"/>
      <c r="EB1044" s="52"/>
      <c r="EC1044" s="52"/>
      <c r="ED1044" s="52"/>
      <c r="EE1044" s="52"/>
      <c r="EF1044" s="52"/>
      <c r="EG1044" s="52"/>
      <c r="EH1044" s="52"/>
      <c r="EI1044" s="52"/>
      <c r="EJ1044" s="52"/>
      <c r="EK1044" s="52"/>
      <c r="EL1044" s="52"/>
      <c r="EM1044" s="52"/>
      <c r="EN1044" s="52"/>
      <c r="EO1044" s="52"/>
      <c r="EP1044" s="52"/>
      <c r="EQ1044" s="52"/>
      <c r="ER1044" s="52"/>
      <c r="ES1044" s="52"/>
      <c r="ET1044" s="52"/>
      <c r="EU1044" s="52"/>
      <c r="EV1044" s="52"/>
      <c r="EW1044" s="52"/>
      <c r="EX1044" s="52"/>
      <c r="EY1044" s="52"/>
      <c r="EZ1044" s="52"/>
      <c r="FA1044" s="52"/>
      <c r="FB1044" s="52"/>
      <c r="FC1044" s="52"/>
      <c r="FD1044" s="52"/>
      <c r="FE1044" s="52"/>
      <c r="FF1044" s="52"/>
      <c r="FG1044" s="52"/>
      <c r="FH1044" s="52"/>
      <c r="FI1044" s="52"/>
      <c r="FJ1044" s="52"/>
      <c r="FK1044" s="52"/>
      <c r="FL1044" s="52"/>
      <c r="FM1044" s="52"/>
      <c r="FN1044" s="52"/>
      <c r="FO1044" s="52"/>
      <c r="FP1044" s="52"/>
      <c r="FQ1044" s="52"/>
      <c r="FR1044" s="52"/>
      <c r="FS1044" s="52"/>
      <c r="FT1044" s="52"/>
    </row>
    <row r="1045" spans="1:176" x14ac:dyDescent="0.15">
      <c r="A1045" s="104">
        <f t="shared" si="225"/>
        <v>43754</v>
      </c>
      <c r="B1045" s="35">
        <f t="shared" ca="1" si="231"/>
        <v>511.74202500000001</v>
      </c>
      <c r="C1045" s="35">
        <f t="shared" si="226"/>
        <v>500</v>
      </c>
      <c r="D1045" s="36">
        <f ca="1">IF(A1045&lt;$B$1,VLOOKUP(A1045,[1]DI!$A$4:$B$15000,2,FALSE),0)</f>
        <v>5.3999999999999999E-2</v>
      </c>
      <c r="E1045" s="35">
        <f t="shared" ca="1" si="220"/>
        <v>2.0871999999999999E-4</v>
      </c>
      <c r="F1045" s="54">
        <f t="shared" si="227"/>
        <v>1.0425</v>
      </c>
      <c r="G1045" s="38">
        <f t="shared" ca="1" si="221"/>
        <v>1.0002175905999999</v>
      </c>
      <c r="H1045" s="35">
        <f ca="1">TRUNC(PRODUCT(G$10:G1044),15)</f>
        <v>1.24580205776133</v>
      </c>
      <c r="I1045" s="35">
        <f t="shared" ca="1" si="228"/>
        <v>1.2172168756208299</v>
      </c>
      <c r="J1045" s="35">
        <f t="shared" ca="1" si="222"/>
        <v>1.02348405</v>
      </c>
      <c r="K1045" s="35">
        <f t="shared" ca="1" si="223"/>
        <v>11.742025</v>
      </c>
      <c r="L1045" s="55">
        <f>IF(VLOOKUP(A1045,$U$12:$AD$125,8)=VLOOKUP(A1044,$U$12:$AD$125,8),0,VLOOKUP(A1045,U$12:$AD$125,8))</f>
        <v>0</v>
      </c>
      <c r="M1045" s="40">
        <f>IF(L1045&gt;0,VLOOKUP(L1045,T$12:$AC$125,7),0)</f>
        <v>0</v>
      </c>
      <c r="N1045" s="41">
        <f t="shared" si="232"/>
        <v>0</v>
      </c>
      <c r="O1045" s="41">
        <f t="shared" ca="1" si="224"/>
        <v>11.742025</v>
      </c>
      <c r="P1045" s="56" t="str">
        <f t="shared" si="229"/>
        <v>A+J=</v>
      </c>
      <c r="Q1045" s="43">
        <f t="shared" si="230"/>
        <v>43801</v>
      </c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2"/>
      <c r="BI1045" s="52"/>
      <c r="BJ1045" s="52"/>
      <c r="BK1045" s="52"/>
      <c r="BL1045" s="52"/>
      <c r="BM1045" s="52"/>
      <c r="BN1045" s="52"/>
      <c r="BO1045" s="52"/>
      <c r="BP1045" s="52"/>
      <c r="BQ1045" s="52"/>
      <c r="BR1045" s="52"/>
      <c r="BS1045" s="52"/>
      <c r="BT1045" s="52"/>
      <c r="BU1045" s="52"/>
      <c r="BV1045" s="52"/>
      <c r="BW1045" s="52"/>
      <c r="BX1045" s="52"/>
      <c r="BY1045" s="52"/>
      <c r="BZ1045" s="52"/>
      <c r="CA1045" s="52"/>
      <c r="CB1045" s="52"/>
      <c r="CC1045" s="52"/>
      <c r="CD1045" s="52"/>
      <c r="CE1045" s="52"/>
      <c r="CF1045" s="52"/>
      <c r="CG1045" s="52"/>
      <c r="CH1045" s="52"/>
      <c r="CI1045" s="52"/>
      <c r="CJ1045" s="52"/>
      <c r="CK1045" s="52"/>
      <c r="CL1045" s="52"/>
      <c r="CM1045" s="52"/>
      <c r="CN1045" s="52"/>
      <c r="CO1045" s="52"/>
      <c r="CP1045" s="52"/>
      <c r="CQ1045" s="52"/>
      <c r="CR1045" s="52"/>
      <c r="CS1045" s="52"/>
      <c r="CT1045" s="52"/>
      <c r="CU1045" s="52"/>
      <c r="CV1045" s="52"/>
      <c r="CW1045" s="52"/>
      <c r="CX1045" s="52"/>
      <c r="CY1045" s="52"/>
      <c r="CZ1045" s="52"/>
      <c r="DA1045" s="52"/>
      <c r="DB1045" s="52"/>
      <c r="DC1045" s="52"/>
      <c r="DD1045" s="52"/>
      <c r="DE1045" s="52"/>
      <c r="DF1045" s="52"/>
      <c r="DG1045" s="52"/>
      <c r="DH1045" s="52"/>
      <c r="DI1045" s="52"/>
      <c r="DJ1045" s="52"/>
      <c r="DK1045" s="52"/>
      <c r="DL1045" s="52"/>
      <c r="DM1045" s="52"/>
      <c r="DN1045" s="52"/>
      <c r="DO1045" s="52"/>
      <c r="DP1045" s="52"/>
      <c r="DQ1045" s="52"/>
      <c r="DR1045" s="52"/>
      <c r="DS1045" s="52"/>
      <c r="DT1045" s="52"/>
      <c r="DU1045" s="52"/>
      <c r="DV1045" s="52"/>
      <c r="DW1045" s="52"/>
      <c r="DX1045" s="52"/>
      <c r="DY1045" s="52"/>
      <c r="DZ1045" s="52"/>
      <c r="EA1045" s="52"/>
      <c r="EB1045" s="52"/>
      <c r="EC1045" s="52"/>
      <c r="ED1045" s="52"/>
      <c r="EE1045" s="52"/>
      <c r="EF1045" s="52"/>
      <c r="EG1045" s="52"/>
      <c r="EH1045" s="52"/>
      <c r="EI1045" s="52"/>
      <c r="EJ1045" s="52"/>
      <c r="EK1045" s="52"/>
      <c r="EL1045" s="52"/>
      <c r="EM1045" s="52"/>
      <c r="EN1045" s="52"/>
      <c r="EO1045" s="52"/>
      <c r="EP1045" s="52"/>
      <c r="EQ1045" s="52"/>
      <c r="ER1045" s="52"/>
      <c r="ES1045" s="52"/>
      <c r="ET1045" s="52"/>
      <c r="EU1045" s="52"/>
      <c r="EV1045" s="52"/>
      <c r="EW1045" s="52"/>
      <c r="EX1045" s="52"/>
      <c r="EY1045" s="52"/>
      <c r="EZ1045" s="52"/>
      <c r="FA1045" s="52"/>
      <c r="FB1045" s="52"/>
      <c r="FC1045" s="52"/>
      <c r="FD1045" s="52"/>
      <c r="FE1045" s="52"/>
      <c r="FF1045" s="52"/>
      <c r="FG1045" s="52"/>
      <c r="FH1045" s="52"/>
      <c r="FI1045" s="52"/>
      <c r="FJ1045" s="52"/>
      <c r="FK1045" s="52"/>
      <c r="FL1045" s="52"/>
      <c r="FM1045" s="52"/>
      <c r="FN1045" s="52"/>
      <c r="FO1045" s="52"/>
      <c r="FP1045" s="52"/>
      <c r="FQ1045" s="52"/>
      <c r="FR1045" s="52"/>
      <c r="FS1045" s="52"/>
      <c r="FT1045" s="52"/>
    </row>
    <row r="1046" spans="1:176" x14ac:dyDescent="0.15">
      <c r="A1046" s="104">
        <f t="shared" si="225"/>
        <v>43755</v>
      </c>
      <c r="B1046" s="35">
        <f t="shared" ca="1" si="231"/>
        <v>511.85337500000003</v>
      </c>
      <c r="C1046" s="35">
        <f t="shared" si="226"/>
        <v>500</v>
      </c>
      <c r="D1046" s="36">
        <f ca="1">IF(A1046&lt;$B$1,VLOOKUP(A1046,[1]DI!$A$4:$B$15000,2,FALSE),0)</f>
        <v>5.3999999999999999E-2</v>
      </c>
      <c r="E1046" s="35">
        <f t="shared" ca="1" si="220"/>
        <v>2.0871999999999999E-4</v>
      </c>
      <c r="F1046" s="54">
        <f t="shared" si="227"/>
        <v>1.0425</v>
      </c>
      <c r="G1046" s="38">
        <f t="shared" ca="1" si="221"/>
        <v>1.0002175905999999</v>
      </c>
      <c r="H1046" s="35">
        <f ca="1">TRUNC(PRODUCT(G$10:G1045),15)</f>
        <v>1.2460731325785599</v>
      </c>
      <c r="I1046" s="35">
        <f t="shared" ca="1" si="228"/>
        <v>1.2172168756208299</v>
      </c>
      <c r="J1046" s="35">
        <f t="shared" ca="1" si="222"/>
        <v>1.0237067500000001</v>
      </c>
      <c r="K1046" s="35">
        <f t="shared" ca="1" si="223"/>
        <v>11.853375</v>
      </c>
      <c r="L1046" s="55">
        <f>IF(VLOOKUP(A1046,$U$12:$AD$125,8)=VLOOKUP(A1045,$U$12:$AD$125,8),0,VLOOKUP(A1046,U$12:$AD$125,8))</f>
        <v>0</v>
      </c>
      <c r="M1046" s="40">
        <f>IF(L1046&gt;0,VLOOKUP(L1046,T$12:$AC$125,7),0)</f>
        <v>0</v>
      </c>
      <c r="N1046" s="41">
        <f t="shared" si="232"/>
        <v>0</v>
      </c>
      <c r="O1046" s="41">
        <f t="shared" ca="1" si="224"/>
        <v>11.853375</v>
      </c>
      <c r="P1046" s="56" t="str">
        <f t="shared" si="229"/>
        <v>A+J=</v>
      </c>
      <c r="Q1046" s="43">
        <f t="shared" si="230"/>
        <v>43801</v>
      </c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52"/>
      <c r="BI1046" s="52"/>
      <c r="BJ1046" s="52"/>
      <c r="BK1046" s="52"/>
      <c r="BL1046" s="52"/>
      <c r="BM1046" s="52"/>
      <c r="BN1046" s="52"/>
      <c r="BO1046" s="52"/>
      <c r="BP1046" s="52"/>
      <c r="BQ1046" s="52"/>
      <c r="BR1046" s="52"/>
      <c r="BS1046" s="52"/>
      <c r="BT1046" s="52"/>
      <c r="BU1046" s="52"/>
      <c r="BV1046" s="52"/>
      <c r="BW1046" s="52"/>
      <c r="BX1046" s="52"/>
      <c r="BY1046" s="52"/>
      <c r="BZ1046" s="52"/>
      <c r="CA1046" s="52"/>
      <c r="CB1046" s="52"/>
      <c r="CC1046" s="52"/>
      <c r="CD1046" s="52"/>
      <c r="CE1046" s="52"/>
      <c r="CF1046" s="52"/>
      <c r="CG1046" s="52"/>
      <c r="CH1046" s="52"/>
      <c r="CI1046" s="52"/>
      <c r="CJ1046" s="52"/>
      <c r="CK1046" s="52"/>
      <c r="CL1046" s="52"/>
      <c r="CM1046" s="52"/>
      <c r="CN1046" s="52"/>
      <c r="CO1046" s="52"/>
      <c r="CP1046" s="52"/>
      <c r="CQ1046" s="52"/>
      <c r="CR1046" s="52"/>
      <c r="CS1046" s="52"/>
      <c r="CT1046" s="52"/>
      <c r="CU1046" s="52"/>
      <c r="CV1046" s="52"/>
      <c r="CW1046" s="52"/>
      <c r="CX1046" s="52"/>
      <c r="CY1046" s="52"/>
      <c r="CZ1046" s="52"/>
      <c r="DA1046" s="52"/>
      <c r="DB1046" s="52"/>
      <c r="DC1046" s="52"/>
      <c r="DD1046" s="52"/>
      <c r="DE1046" s="52"/>
      <c r="DF1046" s="52"/>
      <c r="DG1046" s="52"/>
      <c r="DH1046" s="52"/>
      <c r="DI1046" s="52"/>
      <c r="DJ1046" s="52"/>
      <c r="DK1046" s="52"/>
      <c r="DL1046" s="52"/>
      <c r="DM1046" s="52"/>
      <c r="DN1046" s="52"/>
      <c r="DO1046" s="52"/>
      <c r="DP1046" s="52"/>
      <c r="DQ1046" s="52"/>
      <c r="DR1046" s="52"/>
      <c r="DS1046" s="52"/>
      <c r="DT1046" s="52"/>
      <c r="DU1046" s="52"/>
      <c r="DV1046" s="52"/>
      <c r="DW1046" s="52"/>
      <c r="DX1046" s="52"/>
      <c r="DY1046" s="52"/>
      <c r="DZ1046" s="52"/>
      <c r="EA1046" s="52"/>
      <c r="EB1046" s="52"/>
      <c r="EC1046" s="52"/>
      <c r="ED1046" s="52"/>
      <c r="EE1046" s="52"/>
      <c r="EF1046" s="52"/>
      <c r="EG1046" s="52"/>
      <c r="EH1046" s="52"/>
      <c r="EI1046" s="52"/>
      <c r="EJ1046" s="52"/>
      <c r="EK1046" s="52"/>
      <c r="EL1046" s="52"/>
      <c r="EM1046" s="52"/>
      <c r="EN1046" s="52"/>
      <c r="EO1046" s="52"/>
      <c r="EP1046" s="52"/>
      <c r="EQ1046" s="52"/>
      <c r="ER1046" s="52"/>
      <c r="ES1046" s="52"/>
      <c r="ET1046" s="52"/>
      <c r="EU1046" s="52"/>
      <c r="EV1046" s="52"/>
      <c r="EW1046" s="52"/>
      <c r="EX1046" s="52"/>
      <c r="EY1046" s="52"/>
      <c r="EZ1046" s="52"/>
      <c r="FA1046" s="52"/>
      <c r="FB1046" s="52"/>
      <c r="FC1046" s="52"/>
      <c r="FD1046" s="52"/>
      <c r="FE1046" s="52"/>
      <c r="FF1046" s="52"/>
      <c r="FG1046" s="52"/>
      <c r="FH1046" s="52"/>
      <c r="FI1046" s="52"/>
      <c r="FJ1046" s="52"/>
      <c r="FK1046" s="52"/>
      <c r="FL1046" s="52"/>
      <c r="FM1046" s="52"/>
      <c r="FN1046" s="52"/>
      <c r="FO1046" s="52"/>
      <c r="FP1046" s="52"/>
      <c r="FQ1046" s="52"/>
      <c r="FR1046" s="52"/>
      <c r="FS1046" s="52"/>
      <c r="FT1046" s="52"/>
    </row>
    <row r="1047" spans="1:176" x14ac:dyDescent="0.15">
      <c r="A1047" s="104">
        <f t="shared" si="225"/>
        <v>43756</v>
      </c>
      <c r="B1047" s="35">
        <f t="shared" ca="1" si="231"/>
        <v>511.96474999999998</v>
      </c>
      <c r="C1047" s="35">
        <f t="shared" si="226"/>
        <v>500</v>
      </c>
      <c r="D1047" s="36">
        <f ca="1">IF(A1047&lt;$B$1,VLOOKUP(A1047,[1]DI!$A$4:$B$15000,2,FALSE),0)</f>
        <v>5.3999999999999999E-2</v>
      </c>
      <c r="E1047" s="35">
        <f t="shared" ca="1" si="220"/>
        <v>2.0871999999999999E-4</v>
      </c>
      <c r="F1047" s="54">
        <f t="shared" si="227"/>
        <v>1.0425</v>
      </c>
      <c r="G1047" s="38">
        <f t="shared" ca="1" si="221"/>
        <v>1.0002175905999999</v>
      </c>
      <c r="H1047" s="35">
        <f ca="1">TRUNC(PRODUCT(G$10:G1046),15)</f>
        <v>1.24634426637912</v>
      </c>
      <c r="I1047" s="35">
        <f t="shared" ca="1" si="228"/>
        <v>1.2172168756208299</v>
      </c>
      <c r="J1047" s="35">
        <f t="shared" ca="1" si="222"/>
        <v>1.0239294999999999</v>
      </c>
      <c r="K1047" s="35">
        <f t="shared" ca="1" si="223"/>
        <v>11.96475</v>
      </c>
      <c r="L1047" s="55">
        <f>IF(VLOOKUP(A1047,$U$12:$AD$125,8)=VLOOKUP(A1046,$U$12:$AD$125,8),0,VLOOKUP(A1047,U$12:$AD$125,8))</f>
        <v>0</v>
      </c>
      <c r="M1047" s="40">
        <f>IF(L1047&gt;0,VLOOKUP(L1047,T$12:$AC$125,7),0)</f>
        <v>0</v>
      </c>
      <c r="N1047" s="41">
        <f t="shared" si="232"/>
        <v>0</v>
      </c>
      <c r="O1047" s="41">
        <f t="shared" ca="1" si="224"/>
        <v>11.96475</v>
      </c>
      <c r="P1047" s="56" t="str">
        <f t="shared" si="229"/>
        <v>A+J=</v>
      </c>
      <c r="Q1047" s="43">
        <f t="shared" si="230"/>
        <v>43801</v>
      </c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52"/>
      <c r="BI1047" s="52"/>
      <c r="BJ1047" s="52"/>
      <c r="BK1047" s="52"/>
      <c r="BL1047" s="52"/>
      <c r="BM1047" s="52"/>
      <c r="BN1047" s="52"/>
      <c r="BO1047" s="52"/>
      <c r="BP1047" s="52"/>
      <c r="BQ1047" s="52"/>
      <c r="BR1047" s="52"/>
      <c r="BS1047" s="52"/>
      <c r="BT1047" s="52"/>
      <c r="BU1047" s="52"/>
      <c r="BV1047" s="52"/>
      <c r="BW1047" s="52"/>
      <c r="BX1047" s="52"/>
      <c r="BY1047" s="52"/>
      <c r="BZ1047" s="52"/>
      <c r="CA1047" s="52"/>
      <c r="CB1047" s="52"/>
      <c r="CC1047" s="52"/>
      <c r="CD1047" s="52"/>
      <c r="CE1047" s="52"/>
      <c r="CF1047" s="52"/>
      <c r="CG1047" s="52"/>
      <c r="CH1047" s="52"/>
      <c r="CI1047" s="52"/>
      <c r="CJ1047" s="52"/>
      <c r="CK1047" s="52"/>
      <c r="CL1047" s="52"/>
      <c r="CM1047" s="52"/>
      <c r="CN1047" s="52"/>
      <c r="CO1047" s="52"/>
      <c r="CP1047" s="52"/>
      <c r="CQ1047" s="52"/>
      <c r="CR1047" s="52"/>
      <c r="CS1047" s="52"/>
      <c r="CT1047" s="52"/>
      <c r="CU1047" s="52"/>
      <c r="CV1047" s="52"/>
      <c r="CW1047" s="52"/>
      <c r="CX1047" s="52"/>
      <c r="CY1047" s="52"/>
      <c r="CZ1047" s="52"/>
      <c r="DA1047" s="52"/>
      <c r="DB1047" s="52"/>
      <c r="DC1047" s="52"/>
      <c r="DD1047" s="52"/>
      <c r="DE1047" s="52"/>
      <c r="DF1047" s="52"/>
      <c r="DG1047" s="52"/>
      <c r="DH1047" s="52"/>
      <c r="DI1047" s="52"/>
      <c r="DJ1047" s="52"/>
      <c r="DK1047" s="52"/>
      <c r="DL1047" s="52"/>
      <c r="DM1047" s="52"/>
      <c r="DN1047" s="52"/>
      <c r="DO1047" s="52"/>
      <c r="DP1047" s="52"/>
      <c r="DQ1047" s="52"/>
      <c r="DR1047" s="52"/>
      <c r="DS1047" s="52"/>
      <c r="DT1047" s="52"/>
      <c r="DU1047" s="52"/>
      <c r="DV1047" s="52"/>
      <c r="DW1047" s="52"/>
      <c r="DX1047" s="52"/>
      <c r="DY1047" s="52"/>
      <c r="DZ1047" s="52"/>
      <c r="EA1047" s="52"/>
      <c r="EB1047" s="52"/>
      <c r="EC1047" s="52"/>
      <c r="ED1047" s="52"/>
      <c r="EE1047" s="52"/>
      <c r="EF1047" s="52"/>
      <c r="EG1047" s="52"/>
      <c r="EH1047" s="52"/>
      <c r="EI1047" s="52"/>
      <c r="EJ1047" s="52"/>
      <c r="EK1047" s="52"/>
      <c r="EL1047" s="52"/>
      <c r="EM1047" s="52"/>
      <c r="EN1047" s="52"/>
      <c r="EO1047" s="52"/>
      <c r="EP1047" s="52"/>
      <c r="EQ1047" s="52"/>
      <c r="ER1047" s="52"/>
      <c r="ES1047" s="52"/>
      <c r="ET1047" s="52"/>
      <c r="EU1047" s="52"/>
      <c r="EV1047" s="52"/>
      <c r="EW1047" s="52"/>
      <c r="EX1047" s="52"/>
      <c r="EY1047" s="52"/>
      <c r="EZ1047" s="52"/>
      <c r="FA1047" s="52"/>
      <c r="FB1047" s="52"/>
      <c r="FC1047" s="52"/>
      <c r="FD1047" s="52"/>
      <c r="FE1047" s="52"/>
      <c r="FF1047" s="52"/>
      <c r="FG1047" s="52"/>
      <c r="FH1047" s="52"/>
      <c r="FI1047" s="52"/>
      <c r="FJ1047" s="52"/>
      <c r="FK1047" s="52"/>
      <c r="FL1047" s="52"/>
      <c r="FM1047" s="52"/>
      <c r="FN1047" s="52"/>
      <c r="FO1047" s="52"/>
      <c r="FP1047" s="52"/>
      <c r="FQ1047" s="52"/>
      <c r="FR1047" s="52"/>
      <c r="FS1047" s="52"/>
      <c r="FT1047" s="52"/>
    </row>
    <row r="1048" spans="1:176" x14ac:dyDescent="0.15">
      <c r="A1048" s="104">
        <f t="shared" si="225"/>
        <v>43757</v>
      </c>
      <c r="B1048" s="35">
        <f t="shared" ca="1" si="231"/>
        <v>512.07614999999998</v>
      </c>
      <c r="C1048" s="35">
        <f t="shared" si="226"/>
        <v>500</v>
      </c>
      <c r="D1048" s="36">
        <f ca="1">IF(A1048&lt;$B$1,VLOOKUP(A1048,[1]DI!$A$4:$B$15000,2,FALSE),0)</f>
        <v>0</v>
      </c>
      <c r="E1048" s="35">
        <f t="shared" ca="1" si="220"/>
        <v>0</v>
      </c>
      <c r="F1048" s="54">
        <f t="shared" si="227"/>
        <v>1.0425</v>
      </c>
      <c r="G1048" s="38">
        <f t="shared" ca="1" si="221"/>
        <v>1</v>
      </c>
      <c r="H1048" s="35">
        <f ca="1">TRUNC(PRODUCT(G$10:G1047),15)</f>
        <v>1.24661545917585</v>
      </c>
      <c r="I1048" s="35">
        <f t="shared" ca="1" si="228"/>
        <v>1.2172168756208299</v>
      </c>
      <c r="J1048" s="35">
        <f t="shared" ca="1" si="222"/>
        <v>1.0241522999999999</v>
      </c>
      <c r="K1048" s="35">
        <f t="shared" ca="1" si="223"/>
        <v>12.07615</v>
      </c>
      <c r="L1048" s="55">
        <f>IF(VLOOKUP(A1048,$U$12:$AD$125,8)=VLOOKUP(A1047,$U$12:$AD$125,8),0,VLOOKUP(A1048,U$12:$AD$125,8))</f>
        <v>0</v>
      </c>
      <c r="M1048" s="40">
        <f>IF(L1048&gt;0,VLOOKUP(L1048,T$12:$AC$125,7),0)</f>
        <v>0</v>
      </c>
      <c r="N1048" s="41">
        <f t="shared" si="232"/>
        <v>0</v>
      </c>
      <c r="O1048" s="41">
        <f t="shared" ca="1" si="224"/>
        <v>12.07615</v>
      </c>
      <c r="P1048" s="56" t="str">
        <f t="shared" si="229"/>
        <v>A+J=</v>
      </c>
      <c r="Q1048" s="43">
        <f t="shared" si="230"/>
        <v>43801</v>
      </c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52"/>
      <c r="BI1048" s="52"/>
      <c r="BJ1048" s="52"/>
      <c r="BK1048" s="52"/>
      <c r="BL1048" s="52"/>
      <c r="BM1048" s="52"/>
      <c r="BN1048" s="52"/>
      <c r="BO1048" s="52"/>
      <c r="BP1048" s="52"/>
      <c r="BQ1048" s="52"/>
      <c r="BR1048" s="52"/>
      <c r="BS1048" s="52"/>
      <c r="BT1048" s="52"/>
      <c r="BU1048" s="52"/>
      <c r="BV1048" s="52"/>
      <c r="BW1048" s="52"/>
      <c r="BX1048" s="52"/>
      <c r="BY1048" s="52"/>
      <c r="BZ1048" s="52"/>
      <c r="CA1048" s="52"/>
      <c r="CB1048" s="52"/>
      <c r="CC1048" s="52"/>
      <c r="CD1048" s="52"/>
      <c r="CE1048" s="52"/>
      <c r="CF1048" s="52"/>
      <c r="CG1048" s="52"/>
      <c r="CH1048" s="52"/>
      <c r="CI1048" s="52"/>
      <c r="CJ1048" s="52"/>
      <c r="CK1048" s="52"/>
      <c r="CL1048" s="52"/>
      <c r="CM1048" s="52"/>
      <c r="CN1048" s="52"/>
      <c r="CO1048" s="52"/>
      <c r="CP1048" s="52"/>
      <c r="CQ1048" s="52"/>
      <c r="CR1048" s="52"/>
      <c r="CS1048" s="52"/>
      <c r="CT1048" s="52"/>
      <c r="CU1048" s="52"/>
      <c r="CV1048" s="52"/>
      <c r="CW1048" s="52"/>
      <c r="CX1048" s="52"/>
      <c r="CY1048" s="52"/>
      <c r="CZ1048" s="52"/>
      <c r="DA1048" s="52"/>
      <c r="DB1048" s="52"/>
      <c r="DC1048" s="52"/>
      <c r="DD1048" s="52"/>
      <c r="DE1048" s="52"/>
      <c r="DF1048" s="52"/>
      <c r="DG1048" s="52"/>
      <c r="DH1048" s="52"/>
      <c r="DI1048" s="52"/>
      <c r="DJ1048" s="52"/>
      <c r="DK1048" s="52"/>
      <c r="DL1048" s="52"/>
      <c r="DM1048" s="52"/>
      <c r="DN1048" s="52"/>
      <c r="DO1048" s="52"/>
      <c r="DP1048" s="52"/>
      <c r="DQ1048" s="52"/>
      <c r="DR1048" s="52"/>
      <c r="DS1048" s="52"/>
      <c r="DT1048" s="52"/>
      <c r="DU1048" s="52"/>
      <c r="DV1048" s="52"/>
      <c r="DW1048" s="52"/>
      <c r="DX1048" s="52"/>
      <c r="DY1048" s="52"/>
      <c r="DZ1048" s="52"/>
      <c r="EA1048" s="52"/>
      <c r="EB1048" s="52"/>
      <c r="EC1048" s="52"/>
      <c r="ED1048" s="52"/>
      <c r="EE1048" s="52"/>
      <c r="EF1048" s="52"/>
      <c r="EG1048" s="52"/>
      <c r="EH1048" s="52"/>
      <c r="EI1048" s="52"/>
      <c r="EJ1048" s="52"/>
      <c r="EK1048" s="52"/>
      <c r="EL1048" s="52"/>
      <c r="EM1048" s="52"/>
      <c r="EN1048" s="52"/>
      <c r="EO1048" s="52"/>
      <c r="EP1048" s="52"/>
      <c r="EQ1048" s="52"/>
      <c r="ER1048" s="52"/>
      <c r="ES1048" s="52"/>
      <c r="ET1048" s="52"/>
      <c r="EU1048" s="52"/>
      <c r="EV1048" s="52"/>
      <c r="EW1048" s="52"/>
      <c r="EX1048" s="52"/>
      <c r="EY1048" s="52"/>
      <c r="EZ1048" s="52"/>
      <c r="FA1048" s="52"/>
      <c r="FB1048" s="52"/>
      <c r="FC1048" s="52"/>
      <c r="FD1048" s="52"/>
      <c r="FE1048" s="52"/>
      <c r="FF1048" s="52"/>
      <c r="FG1048" s="52"/>
      <c r="FH1048" s="52"/>
      <c r="FI1048" s="52"/>
      <c r="FJ1048" s="52"/>
      <c r="FK1048" s="52"/>
      <c r="FL1048" s="52"/>
      <c r="FM1048" s="52"/>
      <c r="FN1048" s="52"/>
      <c r="FO1048" s="52"/>
      <c r="FP1048" s="52"/>
      <c r="FQ1048" s="52"/>
      <c r="FR1048" s="52"/>
      <c r="FS1048" s="52"/>
      <c r="FT1048" s="52"/>
    </row>
    <row r="1049" spans="1:176" x14ac:dyDescent="0.15">
      <c r="A1049" s="104">
        <f t="shared" si="225"/>
        <v>43758</v>
      </c>
      <c r="B1049" s="35">
        <f t="shared" ca="1" si="231"/>
        <v>512.07614999999998</v>
      </c>
      <c r="C1049" s="35">
        <f t="shared" si="226"/>
        <v>500</v>
      </c>
      <c r="D1049" s="36">
        <f ca="1">IF(A1049&lt;$B$1,VLOOKUP(A1049,[1]DI!$A$4:$B$15000,2,FALSE),0)</f>
        <v>0</v>
      </c>
      <c r="E1049" s="35">
        <f t="shared" ca="1" si="220"/>
        <v>0</v>
      </c>
      <c r="F1049" s="54">
        <f t="shared" si="227"/>
        <v>1.0425</v>
      </c>
      <c r="G1049" s="38">
        <f t="shared" ca="1" si="221"/>
        <v>1</v>
      </c>
      <c r="H1049" s="35">
        <f ca="1">TRUNC(PRODUCT(G$10:G1048),15)</f>
        <v>1.24661545917585</v>
      </c>
      <c r="I1049" s="35">
        <f t="shared" ca="1" si="228"/>
        <v>1.2172168756208299</v>
      </c>
      <c r="J1049" s="35">
        <f t="shared" ca="1" si="222"/>
        <v>1.0241522999999999</v>
      </c>
      <c r="K1049" s="35">
        <f t="shared" ca="1" si="223"/>
        <v>12.07615</v>
      </c>
      <c r="L1049" s="55">
        <f>IF(VLOOKUP(A1049,$U$12:$AD$125,8)=VLOOKUP(A1048,$U$12:$AD$125,8),0,VLOOKUP(A1049,U$12:$AD$125,8))</f>
        <v>0</v>
      </c>
      <c r="M1049" s="40">
        <f>IF(L1049&gt;0,VLOOKUP(L1049,T$12:$AC$125,7),0)</f>
        <v>0</v>
      </c>
      <c r="N1049" s="41">
        <f t="shared" si="232"/>
        <v>0</v>
      </c>
      <c r="O1049" s="41">
        <f t="shared" ca="1" si="224"/>
        <v>12.07615</v>
      </c>
      <c r="P1049" s="56" t="str">
        <f t="shared" si="229"/>
        <v>A+J=</v>
      </c>
      <c r="Q1049" s="43">
        <f t="shared" si="230"/>
        <v>43801</v>
      </c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52"/>
      <c r="BI1049" s="52"/>
      <c r="BJ1049" s="52"/>
      <c r="BK1049" s="52"/>
      <c r="BL1049" s="52"/>
      <c r="BM1049" s="52"/>
      <c r="BN1049" s="52"/>
      <c r="BO1049" s="52"/>
      <c r="BP1049" s="52"/>
      <c r="BQ1049" s="52"/>
      <c r="BR1049" s="52"/>
      <c r="BS1049" s="52"/>
      <c r="BT1049" s="52"/>
      <c r="BU1049" s="52"/>
      <c r="BV1049" s="52"/>
      <c r="BW1049" s="52"/>
      <c r="BX1049" s="52"/>
      <c r="BY1049" s="52"/>
      <c r="BZ1049" s="52"/>
      <c r="CA1049" s="52"/>
      <c r="CB1049" s="52"/>
      <c r="CC1049" s="52"/>
      <c r="CD1049" s="52"/>
      <c r="CE1049" s="52"/>
      <c r="CF1049" s="52"/>
      <c r="CG1049" s="52"/>
      <c r="CH1049" s="52"/>
      <c r="CI1049" s="52"/>
      <c r="CJ1049" s="52"/>
      <c r="CK1049" s="52"/>
      <c r="CL1049" s="52"/>
      <c r="CM1049" s="52"/>
      <c r="CN1049" s="52"/>
      <c r="CO1049" s="52"/>
      <c r="CP1049" s="52"/>
      <c r="CQ1049" s="52"/>
      <c r="CR1049" s="52"/>
      <c r="CS1049" s="52"/>
      <c r="CT1049" s="52"/>
      <c r="CU1049" s="52"/>
      <c r="CV1049" s="52"/>
      <c r="CW1049" s="52"/>
      <c r="CX1049" s="52"/>
      <c r="CY1049" s="52"/>
      <c r="CZ1049" s="52"/>
      <c r="DA1049" s="52"/>
      <c r="DB1049" s="52"/>
      <c r="DC1049" s="52"/>
      <c r="DD1049" s="52"/>
      <c r="DE1049" s="52"/>
      <c r="DF1049" s="52"/>
      <c r="DG1049" s="52"/>
      <c r="DH1049" s="52"/>
      <c r="DI1049" s="52"/>
      <c r="DJ1049" s="52"/>
      <c r="DK1049" s="52"/>
      <c r="DL1049" s="52"/>
      <c r="DM1049" s="52"/>
      <c r="DN1049" s="52"/>
      <c r="DO1049" s="52"/>
      <c r="DP1049" s="52"/>
      <c r="DQ1049" s="52"/>
      <c r="DR1049" s="52"/>
      <c r="DS1049" s="52"/>
      <c r="DT1049" s="52"/>
      <c r="DU1049" s="52"/>
      <c r="DV1049" s="52"/>
      <c r="DW1049" s="52"/>
      <c r="DX1049" s="52"/>
      <c r="DY1049" s="52"/>
      <c r="DZ1049" s="52"/>
      <c r="EA1049" s="52"/>
      <c r="EB1049" s="52"/>
      <c r="EC1049" s="52"/>
      <c r="ED1049" s="52"/>
      <c r="EE1049" s="52"/>
      <c r="EF1049" s="52"/>
      <c r="EG1049" s="52"/>
      <c r="EH1049" s="52"/>
      <c r="EI1049" s="52"/>
      <c r="EJ1049" s="52"/>
      <c r="EK1049" s="52"/>
      <c r="EL1049" s="52"/>
      <c r="EM1049" s="52"/>
      <c r="EN1049" s="52"/>
      <c r="EO1049" s="52"/>
      <c r="EP1049" s="52"/>
      <c r="EQ1049" s="52"/>
      <c r="ER1049" s="52"/>
      <c r="ES1049" s="52"/>
      <c r="ET1049" s="52"/>
      <c r="EU1049" s="52"/>
      <c r="EV1049" s="52"/>
      <c r="EW1049" s="52"/>
      <c r="EX1049" s="52"/>
      <c r="EY1049" s="52"/>
      <c r="EZ1049" s="52"/>
      <c r="FA1049" s="52"/>
      <c r="FB1049" s="52"/>
      <c r="FC1049" s="52"/>
      <c r="FD1049" s="52"/>
      <c r="FE1049" s="52"/>
      <c r="FF1049" s="52"/>
      <c r="FG1049" s="52"/>
      <c r="FH1049" s="52"/>
      <c r="FI1049" s="52"/>
      <c r="FJ1049" s="52"/>
      <c r="FK1049" s="52"/>
      <c r="FL1049" s="52"/>
      <c r="FM1049" s="52"/>
      <c r="FN1049" s="52"/>
      <c r="FO1049" s="52"/>
      <c r="FP1049" s="52"/>
      <c r="FQ1049" s="52"/>
      <c r="FR1049" s="52"/>
      <c r="FS1049" s="52"/>
      <c r="FT1049" s="52"/>
    </row>
    <row r="1050" spans="1:176" x14ac:dyDescent="0.15">
      <c r="A1050" s="104">
        <f t="shared" si="225"/>
        <v>43759</v>
      </c>
      <c r="B1050" s="35">
        <f t="shared" ca="1" si="231"/>
        <v>512.07614999999998</v>
      </c>
      <c r="C1050" s="35">
        <f t="shared" si="226"/>
        <v>500</v>
      </c>
      <c r="D1050" s="36">
        <f ca="1">IF(A1050&lt;$B$1,VLOOKUP(A1050,[1]DI!$A$4:$B$15000,2,FALSE),0)</f>
        <v>5.3999999999999999E-2</v>
      </c>
      <c r="E1050" s="35">
        <f t="shared" ca="1" si="220"/>
        <v>2.0871999999999999E-4</v>
      </c>
      <c r="F1050" s="54">
        <f t="shared" si="227"/>
        <v>1.0425</v>
      </c>
      <c r="G1050" s="38">
        <f t="shared" ca="1" si="221"/>
        <v>1.0002175905999999</v>
      </c>
      <c r="H1050" s="35">
        <f ca="1">TRUNC(PRODUCT(G$10:G1049),15)</f>
        <v>1.24661545917585</v>
      </c>
      <c r="I1050" s="35">
        <f t="shared" ca="1" si="228"/>
        <v>1.2172168756208299</v>
      </c>
      <c r="J1050" s="35">
        <f t="shared" ca="1" si="222"/>
        <v>1.0241522999999999</v>
      </c>
      <c r="K1050" s="35">
        <f t="shared" ca="1" si="223"/>
        <v>12.07615</v>
      </c>
      <c r="L1050" s="55">
        <f>IF(VLOOKUP(A1050,$U$12:$AD$125,8)=VLOOKUP(A1049,$U$12:$AD$125,8),0,VLOOKUP(A1050,U$12:$AD$125,8))</f>
        <v>0</v>
      </c>
      <c r="M1050" s="40">
        <f>IF(L1050&gt;0,VLOOKUP(L1050,T$12:$AC$125,7),0)</f>
        <v>0</v>
      </c>
      <c r="N1050" s="41">
        <f t="shared" si="232"/>
        <v>0</v>
      </c>
      <c r="O1050" s="41">
        <f t="shared" ca="1" si="224"/>
        <v>12.07615</v>
      </c>
      <c r="P1050" s="56" t="str">
        <f t="shared" si="229"/>
        <v>A+J=</v>
      </c>
      <c r="Q1050" s="43">
        <f t="shared" si="230"/>
        <v>43801</v>
      </c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52"/>
      <c r="BI1050" s="52"/>
      <c r="BJ1050" s="52"/>
      <c r="BK1050" s="52"/>
      <c r="BL1050" s="52"/>
      <c r="BM1050" s="52"/>
      <c r="BN1050" s="52"/>
      <c r="BO1050" s="52"/>
      <c r="BP1050" s="52"/>
      <c r="BQ1050" s="52"/>
      <c r="BR1050" s="52"/>
      <c r="BS1050" s="52"/>
      <c r="BT1050" s="52"/>
      <c r="BU1050" s="52"/>
      <c r="BV1050" s="52"/>
      <c r="BW1050" s="52"/>
      <c r="BX1050" s="52"/>
      <c r="BY1050" s="52"/>
      <c r="BZ1050" s="52"/>
      <c r="CA1050" s="52"/>
      <c r="CB1050" s="52"/>
      <c r="CC1050" s="52"/>
      <c r="CD1050" s="52"/>
      <c r="CE1050" s="52"/>
      <c r="CF1050" s="52"/>
      <c r="CG1050" s="52"/>
      <c r="CH1050" s="52"/>
      <c r="CI1050" s="52"/>
      <c r="CJ1050" s="52"/>
      <c r="CK1050" s="52"/>
      <c r="CL1050" s="52"/>
      <c r="CM1050" s="52"/>
      <c r="CN1050" s="52"/>
      <c r="CO1050" s="52"/>
      <c r="CP1050" s="52"/>
      <c r="CQ1050" s="52"/>
      <c r="CR1050" s="52"/>
      <c r="CS1050" s="52"/>
      <c r="CT1050" s="52"/>
      <c r="CU1050" s="52"/>
      <c r="CV1050" s="52"/>
      <c r="CW1050" s="52"/>
      <c r="CX1050" s="52"/>
      <c r="CY1050" s="52"/>
      <c r="CZ1050" s="52"/>
      <c r="DA1050" s="52"/>
      <c r="DB1050" s="52"/>
      <c r="DC1050" s="52"/>
      <c r="DD1050" s="52"/>
      <c r="DE1050" s="52"/>
      <c r="DF1050" s="52"/>
      <c r="DG1050" s="52"/>
      <c r="DH1050" s="52"/>
      <c r="DI1050" s="52"/>
      <c r="DJ1050" s="52"/>
      <c r="DK1050" s="52"/>
      <c r="DL1050" s="52"/>
      <c r="DM1050" s="52"/>
      <c r="DN1050" s="52"/>
      <c r="DO1050" s="52"/>
      <c r="DP1050" s="52"/>
      <c r="DQ1050" s="52"/>
      <c r="DR1050" s="52"/>
      <c r="DS1050" s="52"/>
      <c r="DT1050" s="52"/>
      <c r="DU1050" s="52"/>
      <c r="DV1050" s="52"/>
      <c r="DW1050" s="52"/>
      <c r="DX1050" s="52"/>
      <c r="DY1050" s="52"/>
      <c r="DZ1050" s="52"/>
      <c r="EA1050" s="52"/>
      <c r="EB1050" s="52"/>
      <c r="EC1050" s="52"/>
      <c r="ED1050" s="52"/>
      <c r="EE1050" s="52"/>
      <c r="EF1050" s="52"/>
      <c r="EG1050" s="52"/>
      <c r="EH1050" s="52"/>
      <c r="EI1050" s="52"/>
      <c r="EJ1050" s="52"/>
      <c r="EK1050" s="52"/>
      <c r="EL1050" s="52"/>
      <c r="EM1050" s="52"/>
      <c r="EN1050" s="52"/>
      <c r="EO1050" s="52"/>
      <c r="EP1050" s="52"/>
      <c r="EQ1050" s="52"/>
      <c r="ER1050" s="52"/>
      <c r="ES1050" s="52"/>
      <c r="ET1050" s="52"/>
      <c r="EU1050" s="52"/>
      <c r="EV1050" s="52"/>
      <c r="EW1050" s="52"/>
      <c r="EX1050" s="52"/>
      <c r="EY1050" s="52"/>
      <c r="EZ1050" s="52"/>
      <c r="FA1050" s="52"/>
      <c r="FB1050" s="52"/>
      <c r="FC1050" s="52"/>
      <c r="FD1050" s="52"/>
      <c r="FE1050" s="52"/>
      <c r="FF1050" s="52"/>
      <c r="FG1050" s="52"/>
      <c r="FH1050" s="52"/>
      <c r="FI1050" s="52"/>
      <c r="FJ1050" s="52"/>
      <c r="FK1050" s="52"/>
      <c r="FL1050" s="52"/>
      <c r="FM1050" s="52"/>
      <c r="FN1050" s="52"/>
      <c r="FO1050" s="52"/>
      <c r="FP1050" s="52"/>
      <c r="FQ1050" s="52"/>
      <c r="FR1050" s="52"/>
      <c r="FS1050" s="52"/>
      <c r="FT1050" s="52"/>
    </row>
    <row r="1051" spans="1:176" x14ac:dyDescent="0.15">
      <c r="A1051" s="104">
        <f t="shared" si="225"/>
        <v>43760</v>
      </c>
      <c r="B1051" s="35">
        <f t="shared" ca="1" si="231"/>
        <v>512.18757000000005</v>
      </c>
      <c r="C1051" s="35">
        <f t="shared" si="226"/>
        <v>500</v>
      </c>
      <c r="D1051" s="36">
        <f ca="1">IF(A1051&lt;$B$1,VLOOKUP(A1051,[1]DI!$A$4:$B$15000,2,FALSE),0)</f>
        <v>5.3999999999999999E-2</v>
      </c>
      <c r="E1051" s="35">
        <f t="shared" ca="1" si="220"/>
        <v>2.0871999999999999E-4</v>
      </c>
      <c r="F1051" s="54">
        <f t="shared" si="227"/>
        <v>1.0425</v>
      </c>
      <c r="G1051" s="38">
        <f t="shared" ca="1" si="221"/>
        <v>1.0002175905999999</v>
      </c>
      <c r="H1051" s="35">
        <f ca="1">TRUNC(PRODUCT(G$10:G1050),15)</f>
        <v>1.24688671098158</v>
      </c>
      <c r="I1051" s="35">
        <f t="shared" ca="1" si="228"/>
        <v>1.2172168756208299</v>
      </c>
      <c r="J1051" s="35">
        <f t="shared" ca="1" si="222"/>
        <v>1.0243751400000001</v>
      </c>
      <c r="K1051" s="35">
        <f t="shared" ca="1" si="223"/>
        <v>12.187569999999999</v>
      </c>
      <c r="L1051" s="55">
        <f>IF(VLOOKUP(A1051,$U$12:$AD$125,8)=VLOOKUP(A1050,$U$12:$AD$125,8),0,VLOOKUP(A1051,U$12:$AD$125,8))</f>
        <v>0</v>
      </c>
      <c r="M1051" s="40">
        <f>IF(L1051&gt;0,VLOOKUP(L1051,T$12:$AC$125,7),0)</f>
        <v>0</v>
      </c>
      <c r="N1051" s="41">
        <f t="shared" si="232"/>
        <v>0</v>
      </c>
      <c r="O1051" s="41">
        <f t="shared" ca="1" si="224"/>
        <v>12.187569999999999</v>
      </c>
      <c r="P1051" s="56" t="str">
        <f t="shared" si="229"/>
        <v>A+J=</v>
      </c>
      <c r="Q1051" s="43">
        <f t="shared" si="230"/>
        <v>43801</v>
      </c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52"/>
      <c r="BI1051" s="52"/>
      <c r="BJ1051" s="52"/>
      <c r="BK1051" s="52"/>
      <c r="BL1051" s="52"/>
      <c r="BM1051" s="52"/>
      <c r="BN1051" s="52"/>
      <c r="BO1051" s="52"/>
      <c r="BP1051" s="52"/>
      <c r="BQ1051" s="52"/>
      <c r="BR1051" s="52"/>
      <c r="BS1051" s="52"/>
      <c r="BT1051" s="52"/>
      <c r="BU1051" s="52"/>
      <c r="BV1051" s="52"/>
      <c r="BW1051" s="52"/>
      <c r="BX1051" s="52"/>
      <c r="BY1051" s="52"/>
      <c r="BZ1051" s="52"/>
      <c r="CA1051" s="52"/>
      <c r="CB1051" s="52"/>
      <c r="CC1051" s="52"/>
      <c r="CD1051" s="52"/>
      <c r="CE1051" s="52"/>
      <c r="CF1051" s="52"/>
      <c r="CG1051" s="52"/>
      <c r="CH1051" s="52"/>
      <c r="CI1051" s="52"/>
      <c r="CJ1051" s="52"/>
      <c r="CK1051" s="52"/>
      <c r="CL1051" s="52"/>
      <c r="CM1051" s="52"/>
      <c r="CN1051" s="52"/>
      <c r="CO1051" s="52"/>
      <c r="CP1051" s="52"/>
      <c r="CQ1051" s="52"/>
      <c r="CR1051" s="52"/>
      <c r="CS1051" s="52"/>
      <c r="CT1051" s="52"/>
      <c r="CU1051" s="52"/>
      <c r="CV1051" s="52"/>
      <c r="CW1051" s="52"/>
      <c r="CX1051" s="52"/>
      <c r="CY1051" s="52"/>
      <c r="CZ1051" s="52"/>
      <c r="DA1051" s="52"/>
      <c r="DB1051" s="52"/>
      <c r="DC1051" s="52"/>
      <c r="DD1051" s="52"/>
      <c r="DE1051" s="52"/>
      <c r="DF1051" s="52"/>
      <c r="DG1051" s="52"/>
      <c r="DH1051" s="52"/>
      <c r="DI1051" s="52"/>
      <c r="DJ1051" s="52"/>
      <c r="DK1051" s="52"/>
      <c r="DL1051" s="52"/>
      <c r="DM1051" s="52"/>
      <c r="DN1051" s="52"/>
      <c r="DO1051" s="52"/>
      <c r="DP1051" s="52"/>
      <c r="DQ1051" s="52"/>
      <c r="DR1051" s="52"/>
      <c r="DS1051" s="52"/>
      <c r="DT1051" s="52"/>
      <c r="DU1051" s="52"/>
      <c r="DV1051" s="52"/>
      <c r="DW1051" s="52"/>
      <c r="DX1051" s="52"/>
      <c r="DY1051" s="52"/>
      <c r="DZ1051" s="52"/>
      <c r="EA1051" s="52"/>
      <c r="EB1051" s="52"/>
      <c r="EC1051" s="52"/>
      <c r="ED1051" s="52"/>
      <c r="EE1051" s="52"/>
      <c r="EF1051" s="52"/>
      <c r="EG1051" s="52"/>
      <c r="EH1051" s="52"/>
      <c r="EI1051" s="52"/>
      <c r="EJ1051" s="52"/>
      <c r="EK1051" s="52"/>
      <c r="EL1051" s="52"/>
      <c r="EM1051" s="52"/>
      <c r="EN1051" s="52"/>
      <c r="EO1051" s="52"/>
      <c r="EP1051" s="52"/>
      <c r="EQ1051" s="52"/>
      <c r="ER1051" s="52"/>
      <c r="ES1051" s="52"/>
      <c r="ET1051" s="52"/>
      <c r="EU1051" s="52"/>
      <c r="EV1051" s="52"/>
      <c r="EW1051" s="52"/>
      <c r="EX1051" s="52"/>
      <c r="EY1051" s="52"/>
      <c r="EZ1051" s="52"/>
      <c r="FA1051" s="52"/>
      <c r="FB1051" s="52"/>
      <c r="FC1051" s="52"/>
      <c r="FD1051" s="52"/>
      <c r="FE1051" s="52"/>
      <c r="FF1051" s="52"/>
      <c r="FG1051" s="52"/>
      <c r="FH1051" s="52"/>
      <c r="FI1051" s="52"/>
      <c r="FJ1051" s="52"/>
      <c r="FK1051" s="52"/>
      <c r="FL1051" s="52"/>
      <c r="FM1051" s="52"/>
      <c r="FN1051" s="52"/>
      <c r="FO1051" s="52"/>
      <c r="FP1051" s="52"/>
      <c r="FQ1051" s="52"/>
      <c r="FR1051" s="52"/>
      <c r="FS1051" s="52"/>
      <c r="FT1051" s="52"/>
    </row>
    <row r="1052" spans="1:176" x14ac:dyDescent="0.15">
      <c r="A1052" s="104">
        <f t="shared" si="225"/>
        <v>43761</v>
      </c>
      <c r="B1052" s="35">
        <f t="shared" ca="1" si="231"/>
        <v>512.29902000000004</v>
      </c>
      <c r="C1052" s="35">
        <f t="shared" si="226"/>
        <v>500</v>
      </c>
      <c r="D1052" s="36">
        <f ca="1">IF(A1052&lt;$B$1,VLOOKUP(A1052,[1]DI!$A$4:$B$15000,2,FALSE),0)</f>
        <v>5.3999999999999999E-2</v>
      </c>
      <c r="E1052" s="35">
        <f t="shared" ca="1" si="220"/>
        <v>2.0871999999999999E-4</v>
      </c>
      <c r="F1052" s="54">
        <f t="shared" si="227"/>
        <v>1.0425</v>
      </c>
      <c r="G1052" s="38">
        <f t="shared" ca="1" si="221"/>
        <v>1.0002175905999999</v>
      </c>
      <c r="H1052" s="35">
        <f ca="1">TRUNC(PRODUCT(G$10:G1051),15)</f>
        <v>1.24715802180916</v>
      </c>
      <c r="I1052" s="35">
        <f t="shared" ca="1" si="228"/>
        <v>1.2172168756208299</v>
      </c>
      <c r="J1052" s="35">
        <f t="shared" ca="1" si="222"/>
        <v>1.0245980400000001</v>
      </c>
      <c r="K1052" s="35">
        <f t="shared" ca="1" si="223"/>
        <v>12.299020000000001</v>
      </c>
      <c r="L1052" s="55">
        <f>IF(VLOOKUP(A1052,$U$12:$AD$125,8)=VLOOKUP(A1051,$U$12:$AD$125,8),0,VLOOKUP(A1052,U$12:$AD$125,8))</f>
        <v>0</v>
      </c>
      <c r="M1052" s="40">
        <f>IF(L1052&gt;0,VLOOKUP(L1052,T$12:$AC$125,7),0)</f>
        <v>0</v>
      </c>
      <c r="N1052" s="41">
        <f t="shared" si="232"/>
        <v>0</v>
      </c>
      <c r="O1052" s="41">
        <f t="shared" ca="1" si="224"/>
        <v>12.299020000000001</v>
      </c>
      <c r="P1052" s="56" t="str">
        <f t="shared" si="229"/>
        <v>A+J=</v>
      </c>
      <c r="Q1052" s="43">
        <f t="shared" si="230"/>
        <v>43801</v>
      </c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52"/>
      <c r="BI1052" s="52"/>
      <c r="BJ1052" s="52"/>
      <c r="BK1052" s="52"/>
      <c r="BL1052" s="52"/>
      <c r="BM1052" s="52"/>
      <c r="BN1052" s="52"/>
      <c r="BO1052" s="52"/>
      <c r="BP1052" s="52"/>
      <c r="BQ1052" s="52"/>
      <c r="BR1052" s="52"/>
      <c r="BS1052" s="52"/>
      <c r="BT1052" s="52"/>
      <c r="BU1052" s="52"/>
      <c r="BV1052" s="52"/>
      <c r="BW1052" s="52"/>
      <c r="BX1052" s="52"/>
      <c r="BY1052" s="52"/>
      <c r="BZ1052" s="52"/>
      <c r="CA1052" s="52"/>
      <c r="CB1052" s="52"/>
      <c r="CC1052" s="52"/>
      <c r="CD1052" s="52"/>
      <c r="CE1052" s="52"/>
      <c r="CF1052" s="52"/>
      <c r="CG1052" s="52"/>
      <c r="CH1052" s="52"/>
      <c r="CI1052" s="52"/>
      <c r="CJ1052" s="52"/>
      <c r="CK1052" s="52"/>
      <c r="CL1052" s="52"/>
      <c r="CM1052" s="52"/>
      <c r="CN1052" s="52"/>
      <c r="CO1052" s="52"/>
      <c r="CP1052" s="52"/>
      <c r="CQ1052" s="52"/>
      <c r="CR1052" s="52"/>
      <c r="CS1052" s="52"/>
      <c r="CT1052" s="52"/>
      <c r="CU1052" s="52"/>
      <c r="CV1052" s="52"/>
      <c r="CW1052" s="52"/>
      <c r="CX1052" s="52"/>
      <c r="CY1052" s="52"/>
      <c r="CZ1052" s="52"/>
      <c r="DA1052" s="52"/>
      <c r="DB1052" s="52"/>
      <c r="DC1052" s="52"/>
      <c r="DD1052" s="52"/>
      <c r="DE1052" s="52"/>
      <c r="DF1052" s="52"/>
      <c r="DG1052" s="52"/>
      <c r="DH1052" s="52"/>
      <c r="DI1052" s="52"/>
      <c r="DJ1052" s="52"/>
      <c r="DK1052" s="52"/>
      <c r="DL1052" s="52"/>
      <c r="DM1052" s="52"/>
      <c r="DN1052" s="52"/>
      <c r="DO1052" s="52"/>
      <c r="DP1052" s="52"/>
      <c r="DQ1052" s="52"/>
      <c r="DR1052" s="52"/>
      <c r="DS1052" s="52"/>
      <c r="DT1052" s="52"/>
      <c r="DU1052" s="52"/>
      <c r="DV1052" s="52"/>
      <c r="DW1052" s="52"/>
      <c r="DX1052" s="52"/>
      <c r="DY1052" s="52"/>
      <c r="DZ1052" s="52"/>
      <c r="EA1052" s="52"/>
      <c r="EB1052" s="52"/>
      <c r="EC1052" s="52"/>
      <c r="ED1052" s="52"/>
      <c r="EE1052" s="52"/>
      <c r="EF1052" s="52"/>
      <c r="EG1052" s="52"/>
      <c r="EH1052" s="52"/>
      <c r="EI1052" s="52"/>
      <c r="EJ1052" s="52"/>
      <c r="EK1052" s="52"/>
      <c r="EL1052" s="52"/>
      <c r="EM1052" s="52"/>
      <c r="EN1052" s="52"/>
      <c r="EO1052" s="52"/>
      <c r="EP1052" s="52"/>
      <c r="EQ1052" s="52"/>
      <c r="ER1052" s="52"/>
      <c r="ES1052" s="52"/>
      <c r="ET1052" s="52"/>
      <c r="EU1052" s="52"/>
      <c r="EV1052" s="52"/>
      <c r="EW1052" s="52"/>
      <c r="EX1052" s="52"/>
      <c r="EY1052" s="52"/>
      <c r="EZ1052" s="52"/>
      <c r="FA1052" s="52"/>
      <c r="FB1052" s="52"/>
      <c r="FC1052" s="52"/>
      <c r="FD1052" s="52"/>
      <c r="FE1052" s="52"/>
      <c r="FF1052" s="52"/>
      <c r="FG1052" s="52"/>
      <c r="FH1052" s="52"/>
      <c r="FI1052" s="52"/>
      <c r="FJ1052" s="52"/>
      <c r="FK1052" s="52"/>
      <c r="FL1052" s="52"/>
      <c r="FM1052" s="52"/>
      <c r="FN1052" s="52"/>
      <c r="FO1052" s="52"/>
      <c r="FP1052" s="52"/>
      <c r="FQ1052" s="52"/>
      <c r="FR1052" s="52"/>
      <c r="FS1052" s="52"/>
      <c r="FT1052" s="52"/>
    </row>
    <row r="1053" spans="1:176" x14ac:dyDescent="0.15">
      <c r="A1053" s="104">
        <f t="shared" si="225"/>
        <v>43762</v>
      </c>
      <c r="B1053" s="35">
        <f t="shared" ca="1" si="231"/>
        <v>512.41048999999998</v>
      </c>
      <c r="C1053" s="35">
        <f t="shared" si="226"/>
        <v>500</v>
      </c>
      <c r="D1053" s="36">
        <f ca="1">IF(A1053&lt;$B$1,VLOOKUP(A1053,[1]DI!$A$4:$B$15000,2,FALSE),0)</f>
        <v>5.3999999999999999E-2</v>
      </c>
      <c r="E1053" s="35">
        <f t="shared" ca="1" si="220"/>
        <v>2.0871999999999999E-4</v>
      </c>
      <c r="F1053" s="54">
        <f t="shared" si="227"/>
        <v>1.0425</v>
      </c>
      <c r="G1053" s="38">
        <f t="shared" ca="1" si="221"/>
        <v>1.0002175905999999</v>
      </c>
      <c r="H1053" s="35">
        <f ca="1">TRUNC(PRODUCT(G$10:G1052),15)</f>
        <v>1.2474293916714201</v>
      </c>
      <c r="I1053" s="35">
        <f t="shared" ca="1" si="228"/>
        <v>1.2172168756208299</v>
      </c>
      <c r="J1053" s="35">
        <f t="shared" ca="1" si="222"/>
        <v>1.0248209800000001</v>
      </c>
      <c r="K1053" s="35">
        <f t="shared" ca="1" si="223"/>
        <v>12.410489999999999</v>
      </c>
      <c r="L1053" s="55">
        <f>IF(VLOOKUP(A1053,$U$12:$AD$125,8)=VLOOKUP(A1052,$U$12:$AD$125,8),0,VLOOKUP(A1053,U$12:$AD$125,8))</f>
        <v>0</v>
      </c>
      <c r="M1053" s="40">
        <f>IF(L1053&gt;0,VLOOKUP(L1053,T$12:$AC$125,7),0)</f>
        <v>0</v>
      </c>
      <c r="N1053" s="41">
        <f t="shared" si="232"/>
        <v>0</v>
      </c>
      <c r="O1053" s="41">
        <f t="shared" ca="1" si="224"/>
        <v>12.410489999999999</v>
      </c>
      <c r="P1053" s="56" t="str">
        <f t="shared" si="229"/>
        <v>A+J=</v>
      </c>
      <c r="Q1053" s="43">
        <f t="shared" si="230"/>
        <v>43801</v>
      </c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52"/>
      <c r="BI1053" s="52"/>
      <c r="BJ1053" s="52"/>
      <c r="BK1053" s="52"/>
      <c r="BL1053" s="52"/>
      <c r="BM1053" s="52"/>
      <c r="BN1053" s="52"/>
      <c r="BO1053" s="52"/>
      <c r="BP1053" s="52"/>
      <c r="BQ1053" s="52"/>
      <c r="BR1053" s="52"/>
      <c r="BS1053" s="52"/>
      <c r="BT1053" s="52"/>
      <c r="BU1053" s="52"/>
      <c r="BV1053" s="52"/>
      <c r="BW1053" s="52"/>
      <c r="BX1053" s="52"/>
      <c r="BY1053" s="52"/>
      <c r="BZ1053" s="52"/>
      <c r="CA1053" s="52"/>
      <c r="CB1053" s="52"/>
      <c r="CC1053" s="52"/>
      <c r="CD1053" s="52"/>
      <c r="CE1053" s="52"/>
      <c r="CF1053" s="52"/>
      <c r="CG1053" s="52"/>
      <c r="CH1053" s="52"/>
      <c r="CI1053" s="52"/>
      <c r="CJ1053" s="52"/>
      <c r="CK1053" s="52"/>
      <c r="CL1053" s="52"/>
      <c r="CM1053" s="52"/>
      <c r="CN1053" s="52"/>
      <c r="CO1053" s="52"/>
      <c r="CP1053" s="52"/>
      <c r="CQ1053" s="52"/>
      <c r="CR1053" s="52"/>
      <c r="CS1053" s="52"/>
      <c r="CT1053" s="52"/>
      <c r="CU1053" s="52"/>
      <c r="CV1053" s="52"/>
      <c r="CW1053" s="52"/>
      <c r="CX1053" s="52"/>
      <c r="CY1053" s="52"/>
      <c r="CZ1053" s="52"/>
      <c r="DA1053" s="52"/>
      <c r="DB1053" s="52"/>
      <c r="DC1053" s="52"/>
      <c r="DD1053" s="52"/>
      <c r="DE1053" s="52"/>
      <c r="DF1053" s="52"/>
      <c r="DG1053" s="52"/>
      <c r="DH1053" s="52"/>
      <c r="DI1053" s="52"/>
      <c r="DJ1053" s="52"/>
      <c r="DK1053" s="52"/>
      <c r="DL1053" s="52"/>
      <c r="DM1053" s="52"/>
      <c r="DN1053" s="52"/>
      <c r="DO1053" s="52"/>
      <c r="DP1053" s="52"/>
      <c r="DQ1053" s="52"/>
      <c r="DR1053" s="52"/>
      <c r="DS1053" s="52"/>
      <c r="DT1053" s="52"/>
      <c r="DU1053" s="52"/>
      <c r="DV1053" s="52"/>
      <c r="DW1053" s="52"/>
      <c r="DX1053" s="52"/>
      <c r="DY1053" s="52"/>
      <c r="DZ1053" s="52"/>
      <c r="EA1053" s="52"/>
      <c r="EB1053" s="52"/>
      <c r="EC1053" s="52"/>
      <c r="ED1053" s="52"/>
      <c r="EE1053" s="52"/>
      <c r="EF1053" s="52"/>
      <c r="EG1053" s="52"/>
      <c r="EH1053" s="52"/>
      <c r="EI1053" s="52"/>
      <c r="EJ1053" s="52"/>
      <c r="EK1053" s="52"/>
      <c r="EL1053" s="52"/>
      <c r="EM1053" s="52"/>
      <c r="EN1053" s="52"/>
      <c r="EO1053" s="52"/>
      <c r="EP1053" s="52"/>
      <c r="EQ1053" s="52"/>
      <c r="ER1053" s="52"/>
      <c r="ES1053" s="52"/>
      <c r="ET1053" s="52"/>
      <c r="EU1053" s="52"/>
      <c r="EV1053" s="52"/>
      <c r="EW1053" s="52"/>
      <c r="EX1053" s="52"/>
      <c r="EY1053" s="52"/>
      <c r="EZ1053" s="52"/>
      <c r="FA1053" s="52"/>
      <c r="FB1053" s="52"/>
      <c r="FC1053" s="52"/>
      <c r="FD1053" s="52"/>
      <c r="FE1053" s="52"/>
      <c r="FF1053" s="52"/>
      <c r="FG1053" s="52"/>
      <c r="FH1053" s="52"/>
      <c r="FI1053" s="52"/>
      <c r="FJ1053" s="52"/>
      <c r="FK1053" s="52"/>
      <c r="FL1053" s="52"/>
      <c r="FM1053" s="52"/>
      <c r="FN1053" s="52"/>
      <c r="FO1053" s="52"/>
      <c r="FP1053" s="52"/>
      <c r="FQ1053" s="52"/>
      <c r="FR1053" s="52"/>
      <c r="FS1053" s="52"/>
      <c r="FT1053" s="52"/>
    </row>
    <row r="1054" spans="1:176" x14ac:dyDescent="0.15">
      <c r="A1054" s="104">
        <f t="shared" si="225"/>
        <v>43763</v>
      </c>
      <c r="B1054" s="35">
        <f t="shared" ca="1" si="231"/>
        <v>512.52198499999997</v>
      </c>
      <c r="C1054" s="35">
        <f t="shared" si="226"/>
        <v>500</v>
      </c>
      <c r="D1054" s="36">
        <f ca="1">IF(A1054&lt;$B$1,VLOOKUP(A1054,[1]DI!$A$4:$B$15000,2,FALSE),0)</f>
        <v>5.3999999999999999E-2</v>
      </c>
      <c r="E1054" s="35">
        <f t="shared" ca="1" si="220"/>
        <v>2.0871999999999999E-4</v>
      </c>
      <c r="F1054" s="54">
        <f t="shared" si="227"/>
        <v>1.0425</v>
      </c>
      <c r="G1054" s="38">
        <f t="shared" ca="1" si="221"/>
        <v>1.0002175905999999</v>
      </c>
      <c r="H1054" s="35">
        <f ca="1">TRUNC(PRODUCT(G$10:G1053),15)</f>
        <v>1.2477008205812099</v>
      </c>
      <c r="I1054" s="35">
        <f t="shared" ca="1" si="228"/>
        <v>1.2172168756208299</v>
      </c>
      <c r="J1054" s="35">
        <f t="shared" ca="1" si="222"/>
        <v>1.02504397</v>
      </c>
      <c r="K1054" s="35">
        <f t="shared" ca="1" si="223"/>
        <v>12.521985000000001</v>
      </c>
      <c r="L1054" s="55">
        <f>IF(VLOOKUP(A1054,$U$12:$AD$125,8)=VLOOKUP(A1053,$U$12:$AD$125,8),0,VLOOKUP(A1054,U$12:$AD$125,8))</f>
        <v>0</v>
      </c>
      <c r="M1054" s="40">
        <f>IF(L1054&gt;0,VLOOKUP(L1054,T$12:$AC$125,7),0)</f>
        <v>0</v>
      </c>
      <c r="N1054" s="41">
        <f t="shared" si="232"/>
        <v>0</v>
      </c>
      <c r="O1054" s="41">
        <f t="shared" ca="1" si="224"/>
        <v>12.521985000000001</v>
      </c>
      <c r="P1054" s="56" t="str">
        <f t="shared" si="229"/>
        <v>A+J=</v>
      </c>
      <c r="Q1054" s="43">
        <f t="shared" si="230"/>
        <v>43801</v>
      </c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52"/>
      <c r="BI1054" s="52"/>
      <c r="BJ1054" s="52"/>
      <c r="BK1054" s="52"/>
      <c r="BL1054" s="52"/>
      <c r="BM1054" s="52"/>
      <c r="BN1054" s="52"/>
      <c r="BO1054" s="52"/>
      <c r="BP1054" s="52"/>
      <c r="BQ1054" s="52"/>
      <c r="BR1054" s="52"/>
      <c r="BS1054" s="52"/>
      <c r="BT1054" s="52"/>
      <c r="BU1054" s="52"/>
      <c r="BV1054" s="52"/>
      <c r="BW1054" s="52"/>
      <c r="BX1054" s="52"/>
      <c r="BY1054" s="52"/>
      <c r="BZ1054" s="52"/>
      <c r="CA1054" s="52"/>
      <c r="CB1054" s="52"/>
      <c r="CC1054" s="52"/>
      <c r="CD1054" s="52"/>
      <c r="CE1054" s="52"/>
      <c r="CF1054" s="52"/>
      <c r="CG1054" s="52"/>
      <c r="CH1054" s="52"/>
      <c r="CI1054" s="52"/>
      <c r="CJ1054" s="52"/>
      <c r="CK1054" s="52"/>
      <c r="CL1054" s="52"/>
      <c r="CM1054" s="52"/>
      <c r="CN1054" s="52"/>
      <c r="CO1054" s="52"/>
      <c r="CP1054" s="52"/>
      <c r="CQ1054" s="52"/>
      <c r="CR1054" s="52"/>
      <c r="CS1054" s="52"/>
      <c r="CT1054" s="52"/>
      <c r="CU1054" s="52"/>
      <c r="CV1054" s="52"/>
      <c r="CW1054" s="52"/>
      <c r="CX1054" s="52"/>
      <c r="CY1054" s="52"/>
      <c r="CZ1054" s="52"/>
      <c r="DA1054" s="52"/>
      <c r="DB1054" s="52"/>
      <c r="DC1054" s="52"/>
      <c r="DD1054" s="52"/>
      <c r="DE1054" s="52"/>
      <c r="DF1054" s="52"/>
      <c r="DG1054" s="52"/>
      <c r="DH1054" s="52"/>
      <c r="DI1054" s="52"/>
      <c r="DJ1054" s="52"/>
      <c r="DK1054" s="52"/>
      <c r="DL1054" s="52"/>
      <c r="DM1054" s="52"/>
      <c r="DN1054" s="52"/>
      <c r="DO1054" s="52"/>
      <c r="DP1054" s="52"/>
      <c r="DQ1054" s="52"/>
      <c r="DR1054" s="52"/>
      <c r="DS1054" s="52"/>
      <c r="DT1054" s="52"/>
      <c r="DU1054" s="52"/>
      <c r="DV1054" s="52"/>
      <c r="DW1054" s="52"/>
      <c r="DX1054" s="52"/>
      <c r="DY1054" s="52"/>
      <c r="DZ1054" s="52"/>
      <c r="EA1054" s="52"/>
      <c r="EB1054" s="52"/>
      <c r="EC1054" s="52"/>
      <c r="ED1054" s="52"/>
      <c r="EE1054" s="52"/>
      <c r="EF1054" s="52"/>
      <c r="EG1054" s="52"/>
      <c r="EH1054" s="52"/>
      <c r="EI1054" s="52"/>
      <c r="EJ1054" s="52"/>
      <c r="EK1054" s="52"/>
      <c r="EL1054" s="52"/>
      <c r="EM1054" s="52"/>
      <c r="EN1054" s="52"/>
      <c r="EO1054" s="52"/>
      <c r="EP1054" s="52"/>
      <c r="EQ1054" s="52"/>
      <c r="ER1054" s="52"/>
      <c r="ES1054" s="52"/>
      <c r="ET1054" s="52"/>
      <c r="EU1054" s="52"/>
      <c r="EV1054" s="52"/>
      <c r="EW1054" s="52"/>
      <c r="EX1054" s="52"/>
      <c r="EY1054" s="52"/>
      <c r="EZ1054" s="52"/>
      <c r="FA1054" s="52"/>
      <c r="FB1054" s="52"/>
      <c r="FC1054" s="52"/>
      <c r="FD1054" s="52"/>
      <c r="FE1054" s="52"/>
      <c r="FF1054" s="52"/>
      <c r="FG1054" s="52"/>
      <c r="FH1054" s="52"/>
      <c r="FI1054" s="52"/>
      <c r="FJ1054" s="52"/>
      <c r="FK1054" s="52"/>
      <c r="FL1054" s="52"/>
      <c r="FM1054" s="52"/>
      <c r="FN1054" s="52"/>
      <c r="FO1054" s="52"/>
      <c r="FP1054" s="52"/>
      <c r="FQ1054" s="52"/>
      <c r="FR1054" s="52"/>
      <c r="FS1054" s="52"/>
      <c r="FT1054" s="52"/>
    </row>
    <row r="1055" spans="1:176" x14ac:dyDescent="0.15">
      <c r="A1055" s="104">
        <f t="shared" si="225"/>
        <v>43764</v>
      </c>
      <c r="B1055" s="35">
        <f t="shared" ca="1" si="231"/>
        <v>512.63350500000001</v>
      </c>
      <c r="C1055" s="35">
        <f t="shared" si="226"/>
        <v>500</v>
      </c>
      <c r="D1055" s="36">
        <f ca="1">IF(A1055&lt;$B$1,VLOOKUP(A1055,[1]DI!$A$4:$B$15000,2,FALSE),0)</f>
        <v>0</v>
      </c>
      <c r="E1055" s="35">
        <f t="shared" ca="1" si="220"/>
        <v>0</v>
      </c>
      <c r="F1055" s="54">
        <f t="shared" si="227"/>
        <v>1.0425</v>
      </c>
      <c r="G1055" s="38">
        <f t="shared" ca="1" si="221"/>
        <v>1</v>
      </c>
      <c r="H1055" s="35">
        <f ca="1">TRUNC(PRODUCT(G$10:G1054),15)</f>
        <v>1.2479723085513801</v>
      </c>
      <c r="I1055" s="35">
        <f t="shared" ca="1" si="228"/>
        <v>1.2172168756208299</v>
      </c>
      <c r="J1055" s="35">
        <f t="shared" ca="1" si="222"/>
        <v>1.0252670100000001</v>
      </c>
      <c r="K1055" s="35">
        <f t="shared" ca="1" si="223"/>
        <v>12.633505</v>
      </c>
      <c r="L1055" s="55">
        <f>IF(VLOOKUP(A1055,$U$12:$AD$125,8)=VLOOKUP(A1054,$U$12:$AD$125,8),0,VLOOKUP(A1055,U$12:$AD$125,8))</f>
        <v>0</v>
      </c>
      <c r="M1055" s="40">
        <f>IF(L1055&gt;0,VLOOKUP(L1055,T$12:$AC$125,7),0)</f>
        <v>0</v>
      </c>
      <c r="N1055" s="41">
        <f t="shared" si="232"/>
        <v>0</v>
      </c>
      <c r="O1055" s="41">
        <f t="shared" ca="1" si="224"/>
        <v>12.633505</v>
      </c>
      <c r="P1055" s="56" t="str">
        <f t="shared" si="229"/>
        <v>A+J=</v>
      </c>
      <c r="Q1055" s="43">
        <f t="shared" si="230"/>
        <v>43801</v>
      </c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  <c r="BO1055" s="52"/>
      <c r="BP1055" s="52"/>
      <c r="BQ1055" s="52"/>
      <c r="BR1055" s="52"/>
      <c r="BS1055" s="52"/>
      <c r="BT1055" s="52"/>
      <c r="BU1055" s="52"/>
      <c r="BV1055" s="52"/>
      <c r="BW1055" s="52"/>
      <c r="BX1055" s="52"/>
      <c r="BY1055" s="52"/>
      <c r="BZ1055" s="52"/>
      <c r="CA1055" s="52"/>
      <c r="CB1055" s="52"/>
      <c r="CC1055" s="52"/>
      <c r="CD1055" s="52"/>
      <c r="CE1055" s="52"/>
      <c r="CF1055" s="52"/>
      <c r="CG1055" s="52"/>
      <c r="CH1055" s="52"/>
      <c r="CI1055" s="52"/>
      <c r="CJ1055" s="52"/>
      <c r="CK1055" s="52"/>
      <c r="CL1055" s="52"/>
      <c r="CM1055" s="52"/>
      <c r="CN1055" s="52"/>
      <c r="CO1055" s="52"/>
      <c r="CP1055" s="52"/>
      <c r="CQ1055" s="52"/>
      <c r="CR1055" s="52"/>
      <c r="CS1055" s="52"/>
      <c r="CT1055" s="52"/>
      <c r="CU1055" s="52"/>
      <c r="CV1055" s="52"/>
      <c r="CW1055" s="52"/>
      <c r="CX1055" s="52"/>
      <c r="CY1055" s="52"/>
      <c r="CZ1055" s="52"/>
      <c r="DA1055" s="52"/>
      <c r="DB1055" s="52"/>
      <c r="DC1055" s="52"/>
      <c r="DD1055" s="52"/>
      <c r="DE1055" s="52"/>
      <c r="DF1055" s="52"/>
      <c r="DG1055" s="52"/>
      <c r="DH1055" s="52"/>
      <c r="DI1055" s="52"/>
      <c r="DJ1055" s="52"/>
      <c r="DK1055" s="52"/>
      <c r="DL1055" s="52"/>
      <c r="DM1055" s="52"/>
      <c r="DN1055" s="52"/>
      <c r="DO1055" s="52"/>
      <c r="DP1055" s="52"/>
      <c r="DQ1055" s="52"/>
      <c r="DR1055" s="52"/>
      <c r="DS1055" s="52"/>
      <c r="DT1055" s="52"/>
      <c r="DU1055" s="52"/>
      <c r="DV1055" s="52"/>
      <c r="DW1055" s="52"/>
      <c r="DX1055" s="52"/>
      <c r="DY1055" s="52"/>
      <c r="DZ1055" s="52"/>
      <c r="EA1055" s="52"/>
      <c r="EB1055" s="52"/>
      <c r="EC1055" s="52"/>
      <c r="ED1055" s="52"/>
      <c r="EE1055" s="52"/>
      <c r="EF1055" s="52"/>
      <c r="EG1055" s="52"/>
      <c r="EH1055" s="52"/>
      <c r="EI1055" s="52"/>
      <c r="EJ1055" s="52"/>
      <c r="EK1055" s="52"/>
      <c r="EL1055" s="52"/>
      <c r="EM1055" s="52"/>
      <c r="EN1055" s="52"/>
      <c r="EO1055" s="52"/>
      <c r="EP1055" s="52"/>
      <c r="EQ1055" s="52"/>
      <c r="ER1055" s="52"/>
      <c r="ES1055" s="52"/>
      <c r="ET1055" s="52"/>
      <c r="EU1055" s="52"/>
      <c r="EV1055" s="52"/>
      <c r="EW1055" s="52"/>
      <c r="EX1055" s="52"/>
      <c r="EY1055" s="52"/>
      <c r="EZ1055" s="52"/>
      <c r="FA1055" s="52"/>
      <c r="FB1055" s="52"/>
      <c r="FC1055" s="52"/>
      <c r="FD1055" s="52"/>
      <c r="FE1055" s="52"/>
      <c r="FF1055" s="52"/>
      <c r="FG1055" s="52"/>
      <c r="FH1055" s="52"/>
      <c r="FI1055" s="52"/>
      <c r="FJ1055" s="52"/>
      <c r="FK1055" s="52"/>
      <c r="FL1055" s="52"/>
      <c r="FM1055" s="52"/>
      <c r="FN1055" s="52"/>
      <c r="FO1055" s="52"/>
      <c r="FP1055" s="52"/>
      <c r="FQ1055" s="52"/>
      <c r="FR1055" s="52"/>
      <c r="FS1055" s="52"/>
      <c r="FT1055" s="52"/>
    </row>
    <row r="1056" spans="1:176" x14ac:dyDescent="0.15">
      <c r="A1056" s="104">
        <f t="shared" si="225"/>
        <v>43765</v>
      </c>
      <c r="B1056" s="35">
        <f t="shared" ca="1" si="231"/>
        <v>512.63350500000001</v>
      </c>
      <c r="C1056" s="35">
        <f t="shared" si="226"/>
        <v>500</v>
      </c>
      <c r="D1056" s="36">
        <f ca="1">IF(A1056&lt;$B$1,VLOOKUP(A1056,[1]DI!$A$4:$B$15000,2,FALSE),0)</f>
        <v>0</v>
      </c>
      <c r="E1056" s="35">
        <f t="shared" ca="1" si="220"/>
        <v>0</v>
      </c>
      <c r="F1056" s="54">
        <f t="shared" si="227"/>
        <v>1.0425</v>
      </c>
      <c r="G1056" s="38">
        <f t="shared" ca="1" si="221"/>
        <v>1</v>
      </c>
      <c r="H1056" s="35">
        <f ca="1">TRUNC(PRODUCT(G$10:G1055),15)</f>
        <v>1.2479723085513801</v>
      </c>
      <c r="I1056" s="35">
        <f t="shared" ca="1" si="228"/>
        <v>1.2172168756208299</v>
      </c>
      <c r="J1056" s="35">
        <f t="shared" ca="1" si="222"/>
        <v>1.0252670100000001</v>
      </c>
      <c r="K1056" s="35">
        <f t="shared" ca="1" si="223"/>
        <v>12.633505</v>
      </c>
      <c r="L1056" s="55">
        <f>IF(VLOOKUP(A1056,$U$12:$AD$125,8)=VLOOKUP(A1055,$U$12:$AD$125,8),0,VLOOKUP(A1056,U$12:$AD$125,8))</f>
        <v>0</v>
      </c>
      <c r="M1056" s="40">
        <f>IF(L1056&gt;0,VLOOKUP(L1056,T$12:$AC$125,7),0)</f>
        <v>0</v>
      </c>
      <c r="N1056" s="41">
        <f t="shared" si="232"/>
        <v>0</v>
      </c>
      <c r="O1056" s="41">
        <f t="shared" ca="1" si="224"/>
        <v>12.633505</v>
      </c>
      <c r="P1056" s="56" t="str">
        <f t="shared" si="229"/>
        <v>A+J=</v>
      </c>
      <c r="Q1056" s="43">
        <f t="shared" si="230"/>
        <v>43801</v>
      </c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  <c r="BG1056" s="52"/>
      <c r="BH1056" s="52"/>
      <c r="BI1056" s="52"/>
      <c r="BJ1056" s="52"/>
      <c r="BK1056" s="52"/>
      <c r="BL1056" s="52"/>
      <c r="BM1056" s="52"/>
      <c r="BN1056" s="52"/>
      <c r="BO1056" s="52"/>
      <c r="BP1056" s="52"/>
      <c r="BQ1056" s="52"/>
      <c r="BR1056" s="52"/>
      <c r="BS1056" s="52"/>
      <c r="BT1056" s="52"/>
      <c r="BU1056" s="52"/>
      <c r="BV1056" s="52"/>
      <c r="BW1056" s="52"/>
      <c r="BX1056" s="52"/>
      <c r="BY1056" s="52"/>
      <c r="BZ1056" s="52"/>
      <c r="CA1056" s="52"/>
      <c r="CB1056" s="52"/>
      <c r="CC1056" s="52"/>
      <c r="CD1056" s="52"/>
      <c r="CE1056" s="52"/>
      <c r="CF1056" s="52"/>
      <c r="CG1056" s="52"/>
      <c r="CH1056" s="52"/>
      <c r="CI1056" s="52"/>
      <c r="CJ1056" s="52"/>
      <c r="CK1056" s="52"/>
      <c r="CL1056" s="52"/>
      <c r="CM1056" s="52"/>
      <c r="CN1056" s="52"/>
      <c r="CO1056" s="52"/>
      <c r="CP1056" s="52"/>
      <c r="CQ1056" s="52"/>
      <c r="CR1056" s="52"/>
      <c r="CS1056" s="52"/>
      <c r="CT1056" s="52"/>
      <c r="CU1056" s="52"/>
      <c r="CV1056" s="52"/>
      <c r="CW1056" s="52"/>
      <c r="CX1056" s="52"/>
      <c r="CY1056" s="52"/>
      <c r="CZ1056" s="52"/>
      <c r="DA1056" s="52"/>
      <c r="DB1056" s="52"/>
      <c r="DC1056" s="52"/>
      <c r="DD1056" s="52"/>
      <c r="DE1056" s="52"/>
      <c r="DF1056" s="52"/>
      <c r="DG1056" s="52"/>
      <c r="DH1056" s="52"/>
      <c r="DI1056" s="52"/>
      <c r="DJ1056" s="52"/>
      <c r="DK1056" s="52"/>
      <c r="DL1056" s="52"/>
      <c r="DM1056" s="52"/>
      <c r="DN1056" s="52"/>
      <c r="DO1056" s="52"/>
      <c r="DP1056" s="52"/>
      <c r="DQ1056" s="52"/>
      <c r="DR1056" s="52"/>
      <c r="DS1056" s="52"/>
      <c r="DT1056" s="52"/>
      <c r="DU1056" s="52"/>
      <c r="DV1056" s="52"/>
      <c r="DW1056" s="52"/>
      <c r="DX1056" s="52"/>
      <c r="DY1056" s="52"/>
      <c r="DZ1056" s="52"/>
      <c r="EA1056" s="52"/>
      <c r="EB1056" s="52"/>
      <c r="EC1056" s="52"/>
      <c r="ED1056" s="52"/>
      <c r="EE1056" s="52"/>
      <c r="EF1056" s="52"/>
      <c r="EG1056" s="52"/>
      <c r="EH1056" s="52"/>
      <c r="EI1056" s="52"/>
      <c r="EJ1056" s="52"/>
      <c r="EK1056" s="52"/>
      <c r="EL1056" s="52"/>
      <c r="EM1056" s="52"/>
      <c r="EN1056" s="52"/>
      <c r="EO1056" s="52"/>
      <c r="EP1056" s="52"/>
      <c r="EQ1056" s="52"/>
      <c r="ER1056" s="52"/>
      <c r="ES1056" s="52"/>
      <c r="ET1056" s="52"/>
      <c r="EU1056" s="52"/>
      <c r="EV1056" s="52"/>
      <c r="EW1056" s="52"/>
      <c r="EX1056" s="52"/>
      <c r="EY1056" s="52"/>
      <c r="EZ1056" s="52"/>
      <c r="FA1056" s="52"/>
      <c r="FB1056" s="52"/>
      <c r="FC1056" s="52"/>
      <c r="FD1056" s="52"/>
      <c r="FE1056" s="52"/>
      <c r="FF1056" s="52"/>
      <c r="FG1056" s="52"/>
      <c r="FH1056" s="52"/>
      <c r="FI1056" s="52"/>
      <c r="FJ1056" s="52"/>
      <c r="FK1056" s="52"/>
      <c r="FL1056" s="52"/>
      <c r="FM1056" s="52"/>
      <c r="FN1056" s="52"/>
      <c r="FO1056" s="52"/>
      <c r="FP1056" s="52"/>
      <c r="FQ1056" s="52"/>
      <c r="FR1056" s="52"/>
      <c r="FS1056" s="52"/>
      <c r="FT1056" s="52"/>
    </row>
    <row r="1057" spans="1:179" x14ac:dyDescent="0.15">
      <c r="A1057" s="104">
        <f t="shared" si="225"/>
        <v>43766</v>
      </c>
      <c r="B1057" s="35">
        <f t="shared" ca="1" si="231"/>
        <v>512.63350500000001</v>
      </c>
      <c r="C1057" s="35">
        <f t="shared" si="226"/>
        <v>500</v>
      </c>
      <c r="D1057" s="36">
        <f ca="1">IF(A1057&lt;$B$1,VLOOKUP(A1057,[1]DI!$A$4:$B$15000,2,FALSE),0)</f>
        <v>5.3999999999999999E-2</v>
      </c>
      <c r="E1057" s="35">
        <f t="shared" ca="1" si="220"/>
        <v>2.0871999999999999E-4</v>
      </c>
      <c r="F1057" s="54">
        <f t="shared" si="227"/>
        <v>1.0425</v>
      </c>
      <c r="G1057" s="38">
        <f t="shared" ca="1" si="221"/>
        <v>1.0002175905999999</v>
      </c>
      <c r="H1057" s="35">
        <f ca="1">TRUNC(PRODUCT(G$10:G1056),15)</f>
        <v>1.2479723085513801</v>
      </c>
      <c r="I1057" s="35">
        <f t="shared" ca="1" si="228"/>
        <v>1.2172168756208299</v>
      </c>
      <c r="J1057" s="35">
        <f t="shared" ca="1" si="222"/>
        <v>1.0252670100000001</v>
      </c>
      <c r="K1057" s="35">
        <f t="shared" ca="1" si="223"/>
        <v>12.633505</v>
      </c>
      <c r="L1057" s="55">
        <f>IF(VLOOKUP(A1057,$U$12:$AD$125,8)=VLOOKUP(A1056,$U$12:$AD$125,8),0,VLOOKUP(A1057,U$12:$AD$125,8))</f>
        <v>0</v>
      </c>
      <c r="M1057" s="40">
        <f>IF(L1057&gt;0,VLOOKUP(L1057,T$12:$AC$125,7),0)</f>
        <v>0</v>
      </c>
      <c r="N1057" s="41">
        <f t="shared" si="232"/>
        <v>0</v>
      </c>
      <c r="O1057" s="41">
        <f t="shared" ca="1" si="224"/>
        <v>12.633505</v>
      </c>
      <c r="P1057" s="56" t="str">
        <f t="shared" si="229"/>
        <v>A+J=</v>
      </c>
      <c r="Q1057" s="43">
        <f t="shared" si="230"/>
        <v>43801</v>
      </c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  <c r="BO1057" s="52"/>
      <c r="BP1057" s="52"/>
      <c r="BQ1057" s="52"/>
      <c r="BR1057" s="52"/>
      <c r="BS1057" s="52"/>
      <c r="BT1057" s="52"/>
      <c r="BU1057" s="52"/>
      <c r="BV1057" s="52"/>
      <c r="BW1057" s="52"/>
      <c r="BX1057" s="52"/>
      <c r="BY1057" s="52"/>
      <c r="BZ1057" s="52"/>
      <c r="CA1057" s="52"/>
      <c r="CB1057" s="52"/>
      <c r="CC1057" s="52"/>
      <c r="CD1057" s="52"/>
      <c r="CE1057" s="52"/>
      <c r="CF1057" s="52"/>
      <c r="CG1057" s="52"/>
      <c r="CH1057" s="52"/>
      <c r="CI1057" s="52"/>
      <c r="CJ1057" s="52"/>
      <c r="CK1057" s="52"/>
      <c r="CL1057" s="52"/>
      <c r="CM1057" s="52"/>
      <c r="CN1057" s="52"/>
      <c r="CO1057" s="52"/>
      <c r="CP1057" s="52"/>
      <c r="CQ1057" s="52"/>
      <c r="CR1057" s="52"/>
      <c r="CS1057" s="52"/>
      <c r="CT1057" s="52"/>
      <c r="CU1057" s="52"/>
      <c r="CV1057" s="52"/>
      <c r="CW1057" s="52"/>
      <c r="CX1057" s="52"/>
      <c r="CY1057" s="52"/>
      <c r="CZ1057" s="52"/>
      <c r="DA1057" s="52"/>
      <c r="DB1057" s="52"/>
      <c r="DC1057" s="52"/>
      <c r="DD1057" s="52"/>
      <c r="DE1057" s="52"/>
      <c r="DF1057" s="52"/>
      <c r="DG1057" s="52"/>
      <c r="DH1057" s="52"/>
      <c r="DI1057" s="52"/>
      <c r="DJ1057" s="52"/>
      <c r="DK1057" s="52"/>
      <c r="DL1057" s="52"/>
      <c r="DM1057" s="52"/>
      <c r="DN1057" s="52"/>
      <c r="DO1057" s="52"/>
      <c r="DP1057" s="52"/>
      <c r="DQ1057" s="52"/>
      <c r="DR1057" s="52"/>
      <c r="DS1057" s="52"/>
      <c r="DT1057" s="52"/>
      <c r="DU1057" s="52"/>
      <c r="DV1057" s="52"/>
      <c r="DW1057" s="52"/>
      <c r="DX1057" s="52"/>
      <c r="DY1057" s="52"/>
      <c r="DZ1057" s="52"/>
      <c r="EA1057" s="52"/>
      <c r="EB1057" s="52"/>
      <c r="EC1057" s="52"/>
      <c r="ED1057" s="52"/>
      <c r="EE1057" s="52"/>
      <c r="EF1057" s="52"/>
      <c r="EG1057" s="52"/>
      <c r="EH1057" s="52"/>
      <c r="EI1057" s="52"/>
      <c r="EJ1057" s="52"/>
      <c r="EK1057" s="52"/>
      <c r="EL1057" s="52"/>
      <c r="EM1057" s="52"/>
      <c r="EN1057" s="52"/>
      <c r="EO1057" s="52"/>
      <c r="EP1057" s="52"/>
      <c r="EQ1057" s="52"/>
      <c r="ER1057" s="52"/>
      <c r="ES1057" s="52"/>
      <c r="ET1057" s="52"/>
      <c r="EU1057" s="52"/>
      <c r="EV1057" s="52"/>
      <c r="EW1057" s="52"/>
      <c r="EX1057" s="52"/>
      <c r="EY1057" s="52"/>
      <c r="EZ1057" s="52"/>
      <c r="FA1057" s="52"/>
      <c r="FB1057" s="52"/>
      <c r="FC1057" s="52"/>
      <c r="FD1057" s="52"/>
      <c r="FE1057" s="52"/>
      <c r="FF1057" s="52"/>
      <c r="FG1057" s="52"/>
      <c r="FH1057" s="52"/>
      <c r="FI1057" s="52"/>
      <c r="FJ1057" s="52"/>
      <c r="FK1057" s="52"/>
      <c r="FL1057" s="52"/>
      <c r="FM1057" s="52"/>
      <c r="FN1057" s="52"/>
      <c r="FO1057" s="52"/>
      <c r="FP1057" s="52"/>
      <c r="FQ1057" s="52"/>
      <c r="FR1057" s="52"/>
      <c r="FS1057" s="52"/>
      <c r="FT1057" s="52"/>
    </row>
    <row r="1058" spans="1:179" x14ac:dyDescent="0.15">
      <c r="A1058" s="104">
        <f t="shared" si="225"/>
        <v>43767</v>
      </c>
      <c r="B1058" s="35">
        <f t="shared" ca="1" si="231"/>
        <v>512.74504999999999</v>
      </c>
      <c r="C1058" s="35">
        <f t="shared" si="226"/>
        <v>500</v>
      </c>
      <c r="D1058" s="36">
        <f ca="1">IF(A1058&lt;$B$1,VLOOKUP(A1058,[1]DI!$A$4:$B$15000,2,FALSE),0)</f>
        <v>5.3999999999999999E-2</v>
      </c>
      <c r="E1058" s="35">
        <f t="shared" ca="1" si="220"/>
        <v>2.0871999999999999E-4</v>
      </c>
      <c r="F1058" s="54">
        <f t="shared" si="227"/>
        <v>1.0425</v>
      </c>
      <c r="G1058" s="38">
        <f t="shared" ca="1" si="221"/>
        <v>1.0002175905999999</v>
      </c>
      <c r="H1058" s="35">
        <f ca="1">TRUNC(PRODUCT(G$10:G1057),15)</f>
        <v>1.2482438555947799</v>
      </c>
      <c r="I1058" s="35">
        <f t="shared" ca="1" si="228"/>
        <v>1.2172168756208299</v>
      </c>
      <c r="J1058" s="35">
        <f t="shared" ca="1" si="222"/>
        <v>1.0254901000000001</v>
      </c>
      <c r="K1058" s="35">
        <f t="shared" ca="1" si="223"/>
        <v>12.745050000000001</v>
      </c>
      <c r="L1058" s="55">
        <f>IF(VLOOKUP(A1058,$U$12:$AD$125,8)=VLOOKUP(A1057,$U$12:$AD$125,8),0,VLOOKUP(A1058,U$12:$AD$125,8))</f>
        <v>0</v>
      </c>
      <c r="M1058" s="40">
        <f>IF(L1058&gt;0,VLOOKUP(L1058,T$12:$AC$125,7),0)</f>
        <v>0</v>
      </c>
      <c r="N1058" s="41">
        <f t="shared" si="232"/>
        <v>0</v>
      </c>
      <c r="O1058" s="41">
        <f t="shared" ca="1" si="224"/>
        <v>12.745050000000001</v>
      </c>
      <c r="P1058" s="56" t="str">
        <f t="shared" si="229"/>
        <v>A+J=</v>
      </c>
      <c r="Q1058" s="43">
        <f t="shared" si="230"/>
        <v>43801</v>
      </c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2"/>
      <c r="BI1058" s="52"/>
      <c r="BJ1058" s="52"/>
      <c r="BK1058" s="52"/>
      <c r="BL1058" s="52"/>
      <c r="BM1058" s="52"/>
      <c r="BN1058" s="52"/>
      <c r="BO1058" s="52"/>
      <c r="BP1058" s="52"/>
      <c r="BQ1058" s="52"/>
      <c r="BR1058" s="52"/>
      <c r="BS1058" s="52"/>
      <c r="BT1058" s="52"/>
      <c r="BU1058" s="52"/>
      <c r="BV1058" s="52"/>
      <c r="BW1058" s="52"/>
      <c r="BX1058" s="52"/>
      <c r="BY1058" s="52"/>
      <c r="BZ1058" s="52"/>
      <c r="CA1058" s="52"/>
      <c r="CB1058" s="52"/>
      <c r="CC1058" s="52"/>
      <c r="CD1058" s="52"/>
      <c r="CE1058" s="52"/>
      <c r="CF1058" s="52"/>
      <c r="CG1058" s="52"/>
      <c r="CH1058" s="52"/>
      <c r="CI1058" s="52"/>
      <c r="CJ1058" s="52"/>
      <c r="CK1058" s="52"/>
      <c r="CL1058" s="52"/>
      <c r="CM1058" s="52"/>
      <c r="CN1058" s="52"/>
      <c r="CO1058" s="52"/>
      <c r="CP1058" s="52"/>
      <c r="CQ1058" s="52"/>
      <c r="CR1058" s="52"/>
      <c r="CS1058" s="52"/>
      <c r="CT1058" s="52"/>
      <c r="CU1058" s="52"/>
      <c r="CV1058" s="52"/>
      <c r="CW1058" s="52"/>
      <c r="CX1058" s="52"/>
      <c r="CY1058" s="52"/>
      <c r="CZ1058" s="52"/>
      <c r="DA1058" s="52"/>
      <c r="DB1058" s="52"/>
      <c r="DC1058" s="52"/>
      <c r="DD1058" s="52"/>
      <c r="DE1058" s="52"/>
      <c r="DF1058" s="52"/>
      <c r="DG1058" s="52"/>
      <c r="DH1058" s="52"/>
      <c r="DI1058" s="52"/>
      <c r="DJ1058" s="52"/>
      <c r="DK1058" s="52"/>
      <c r="DL1058" s="52"/>
      <c r="DM1058" s="52"/>
      <c r="DN1058" s="52"/>
      <c r="DO1058" s="52"/>
      <c r="DP1058" s="52"/>
      <c r="DQ1058" s="52"/>
      <c r="DR1058" s="52"/>
      <c r="DS1058" s="52"/>
      <c r="DT1058" s="52"/>
      <c r="DU1058" s="52"/>
      <c r="DV1058" s="52"/>
      <c r="DW1058" s="52"/>
      <c r="DX1058" s="52"/>
      <c r="DY1058" s="52"/>
      <c r="DZ1058" s="52"/>
      <c r="EA1058" s="52"/>
      <c r="EB1058" s="52"/>
      <c r="EC1058" s="52"/>
      <c r="ED1058" s="52"/>
      <c r="EE1058" s="52"/>
      <c r="EF1058" s="52"/>
      <c r="EG1058" s="52"/>
      <c r="EH1058" s="52"/>
      <c r="EI1058" s="52"/>
      <c r="EJ1058" s="52"/>
      <c r="EK1058" s="52"/>
      <c r="EL1058" s="52"/>
      <c r="EM1058" s="52"/>
      <c r="EN1058" s="52"/>
      <c r="EO1058" s="52"/>
      <c r="EP1058" s="52"/>
      <c r="EQ1058" s="52"/>
      <c r="ER1058" s="52"/>
      <c r="ES1058" s="52"/>
      <c r="ET1058" s="52"/>
      <c r="EU1058" s="52"/>
      <c r="EV1058" s="52"/>
      <c r="EW1058" s="52"/>
      <c r="EX1058" s="52"/>
      <c r="EY1058" s="52"/>
      <c r="EZ1058" s="52"/>
      <c r="FA1058" s="52"/>
      <c r="FB1058" s="52"/>
      <c r="FC1058" s="52"/>
      <c r="FD1058" s="52"/>
      <c r="FE1058" s="52"/>
      <c r="FF1058" s="52"/>
      <c r="FG1058" s="52"/>
      <c r="FH1058" s="52"/>
      <c r="FI1058" s="52"/>
      <c r="FJ1058" s="52"/>
      <c r="FK1058" s="52"/>
      <c r="FL1058" s="52"/>
      <c r="FM1058" s="52"/>
      <c r="FN1058" s="52"/>
      <c r="FO1058" s="52"/>
      <c r="FP1058" s="52"/>
      <c r="FQ1058" s="52"/>
      <c r="FR1058" s="52"/>
      <c r="FS1058" s="52"/>
      <c r="FT1058" s="52"/>
    </row>
    <row r="1059" spans="1:179" x14ac:dyDescent="0.15">
      <c r="A1059" s="104">
        <f t="shared" si="225"/>
        <v>43768</v>
      </c>
      <c r="B1059" s="35">
        <f t="shared" ca="1" si="231"/>
        <v>512.85662000000002</v>
      </c>
      <c r="C1059" s="35">
        <f t="shared" si="226"/>
        <v>500</v>
      </c>
      <c r="D1059" s="36">
        <f ca="1">IF(A1059&lt;$B$1,VLOOKUP(A1059,[1]DI!$A$4:$B$15000,2,FALSE),0)</f>
        <v>5.3999999999999999E-2</v>
      </c>
      <c r="E1059" s="35">
        <f t="shared" ca="1" si="220"/>
        <v>2.0871999999999999E-4</v>
      </c>
      <c r="F1059" s="54">
        <f t="shared" si="227"/>
        <v>1.0425</v>
      </c>
      <c r="G1059" s="38">
        <f t="shared" ca="1" si="221"/>
        <v>1.0002175905999999</v>
      </c>
      <c r="H1059" s="35">
        <f ca="1">TRUNC(PRODUCT(G$10:G1058),15)</f>
        <v>1.24851546172426</v>
      </c>
      <c r="I1059" s="35">
        <f t="shared" ca="1" si="228"/>
        <v>1.2172168756208299</v>
      </c>
      <c r="J1059" s="35">
        <f t="shared" ca="1" si="222"/>
        <v>1.02571324</v>
      </c>
      <c r="K1059" s="35">
        <f t="shared" ca="1" si="223"/>
        <v>12.856619999999999</v>
      </c>
      <c r="L1059" s="55">
        <f>IF(VLOOKUP(A1059,$U$12:$AD$125,8)=VLOOKUP(A1058,$U$12:$AD$125,8),0,VLOOKUP(A1059,U$12:$AD$125,8))</f>
        <v>0</v>
      </c>
      <c r="M1059" s="40">
        <f>IF(L1059&gt;0,VLOOKUP(L1059,T$12:$AC$125,7),0)</f>
        <v>0</v>
      </c>
      <c r="N1059" s="41">
        <f t="shared" si="232"/>
        <v>0</v>
      </c>
      <c r="O1059" s="41">
        <f t="shared" ca="1" si="224"/>
        <v>12.856619999999999</v>
      </c>
      <c r="P1059" s="56" t="str">
        <f t="shared" si="229"/>
        <v>A+J=</v>
      </c>
      <c r="Q1059" s="43">
        <f t="shared" si="230"/>
        <v>43801</v>
      </c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  <c r="BO1059" s="52"/>
      <c r="BP1059" s="52"/>
      <c r="BQ1059" s="52"/>
      <c r="BR1059" s="52"/>
      <c r="BS1059" s="52"/>
      <c r="BT1059" s="52"/>
      <c r="BU1059" s="52"/>
      <c r="BV1059" s="52"/>
      <c r="BW1059" s="52"/>
      <c r="BX1059" s="52"/>
      <c r="BY1059" s="52"/>
      <c r="BZ1059" s="52"/>
      <c r="CA1059" s="52"/>
      <c r="CB1059" s="52"/>
      <c r="CC1059" s="52"/>
      <c r="CD1059" s="52"/>
      <c r="CE1059" s="52"/>
      <c r="CF1059" s="52"/>
      <c r="CG1059" s="52"/>
      <c r="CH1059" s="52"/>
      <c r="CI1059" s="52"/>
      <c r="CJ1059" s="52"/>
      <c r="CK1059" s="52"/>
      <c r="CL1059" s="52"/>
      <c r="CM1059" s="52"/>
      <c r="CN1059" s="52"/>
      <c r="CO1059" s="52"/>
      <c r="CP1059" s="52"/>
      <c r="CQ1059" s="52"/>
      <c r="CR1059" s="52"/>
      <c r="CS1059" s="52"/>
      <c r="CT1059" s="52"/>
      <c r="CU1059" s="52"/>
      <c r="CV1059" s="52"/>
      <c r="CW1059" s="52"/>
      <c r="CX1059" s="52"/>
      <c r="CY1059" s="52"/>
      <c r="CZ1059" s="52"/>
      <c r="DA1059" s="52"/>
      <c r="DB1059" s="52"/>
      <c r="DC1059" s="52"/>
      <c r="DD1059" s="52"/>
      <c r="DE1059" s="52"/>
      <c r="DF1059" s="52"/>
      <c r="DG1059" s="52"/>
      <c r="DH1059" s="52"/>
      <c r="DI1059" s="52"/>
      <c r="DJ1059" s="52"/>
      <c r="DK1059" s="52"/>
      <c r="DL1059" s="52"/>
      <c r="DM1059" s="52"/>
      <c r="DN1059" s="52"/>
      <c r="DO1059" s="52"/>
      <c r="DP1059" s="52"/>
      <c r="DQ1059" s="52"/>
      <c r="DR1059" s="52"/>
      <c r="DS1059" s="52"/>
      <c r="DT1059" s="52"/>
      <c r="DU1059" s="52"/>
      <c r="DV1059" s="52"/>
      <c r="DW1059" s="52"/>
      <c r="DX1059" s="52"/>
      <c r="DY1059" s="52"/>
      <c r="DZ1059" s="52"/>
      <c r="EA1059" s="52"/>
      <c r="EB1059" s="52"/>
      <c r="EC1059" s="52"/>
      <c r="ED1059" s="52"/>
      <c r="EE1059" s="52"/>
      <c r="EF1059" s="52"/>
      <c r="EG1059" s="52"/>
      <c r="EH1059" s="52"/>
      <c r="EI1059" s="52"/>
      <c r="EJ1059" s="52"/>
      <c r="EK1059" s="52"/>
      <c r="EL1059" s="52"/>
      <c r="EM1059" s="52"/>
      <c r="EN1059" s="52"/>
      <c r="EO1059" s="52"/>
      <c r="EP1059" s="52"/>
      <c r="EQ1059" s="52"/>
      <c r="ER1059" s="52"/>
      <c r="ES1059" s="52"/>
      <c r="ET1059" s="52"/>
      <c r="EU1059" s="52"/>
      <c r="EV1059" s="52"/>
      <c r="EW1059" s="52"/>
      <c r="EX1059" s="52"/>
      <c r="EY1059" s="52"/>
      <c r="EZ1059" s="52"/>
      <c r="FA1059" s="52"/>
      <c r="FB1059" s="52"/>
      <c r="FC1059" s="52"/>
      <c r="FD1059" s="52"/>
      <c r="FE1059" s="52"/>
      <c r="FF1059" s="52"/>
      <c r="FG1059" s="52"/>
      <c r="FH1059" s="52"/>
      <c r="FI1059" s="52"/>
      <c r="FJ1059" s="52"/>
      <c r="FK1059" s="52"/>
      <c r="FL1059" s="52"/>
      <c r="FM1059" s="52"/>
      <c r="FN1059" s="52"/>
      <c r="FO1059" s="52"/>
      <c r="FP1059" s="52"/>
      <c r="FQ1059" s="52"/>
      <c r="FR1059" s="52"/>
      <c r="FS1059" s="52"/>
      <c r="FT1059" s="52"/>
    </row>
    <row r="1060" spans="1:179" x14ac:dyDescent="0.15">
      <c r="A1060" s="104">
        <f t="shared" si="225"/>
        <v>43769</v>
      </c>
      <c r="B1060" s="35">
        <f t="shared" ca="1" si="231"/>
        <v>512.96821</v>
      </c>
      <c r="C1060" s="35">
        <f t="shared" si="226"/>
        <v>500</v>
      </c>
      <c r="D1060" s="36">
        <f ca="1">IF(A1060&lt;$B$1,VLOOKUP(A1060,[1]DI!$A$4:$B$15000,2,FALSE),0)</f>
        <v>4.9000000000000002E-2</v>
      </c>
      <c r="E1060" s="35">
        <f t="shared" ca="1" si="220"/>
        <v>1.8985000000000001E-4</v>
      </c>
      <c r="F1060" s="54">
        <f t="shared" si="227"/>
        <v>1.0425</v>
      </c>
      <c r="G1060" s="38">
        <f t="shared" ca="1" si="221"/>
        <v>1.0001979186250001</v>
      </c>
      <c r="H1060" s="35">
        <f ca="1">TRUNC(PRODUCT(G$10:G1059),15)</f>
        <v>1.24878712695269</v>
      </c>
      <c r="I1060" s="35">
        <f t="shared" ca="1" si="228"/>
        <v>1.2172168756208299</v>
      </c>
      <c r="J1060" s="35">
        <f t="shared" ca="1" si="222"/>
        <v>1.0259364200000001</v>
      </c>
      <c r="K1060" s="35">
        <f t="shared" ca="1" si="223"/>
        <v>12.968209999999999</v>
      </c>
      <c r="L1060" s="55">
        <f>IF(VLOOKUP(A1060,$U$12:$AD$125,8)=VLOOKUP(A1059,$U$12:$AD$125,8),0,VLOOKUP(A1060,U$12:$AD$125,8))</f>
        <v>0</v>
      </c>
      <c r="M1060" s="40">
        <f>IF(L1060&gt;0,VLOOKUP(L1060,T$12:$AC$125,7),0)</f>
        <v>0</v>
      </c>
      <c r="N1060" s="41">
        <f t="shared" si="232"/>
        <v>0</v>
      </c>
      <c r="O1060" s="41">
        <f t="shared" ca="1" si="224"/>
        <v>12.968209999999999</v>
      </c>
      <c r="P1060" s="56" t="str">
        <f t="shared" si="229"/>
        <v>A+J=</v>
      </c>
      <c r="Q1060" s="43">
        <f t="shared" si="230"/>
        <v>43801</v>
      </c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  <c r="BO1060" s="52"/>
      <c r="BP1060" s="52"/>
      <c r="BQ1060" s="52"/>
      <c r="BR1060" s="52"/>
      <c r="BS1060" s="52"/>
      <c r="BT1060" s="52"/>
      <c r="BU1060" s="52"/>
      <c r="BV1060" s="52"/>
      <c r="BW1060" s="52"/>
      <c r="BX1060" s="52"/>
      <c r="BY1060" s="52"/>
      <c r="BZ1060" s="52"/>
      <c r="CA1060" s="52"/>
      <c r="CB1060" s="52"/>
      <c r="CC1060" s="52"/>
      <c r="CD1060" s="52"/>
      <c r="CE1060" s="52"/>
      <c r="CF1060" s="52"/>
      <c r="CG1060" s="52"/>
      <c r="CH1060" s="52"/>
      <c r="CI1060" s="52"/>
      <c r="CJ1060" s="52"/>
      <c r="CK1060" s="52"/>
      <c r="CL1060" s="52"/>
      <c r="CM1060" s="52"/>
      <c r="CN1060" s="52"/>
      <c r="CO1060" s="52"/>
      <c r="CP1060" s="52"/>
      <c r="CQ1060" s="52"/>
      <c r="CR1060" s="52"/>
      <c r="CS1060" s="52"/>
      <c r="CT1060" s="52"/>
      <c r="CU1060" s="52"/>
      <c r="CV1060" s="52"/>
      <c r="CW1060" s="52"/>
      <c r="CX1060" s="52"/>
      <c r="CY1060" s="52"/>
      <c r="CZ1060" s="52"/>
      <c r="DA1060" s="52"/>
      <c r="DB1060" s="52"/>
      <c r="DC1060" s="52"/>
      <c r="DD1060" s="52"/>
      <c r="DE1060" s="52"/>
      <c r="DF1060" s="52"/>
      <c r="DG1060" s="52"/>
      <c r="DH1060" s="52"/>
      <c r="DI1060" s="52"/>
      <c r="DJ1060" s="52"/>
      <c r="DK1060" s="52"/>
      <c r="DL1060" s="52"/>
      <c r="DM1060" s="52"/>
      <c r="DN1060" s="52"/>
      <c r="DO1060" s="52"/>
      <c r="DP1060" s="52"/>
      <c r="DQ1060" s="52"/>
      <c r="DR1060" s="52"/>
      <c r="DS1060" s="52"/>
      <c r="DT1060" s="52"/>
      <c r="DU1060" s="52"/>
      <c r="DV1060" s="52"/>
      <c r="DW1060" s="52"/>
      <c r="DX1060" s="52"/>
      <c r="DY1060" s="52"/>
      <c r="DZ1060" s="52"/>
      <c r="EA1060" s="52"/>
      <c r="EB1060" s="52"/>
      <c r="EC1060" s="52"/>
      <c r="ED1060" s="52"/>
      <c r="EE1060" s="52"/>
      <c r="EF1060" s="52"/>
      <c r="EG1060" s="52"/>
      <c r="EH1060" s="52"/>
      <c r="EI1060" s="52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</row>
    <row r="1061" spans="1:179" x14ac:dyDescent="0.15">
      <c r="A1061" s="104">
        <f t="shared" si="225"/>
        <v>43770</v>
      </c>
      <c r="B1061" s="35">
        <f t="shared" ca="1" si="231"/>
        <v>513.06973500000004</v>
      </c>
      <c r="C1061" s="35">
        <f t="shared" si="226"/>
        <v>500</v>
      </c>
      <c r="D1061" s="36">
        <f ca="1">IF(A1061&lt;$B$1,VLOOKUP(A1061,[1]DI!$A$4:$B$15000,2,FALSE),0)</f>
        <v>4.9000000000000002E-2</v>
      </c>
      <c r="E1061" s="35">
        <f t="shared" ca="1" si="220"/>
        <v>1.8985000000000001E-4</v>
      </c>
      <c r="F1061" s="54">
        <f t="shared" si="227"/>
        <v>1.0425</v>
      </c>
      <c r="G1061" s="38">
        <f t="shared" ca="1" si="221"/>
        <v>1.0001979186250001</v>
      </c>
      <c r="H1061" s="35">
        <f ca="1">TRUNC(PRODUCT(G$10:G1060),15)</f>
        <v>1.2490342851837699</v>
      </c>
      <c r="I1061" s="35">
        <f t="shared" ca="1" si="228"/>
        <v>1.2172168756208299</v>
      </c>
      <c r="J1061" s="35">
        <f t="shared" ca="1" si="222"/>
        <v>1.0261394699999999</v>
      </c>
      <c r="K1061" s="35">
        <f t="shared" ca="1" si="223"/>
        <v>13.069735</v>
      </c>
      <c r="L1061" s="55">
        <f>IF(VLOOKUP(A1061,$U$12:$AD$125,8)=VLOOKUP(A1060,$U$12:$AD$125,8),0,VLOOKUP(A1061,U$12:$AD$125,8))</f>
        <v>0</v>
      </c>
      <c r="M1061" s="40">
        <f>IF(L1061&gt;0,VLOOKUP(L1061,T$12:$AC$125,7),0)</f>
        <v>0</v>
      </c>
      <c r="N1061" s="41">
        <f t="shared" si="232"/>
        <v>0</v>
      </c>
      <c r="O1061" s="41">
        <f t="shared" ca="1" si="224"/>
        <v>13.069735</v>
      </c>
      <c r="P1061" s="56" t="str">
        <f t="shared" si="229"/>
        <v>A+J=</v>
      </c>
      <c r="Q1061" s="43">
        <f t="shared" si="230"/>
        <v>43801</v>
      </c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  <c r="BO1061" s="52"/>
      <c r="BP1061" s="52"/>
      <c r="BQ1061" s="52"/>
      <c r="BR1061" s="52"/>
      <c r="BS1061" s="52"/>
      <c r="BT1061" s="52"/>
      <c r="BU1061" s="52"/>
      <c r="BV1061" s="52"/>
      <c r="BW1061" s="52"/>
      <c r="BX1061" s="52"/>
      <c r="BY1061" s="52"/>
      <c r="BZ1061" s="52"/>
      <c r="CA1061" s="52"/>
      <c r="CB1061" s="52"/>
      <c r="CC1061" s="52"/>
      <c r="CD1061" s="52"/>
      <c r="CE1061" s="52"/>
      <c r="CF1061" s="52"/>
      <c r="CG1061" s="52"/>
      <c r="CH1061" s="52"/>
      <c r="CI1061" s="52"/>
      <c r="CJ1061" s="52"/>
      <c r="CK1061" s="52"/>
      <c r="CL1061" s="52"/>
      <c r="CM1061" s="52"/>
      <c r="CN1061" s="52"/>
      <c r="CO1061" s="52"/>
      <c r="CP1061" s="52"/>
      <c r="CQ1061" s="52"/>
      <c r="CR1061" s="52"/>
      <c r="CS1061" s="52"/>
      <c r="CT1061" s="52"/>
      <c r="CU1061" s="52"/>
      <c r="CV1061" s="52"/>
      <c r="CW1061" s="52"/>
      <c r="CX1061" s="52"/>
      <c r="CY1061" s="52"/>
      <c r="CZ1061" s="52"/>
      <c r="DA1061" s="52"/>
      <c r="DB1061" s="52"/>
      <c r="DC1061" s="52"/>
      <c r="DD1061" s="52"/>
      <c r="DE1061" s="52"/>
      <c r="DF1061" s="52"/>
      <c r="DG1061" s="52"/>
      <c r="DH1061" s="52"/>
      <c r="DI1061" s="52"/>
      <c r="DJ1061" s="52"/>
      <c r="DK1061" s="52"/>
      <c r="DL1061" s="52"/>
      <c r="DM1061" s="52"/>
      <c r="DN1061" s="52"/>
      <c r="DO1061" s="52"/>
      <c r="DP1061" s="52"/>
      <c r="DQ1061" s="52"/>
      <c r="DR1061" s="52"/>
      <c r="DS1061" s="52"/>
      <c r="DT1061" s="52"/>
      <c r="DU1061" s="52"/>
      <c r="DV1061" s="52"/>
      <c r="DW1061" s="52"/>
      <c r="DX1061" s="52"/>
      <c r="DY1061" s="52"/>
      <c r="DZ1061" s="52"/>
      <c r="EA1061" s="52"/>
      <c r="EB1061" s="52"/>
      <c r="EC1061" s="52"/>
      <c r="ED1061" s="52"/>
      <c r="EE1061" s="52"/>
      <c r="EF1061" s="52"/>
      <c r="EG1061" s="52"/>
      <c r="EH1061" s="52"/>
      <c r="EI1061" s="52"/>
      <c r="EJ1061" s="52"/>
      <c r="EK1061" s="52"/>
      <c r="EL1061" s="52"/>
      <c r="EM1061" s="52"/>
      <c r="EN1061" s="52"/>
      <c r="EO1061" s="52"/>
      <c r="EP1061" s="52"/>
      <c r="EQ1061" s="52"/>
      <c r="ER1061" s="52"/>
      <c r="ES1061" s="52"/>
      <c r="ET1061" s="52"/>
      <c r="EU1061" s="52"/>
      <c r="EV1061" s="52"/>
      <c r="EW1061" s="52"/>
      <c r="EX1061" s="52"/>
      <c r="EY1061" s="52"/>
      <c r="EZ1061" s="52"/>
      <c r="FA1061" s="52"/>
      <c r="FB1061" s="52"/>
      <c r="FC1061" s="52"/>
      <c r="FD1061" s="52"/>
      <c r="FE1061" s="52"/>
      <c r="FF1061" s="52"/>
      <c r="FG1061" s="52"/>
      <c r="FH1061" s="52"/>
      <c r="FI1061" s="52"/>
      <c r="FJ1061" s="52"/>
      <c r="FK1061" s="52"/>
      <c r="FL1061" s="52"/>
      <c r="FM1061" s="52"/>
      <c r="FN1061" s="52"/>
      <c r="FO1061" s="52"/>
      <c r="FP1061" s="52"/>
      <c r="FQ1061" s="52"/>
      <c r="FR1061" s="52"/>
      <c r="FS1061" s="52"/>
      <c r="FT1061" s="52"/>
    </row>
    <row r="1062" spans="1:179" x14ac:dyDescent="0.15">
      <c r="A1062" s="104">
        <f t="shared" si="225"/>
        <v>43771</v>
      </c>
      <c r="B1062" s="35">
        <f t="shared" ca="1" si="231"/>
        <v>513.17128500000001</v>
      </c>
      <c r="C1062" s="35">
        <f t="shared" si="226"/>
        <v>500</v>
      </c>
      <c r="D1062" s="36">
        <f ca="1">IF(A1062&lt;$B$1,VLOOKUP(A1062,[1]DI!$A$4:$B$15000,2,FALSE),0)</f>
        <v>0</v>
      </c>
      <c r="E1062" s="35">
        <f t="shared" ca="1" si="220"/>
        <v>0</v>
      </c>
      <c r="F1062" s="54">
        <f t="shared" si="227"/>
        <v>1.0425</v>
      </c>
      <c r="G1062" s="38">
        <f t="shared" ca="1" si="221"/>
        <v>1</v>
      </c>
      <c r="H1062" s="35">
        <f ca="1">TRUNC(PRODUCT(G$10:G1061),15)</f>
        <v>1.2492814923320801</v>
      </c>
      <c r="I1062" s="35">
        <f t="shared" ca="1" si="228"/>
        <v>1.2172168756208299</v>
      </c>
      <c r="J1062" s="35">
        <f t="shared" ca="1" si="222"/>
        <v>1.02634257</v>
      </c>
      <c r="K1062" s="35">
        <f t="shared" ca="1" si="223"/>
        <v>13.171284999999999</v>
      </c>
      <c r="L1062" s="55">
        <f>IF(VLOOKUP(A1062,$U$12:$AD$125,8)=VLOOKUP(A1061,$U$12:$AD$125,8),0,VLOOKUP(A1062,U$12:$AD$125,8))</f>
        <v>0</v>
      </c>
      <c r="M1062" s="40">
        <f>IF(L1062&gt;0,VLOOKUP(L1062,T$12:$AC$125,7),0)</f>
        <v>0</v>
      </c>
      <c r="N1062" s="41">
        <f t="shared" si="232"/>
        <v>0</v>
      </c>
      <c r="O1062" s="41">
        <f t="shared" ca="1" si="224"/>
        <v>13.171284999999999</v>
      </c>
      <c r="P1062" s="56" t="str">
        <f t="shared" si="229"/>
        <v>A+J=</v>
      </c>
      <c r="Q1062" s="43">
        <f t="shared" si="230"/>
        <v>43801</v>
      </c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  <c r="BG1062" s="52"/>
      <c r="BH1062" s="52"/>
      <c r="BI1062" s="52"/>
      <c r="BJ1062" s="52"/>
      <c r="BK1062" s="52"/>
      <c r="BL1062" s="52"/>
      <c r="BM1062" s="52"/>
      <c r="BN1062" s="52"/>
      <c r="BO1062" s="52"/>
      <c r="BP1062" s="52"/>
      <c r="BQ1062" s="52"/>
      <c r="BR1062" s="52"/>
      <c r="BS1062" s="52"/>
      <c r="BT1062" s="52"/>
      <c r="BU1062" s="52"/>
      <c r="BV1062" s="52"/>
      <c r="BW1062" s="52"/>
      <c r="BX1062" s="52"/>
      <c r="BY1062" s="52"/>
      <c r="BZ1062" s="52"/>
      <c r="CA1062" s="52"/>
      <c r="CB1062" s="52"/>
      <c r="CC1062" s="52"/>
      <c r="CD1062" s="52"/>
      <c r="CE1062" s="52"/>
      <c r="CF1062" s="52"/>
      <c r="CG1062" s="52"/>
      <c r="CH1062" s="52"/>
      <c r="CI1062" s="52"/>
      <c r="CJ1062" s="52"/>
      <c r="CK1062" s="52"/>
      <c r="CL1062" s="52"/>
      <c r="CM1062" s="52"/>
      <c r="CN1062" s="52"/>
      <c r="CO1062" s="52"/>
      <c r="CP1062" s="52"/>
      <c r="CQ1062" s="52"/>
      <c r="CR1062" s="52"/>
      <c r="CS1062" s="52"/>
      <c r="CT1062" s="52"/>
      <c r="CU1062" s="52"/>
      <c r="CV1062" s="52"/>
      <c r="CW1062" s="52"/>
      <c r="CX1062" s="52"/>
      <c r="CY1062" s="52"/>
      <c r="CZ1062" s="52"/>
      <c r="DA1062" s="52"/>
      <c r="DB1062" s="52"/>
      <c r="DC1062" s="52"/>
      <c r="DD1062" s="52"/>
      <c r="DE1062" s="52"/>
      <c r="DF1062" s="52"/>
      <c r="DG1062" s="52"/>
      <c r="DH1062" s="52"/>
      <c r="DI1062" s="52"/>
      <c r="DJ1062" s="52"/>
      <c r="DK1062" s="52"/>
      <c r="DL1062" s="52"/>
      <c r="DM1062" s="52"/>
      <c r="DN1062" s="52"/>
      <c r="DO1062" s="52"/>
      <c r="DP1062" s="52"/>
      <c r="DQ1062" s="52"/>
      <c r="DR1062" s="52"/>
      <c r="DS1062" s="52"/>
      <c r="DT1062" s="52"/>
      <c r="DU1062" s="52"/>
      <c r="DV1062" s="52"/>
      <c r="DW1062" s="52"/>
      <c r="DX1062" s="52"/>
      <c r="DY1062" s="52"/>
      <c r="DZ1062" s="52"/>
      <c r="EA1062" s="52"/>
      <c r="EB1062" s="52"/>
      <c r="EC1062" s="52"/>
      <c r="ED1062" s="52"/>
      <c r="EE1062" s="52"/>
      <c r="EF1062" s="52"/>
      <c r="EG1062" s="52"/>
      <c r="EH1062" s="52"/>
      <c r="EI1062" s="52"/>
      <c r="EJ1062" s="52"/>
      <c r="EK1062" s="52"/>
      <c r="EL1062" s="52"/>
      <c r="EM1062" s="52"/>
      <c r="EN1062" s="52"/>
      <c r="EO1062" s="52"/>
      <c r="EP1062" s="52"/>
      <c r="EQ1062" s="52"/>
      <c r="ER1062" s="52"/>
      <c r="ES1062" s="52"/>
      <c r="ET1062" s="52"/>
      <c r="EU1062" s="52"/>
      <c r="EV1062" s="52"/>
      <c r="EW1062" s="52"/>
      <c r="EX1062" s="52"/>
      <c r="EY1062" s="52"/>
      <c r="EZ1062" s="52"/>
      <c r="FA1062" s="52"/>
      <c r="FB1062" s="52"/>
      <c r="FC1062" s="52"/>
      <c r="FD1062" s="52"/>
      <c r="FE1062" s="52"/>
      <c r="FF1062" s="52"/>
      <c r="FG1062" s="52"/>
      <c r="FH1062" s="52"/>
      <c r="FI1062" s="52"/>
      <c r="FJ1062" s="52"/>
      <c r="FK1062" s="52"/>
      <c r="FL1062" s="52"/>
      <c r="FM1062" s="52"/>
      <c r="FN1062" s="52"/>
      <c r="FO1062" s="52"/>
      <c r="FP1062" s="52"/>
      <c r="FQ1062" s="52"/>
      <c r="FR1062" s="52"/>
      <c r="FS1062" s="52"/>
      <c r="FT1062" s="52"/>
    </row>
    <row r="1063" spans="1:179" x14ac:dyDescent="0.15">
      <c r="A1063" s="104">
        <f t="shared" si="225"/>
        <v>43772</v>
      </c>
      <c r="B1063" s="35">
        <f t="shared" ca="1" si="231"/>
        <v>513.17128500000001</v>
      </c>
      <c r="C1063" s="35">
        <f t="shared" si="226"/>
        <v>500</v>
      </c>
      <c r="D1063" s="36">
        <f ca="1">IF(A1063&lt;$B$1,VLOOKUP(A1063,[1]DI!$A$4:$B$15000,2,FALSE),0)</f>
        <v>0</v>
      </c>
      <c r="E1063" s="35">
        <f t="shared" ca="1" si="220"/>
        <v>0</v>
      </c>
      <c r="F1063" s="54">
        <f t="shared" si="227"/>
        <v>1.0425</v>
      </c>
      <c r="G1063" s="38">
        <f t="shared" ca="1" si="221"/>
        <v>1</v>
      </c>
      <c r="H1063" s="35">
        <f ca="1">TRUNC(PRODUCT(G$10:G1062),15)</f>
        <v>1.2492814923320801</v>
      </c>
      <c r="I1063" s="35">
        <f t="shared" ca="1" si="228"/>
        <v>1.2172168756208299</v>
      </c>
      <c r="J1063" s="35">
        <f t="shared" ca="1" si="222"/>
        <v>1.02634257</v>
      </c>
      <c r="K1063" s="35">
        <f t="shared" ca="1" si="223"/>
        <v>13.171284999999999</v>
      </c>
      <c r="L1063" s="55">
        <f>IF(VLOOKUP(A1063,$U$12:$AD$125,8)=VLOOKUP(A1062,$U$12:$AD$125,8),0,VLOOKUP(A1063,U$12:$AD$125,8))</f>
        <v>0</v>
      </c>
      <c r="M1063" s="40">
        <f>IF(L1063&gt;0,VLOOKUP(L1063,T$12:$AC$125,7),0)</f>
        <v>0</v>
      </c>
      <c r="N1063" s="41">
        <f t="shared" si="232"/>
        <v>0</v>
      </c>
      <c r="O1063" s="41">
        <f t="shared" ca="1" si="224"/>
        <v>13.171284999999999</v>
      </c>
      <c r="P1063" s="56" t="str">
        <f t="shared" si="229"/>
        <v>A+J=</v>
      </c>
      <c r="Q1063" s="43">
        <f t="shared" si="230"/>
        <v>43801</v>
      </c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  <c r="BG1063" s="52"/>
      <c r="BH1063" s="52"/>
      <c r="BI1063" s="52"/>
      <c r="BJ1063" s="52"/>
      <c r="BK1063" s="52"/>
      <c r="BL1063" s="52"/>
      <c r="BM1063" s="52"/>
      <c r="BN1063" s="52"/>
      <c r="BO1063" s="52"/>
      <c r="BP1063" s="52"/>
      <c r="BQ1063" s="52"/>
      <c r="BR1063" s="52"/>
      <c r="BS1063" s="52"/>
      <c r="BT1063" s="52"/>
      <c r="BU1063" s="52"/>
      <c r="BV1063" s="52"/>
      <c r="BW1063" s="52"/>
      <c r="BX1063" s="52"/>
      <c r="BY1063" s="52"/>
      <c r="BZ1063" s="52"/>
      <c r="CA1063" s="52"/>
      <c r="CB1063" s="52"/>
      <c r="CC1063" s="52"/>
      <c r="CD1063" s="52"/>
      <c r="CE1063" s="52"/>
      <c r="CF1063" s="52"/>
      <c r="CG1063" s="52"/>
      <c r="CH1063" s="52"/>
      <c r="CI1063" s="52"/>
      <c r="CJ1063" s="52"/>
      <c r="CK1063" s="52"/>
      <c r="CL1063" s="52"/>
      <c r="CM1063" s="52"/>
      <c r="CN1063" s="52"/>
      <c r="CO1063" s="52"/>
      <c r="CP1063" s="52"/>
      <c r="CQ1063" s="52"/>
      <c r="CR1063" s="52"/>
      <c r="CS1063" s="52"/>
      <c r="CT1063" s="52"/>
      <c r="CU1063" s="52"/>
      <c r="CV1063" s="52"/>
      <c r="CW1063" s="52"/>
      <c r="CX1063" s="52"/>
      <c r="CY1063" s="52"/>
      <c r="CZ1063" s="52"/>
      <c r="DA1063" s="52"/>
      <c r="DB1063" s="52"/>
      <c r="DC1063" s="52"/>
      <c r="DD1063" s="52"/>
      <c r="DE1063" s="52"/>
      <c r="DF1063" s="52"/>
      <c r="DG1063" s="52"/>
      <c r="DH1063" s="52"/>
      <c r="DI1063" s="52"/>
      <c r="DJ1063" s="52"/>
      <c r="DK1063" s="52"/>
      <c r="DL1063" s="52"/>
      <c r="DM1063" s="52"/>
      <c r="DN1063" s="52"/>
      <c r="DO1063" s="52"/>
      <c r="DP1063" s="52"/>
      <c r="DQ1063" s="52"/>
      <c r="DR1063" s="52"/>
      <c r="DS1063" s="52"/>
      <c r="DT1063" s="52"/>
      <c r="DU1063" s="52"/>
      <c r="DV1063" s="52"/>
      <c r="DW1063" s="52"/>
      <c r="DX1063" s="52"/>
      <c r="DY1063" s="52"/>
      <c r="DZ1063" s="52"/>
      <c r="EA1063" s="52"/>
      <c r="EB1063" s="52"/>
      <c r="EC1063" s="52"/>
      <c r="ED1063" s="52"/>
      <c r="EE1063" s="52"/>
      <c r="EF1063" s="52"/>
      <c r="EG1063" s="52"/>
      <c r="EH1063" s="52"/>
      <c r="EI1063" s="52"/>
      <c r="EJ1063" s="52"/>
      <c r="EK1063" s="52"/>
      <c r="EL1063" s="52"/>
      <c r="EM1063" s="52"/>
      <c r="EN1063" s="52"/>
      <c r="EO1063" s="52"/>
      <c r="EP1063" s="52"/>
      <c r="EQ1063" s="52"/>
      <c r="ER1063" s="52"/>
      <c r="ES1063" s="52"/>
      <c r="ET1063" s="52"/>
      <c r="EU1063" s="52"/>
      <c r="EV1063" s="52"/>
      <c r="EW1063" s="52"/>
      <c r="EX1063" s="52"/>
      <c r="EY1063" s="52"/>
      <c r="EZ1063" s="52"/>
      <c r="FA1063" s="52"/>
      <c r="FB1063" s="52"/>
      <c r="FC1063" s="52"/>
      <c r="FD1063" s="52"/>
      <c r="FE1063" s="52"/>
      <c r="FF1063" s="52"/>
      <c r="FG1063" s="52"/>
      <c r="FH1063" s="52"/>
      <c r="FI1063" s="52"/>
      <c r="FJ1063" s="52"/>
      <c r="FK1063" s="52"/>
      <c r="FL1063" s="52"/>
      <c r="FM1063" s="52"/>
      <c r="FN1063" s="52"/>
      <c r="FO1063" s="52"/>
      <c r="FP1063" s="52"/>
      <c r="FQ1063" s="52"/>
      <c r="FR1063" s="52"/>
      <c r="FS1063" s="52"/>
      <c r="FT1063" s="52"/>
    </row>
    <row r="1064" spans="1:179" x14ac:dyDescent="0.15">
      <c r="A1064" s="104">
        <f t="shared" si="225"/>
        <v>43773</v>
      </c>
      <c r="B1064" s="35">
        <f t="shared" ca="1" si="231"/>
        <v>513.17128500000001</v>
      </c>
      <c r="C1064" s="35">
        <f t="shared" si="226"/>
        <v>500</v>
      </c>
      <c r="D1064" s="36">
        <f ca="1">IF(A1064&lt;$B$1,VLOOKUP(A1064,[1]DI!$A$4:$B$15000,2,FALSE),0)</f>
        <v>4.9000000000000002E-2</v>
      </c>
      <c r="E1064" s="35">
        <f t="shared" ca="1" si="220"/>
        <v>1.8985000000000001E-4</v>
      </c>
      <c r="F1064" s="54">
        <f t="shared" si="227"/>
        <v>1.0425</v>
      </c>
      <c r="G1064" s="38">
        <f t="shared" ca="1" si="221"/>
        <v>1.0001979186250001</v>
      </c>
      <c r="H1064" s="35">
        <f ca="1">TRUNC(PRODUCT(G$10:G1063),15)</f>
        <v>1.2492814923320801</v>
      </c>
      <c r="I1064" s="35">
        <f t="shared" ca="1" si="228"/>
        <v>1.2172168756208299</v>
      </c>
      <c r="J1064" s="35">
        <f t="shared" ca="1" si="222"/>
        <v>1.02634257</v>
      </c>
      <c r="K1064" s="35">
        <f t="shared" ca="1" si="223"/>
        <v>13.171284999999999</v>
      </c>
      <c r="L1064" s="55">
        <f>IF(VLOOKUP(A1064,$U$12:$AD$125,8)=VLOOKUP(A1063,$U$12:$AD$125,8),0,VLOOKUP(A1064,U$12:$AD$125,8))</f>
        <v>0</v>
      </c>
      <c r="M1064" s="40">
        <f>IF(L1064&gt;0,VLOOKUP(L1064,T$12:$AC$125,7),0)</f>
        <v>0</v>
      </c>
      <c r="N1064" s="41">
        <f t="shared" si="232"/>
        <v>0</v>
      </c>
      <c r="O1064" s="41">
        <f t="shared" ca="1" si="224"/>
        <v>13.171284999999999</v>
      </c>
      <c r="P1064" s="56" t="str">
        <f t="shared" si="229"/>
        <v>A+J=</v>
      </c>
      <c r="Q1064" s="43">
        <f t="shared" si="230"/>
        <v>43801</v>
      </c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  <c r="BG1064" s="52"/>
      <c r="BH1064" s="52"/>
      <c r="BI1064" s="52"/>
      <c r="BJ1064" s="52"/>
      <c r="BK1064" s="52"/>
      <c r="BL1064" s="52"/>
      <c r="BM1064" s="52"/>
      <c r="BN1064" s="52"/>
      <c r="BO1064" s="52"/>
      <c r="BP1064" s="52"/>
      <c r="BQ1064" s="52"/>
      <c r="BR1064" s="52"/>
      <c r="BS1064" s="52"/>
      <c r="BT1064" s="52"/>
      <c r="BU1064" s="52"/>
      <c r="BV1064" s="52"/>
      <c r="BW1064" s="52"/>
      <c r="BX1064" s="52"/>
      <c r="BY1064" s="52"/>
      <c r="BZ1064" s="52"/>
      <c r="CA1064" s="52"/>
      <c r="CB1064" s="52"/>
      <c r="CC1064" s="52"/>
      <c r="CD1064" s="52"/>
      <c r="CE1064" s="52"/>
      <c r="CF1064" s="52"/>
      <c r="CG1064" s="52"/>
      <c r="CH1064" s="52"/>
      <c r="CI1064" s="52"/>
      <c r="CJ1064" s="52"/>
      <c r="CK1064" s="52"/>
      <c r="CL1064" s="52"/>
      <c r="CM1064" s="52"/>
      <c r="CN1064" s="52"/>
      <c r="CO1064" s="52"/>
      <c r="CP1064" s="52"/>
      <c r="CQ1064" s="52"/>
      <c r="CR1064" s="52"/>
      <c r="CS1064" s="52"/>
      <c r="CT1064" s="52"/>
      <c r="CU1064" s="52"/>
      <c r="CV1064" s="52"/>
      <c r="CW1064" s="52"/>
      <c r="CX1064" s="52"/>
      <c r="CY1064" s="52"/>
      <c r="CZ1064" s="52"/>
      <c r="DA1064" s="52"/>
      <c r="DB1064" s="52"/>
      <c r="DC1064" s="52"/>
      <c r="DD1064" s="52"/>
      <c r="DE1064" s="52"/>
      <c r="DF1064" s="52"/>
      <c r="DG1064" s="52"/>
      <c r="DH1064" s="52"/>
      <c r="DI1064" s="52"/>
      <c r="DJ1064" s="52"/>
      <c r="DK1064" s="52"/>
      <c r="DL1064" s="52"/>
      <c r="DM1064" s="52"/>
      <c r="DN1064" s="52"/>
      <c r="DO1064" s="52"/>
      <c r="DP1064" s="52"/>
      <c r="DQ1064" s="52"/>
      <c r="DR1064" s="52"/>
      <c r="DS1064" s="52"/>
      <c r="DT1064" s="52"/>
      <c r="DU1064" s="52"/>
      <c r="DV1064" s="52"/>
      <c r="DW1064" s="52"/>
      <c r="DX1064" s="52"/>
      <c r="DY1064" s="52"/>
      <c r="DZ1064" s="52"/>
      <c r="EA1064" s="52"/>
      <c r="EB1064" s="52"/>
      <c r="EC1064" s="52"/>
      <c r="ED1064" s="52"/>
      <c r="EE1064" s="52"/>
      <c r="EF1064" s="52"/>
      <c r="EG1064" s="52"/>
      <c r="EH1064" s="52"/>
      <c r="EI1064" s="52"/>
      <c r="EJ1064" s="52"/>
      <c r="EK1064" s="52"/>
      <c r="EL1064" s="52"/>
      <c r="EM1064" s="52"/>
      <c r="EN1064" s="52"/>
      <c r="EO1064" s="52"/>
      <c r="EP1064" s="52"/>
      <c r="EQ1064" s="52"/>
      <c r="ER1064" s="52"/>
      <c r="ES1064" s="52"/>
      <c r="ET1064" s="52"/>
      <c r="EU1064" s="52"/>
      <c r="EV1064" s="52"/>
      <c r="EW1064" s="52"/>
      <c r="EX1064" s="52"/>
      <c r="EY1064" s="52"/>
      <c r="EZ1064" s="52"/>
      <c r="FA1064" s="52"/>
      <c r="FB1064" s="52"/>
      <c r="FC1064" s="52"/>
      <c r="FD1064" s="52"/>
      <c r="FE1064" s="52"/>
      <c r="FF1064" s="52"/>
      <c r="FG1064" s="52"/>
      <c r="FH1064" s="52"/>
      <c r="FI1064" s="52"/>
      <c r="FJ1064" s="52"/>
      <c r="FK1064" s="52"/>
      <c r="FL1064" s="52"/>
      <c r="FM1064" s="52"/>
      <c r="FN1064" s="52"/>
      <c r="FO1064" s="52"/>
      <c r="FP1064" s="52"/>
      <c r="FQ1064" s="52"/>
      <c r="FR1064" s="52"/>
      <c r="FS1064" s="52"/>
      <c r="FT1064" s="52"/>
    </row>
    <row r="1065" spans="1:179" x14ac:dyDescent="0.15">
      <c r="A1065" s="104">
        <f t="shared" si="225"/>
        <v>43774</v>
      </c>
      <c r="B1065" s="35">
        <f t="shared" ca="1" si="231"/>
        <v>513.27284999999995</v>
      </c>
      <c r="C1065" s="35">
        <f t="shared" si="226"/>
        <v>500</v>
      </c>
      <c r="D1065" s="36">
        <f ca="1">IF(A1065&lt;$B$1,VLOOKUP(A1065,[1]DI!$A$4:$B$15000,2,FALSE),0)</f>
        <v>4.9000000000000002E-2</v>
      </c>
      <c r="E1065" s="35">
        <f t="shared" ca="1" si="220"/>
        <v>1.8985000000000001E-4</v>
      </c>
      <c r="F1065" s="54">
        <f t="shared" si="227"/>
        <v>1.0425</v>
      </c>
      <c r="G1065" s="38">
        <f t="shared" ca="1" si="221"/>
        <v>1.0001979186250001</v>
      </c>
      <c r="H1065" s="35">
        <f ca="1">TRUNC(PRODUCT(G$10:G1064),15)</f>
        <v>1.2495287484072799</v>
      </c>
      <c r="I1065" s="35">
        <f t="shared" ca="1" si="228"/>
        <v>1.2172168756208299</v>
      </c>
      <c r="J1065" s="35">
        <f t="shared" ca="1" si="222"/>
        <v>1.0265457</v>
      </c>
      <c r="K1065" s="35">
        <f t="shared" ca="1" si="223"/>
        <v>13.27285</v>
      </c>
      <c r="L1065" s="55">
        <f>IF(VLOOKUP(A1065,$U$12:$AD$125,8)=VLOOKUP(A1064,$U$12:$AD$125,8),0,VLOOKUP(A1065,U$12:$AD$125,8))</f>
        <v>0</v>
      </c>
      <c r="M1065" s="40">
        <f>IF(L1065&gt;0,VLOOKUP(L1065,T$12:$AC$125,7),0)</f>
        <v>0</v>
      </c>
      <c r="N1065" s="41">
        <f t="shared" si="232"/>
        <v>0</v>
      </c>
      <c r="O1065" s="41">
        <f t="shared" ca="1" si="224"/>
        <v>13.27285</v>
      </c>
      <c r="P1065" s="56" t="str">
        <f t="shared" si="229"/>
        <v>A+J=</v>
      </c>
      <c r="Q1065" s="43">
        <f t="shared" si="230"/>
        <v>43801</v>
      </c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  <c r="BG1065" s="52"/>
      <c r="BH1065" s="52"/>
      <c r="BI1065" s="52"/>
      <c r="BJ1065" s="52"/>
      <c r="BK1065" s="52"/>
      <c r="BL1065" s="52"/>
      <c r="BM1065" s="52"/>
      <c r="BN1065" s="52"/>
      <c r="BO1065" s="52"/>
      <c r="BP1065" s="52"/>
      <c r="BQ1065" s="52"/>
      <c r="BR1065" s="52"/>
      <c r="BS1065" s="52"/>
      <c r="BT1065" s="52"/>
      <c r="BU1065" s="52"/>
      <c r="BV1065" s="52"/>
      <c r="BW1065" s="52"/>
      <c r="BX1065" s="52"/>
      <c r="BY1065" s="52"/>
      <c r="BZ1065" s="52"/>
      <c r="CA1065" s="52"/>
      <c r="CB1065" s="52"/>
      <c r="CC1065" s="52"/>
      <c r="CD1065" s="52"/>
      <c r="CE1065" s="52"/>
      <c r="CF1065" s="52"/>
      <c r="CG1065" s="52"/>
      <c r="CH1065" s="52"/>
      <c r="CI1065" s="52"/>
      <c r="CJ1065" s="52"/>
      <c r="CK1065" s="52"/>
      <c r="CL1065" s="52"/>
      <c r="CM1065" s="52"/>
      <c r="CN1065" s="52"/>
      <c r="CO1065" s="52"/>
      <c r="CP1065" s="52"/>
      <c r="CQ1065" s="52"/>
      <c r="CR1065" s="52"/>
      <c r="CS1065" s="52"/>
      <c r="CT1065" s="52"/>
      <c r="CU1065" s="52"/>
      <c r="CV1065" s="52"/>
      <c r="CW1065" s="52"/>
      <c r="CX1065" s="52"/>
      <c r="CY1065" s="52"/>
      <c r="CZ1065" s="52"/>
      <c r="DA1065" s="52"/>
      <c r="DB1065" s="52"/>
      <c r="DC1065" s="52"/>
      <c r="DD1065" s="52"/>
      <c r="DE1065" s="52"/>
      <c r="DF1065" s="52"/>
      <c r="DG1065" s="52"/>
      <c r="DH1065" s="52"/>
      <c r="DI1065" s="52"/>
      <c r="DJ1065" s="52"/>
      <c r="DK1065" s="52"/>
      <c r="DL1065" s="52"/>
      <c r="DM1065" s="52"/>
      <c r="DN1065" s="52"/>
      <c r="DO1065" s="52"/>
      <c r="DP1065" s="52"/>
      <c r="DQ1065" s="52"/>
      <c r="DR1065" s="52"/>
      <c r="DS1065" s="52"/>
      <c r="DT1065" s="52"/>
      <c r="DU1065" s="52"/>
      <c r="DV1065" s="52"/>
      <c r="DW1065" s="52"/>
      <c r="DX1065" s="52"/>
      <c r="DY1065" s="52"/>
      <c r="DZ1065" s="52"/>
      <c r="EA1065" s="52"/>
      <c r="EB1065" s="52"/>
      <c r="EC1065" s="52"/>
      <c r="ED1065" s="52"/>
      <c r="EE1065" s="52"/>
      <c r="EF1065" s="52"/>
      <c r="EG1065" s="52"/>
      <c r="EH1065" s="52"/>
      <c r="EI1065" s="52"/>
      <c r="EJ1065" s="52"/>
      <c r="EK1065" s="52"/>
      <c r="EL1065" s="52"/>
      <c r="EM1065" s="52"/>
      <c r="EN1065" s="52"/>
      <c r="EO1065" s="52"/>
      <c r="EP1065" s="52"/>
      <c r="EQ1065" s="52"/>
      <c r="ER1065" s="52"/>
      <c r="ES1065" s="52"/>
      <c r="ET1065" s="52"/>
      <c r="EU1065" s="52"/>
      <c r="EV1065" s="52"/>
      <c r="EW1065" s="52"/>
      <c r="EX1065" s="52"/>
      <c r="EY1065" s="52"/>
      <c r="EZ1065" s="52"/>
      <c r="FA1065" s="52"/>
      <c r="FB1065" s="52"/>
      <c r="FC1065" s="52"/>
      <c r="FD1065" s="52"/>
      <c r="FE1065" s="52"/>
      <c r="FF1065" s="52"/>
      <c r="FG1065" s="52"/>
      <c r="FH1065" s="52"/>
      <c r="FI1065" s="52"/>
      <c r="FJ1065" s="52"/>
      <c r="FK1065" s="52"/>
      <c r="FL1065" s="52"/>
      <c r="FM1065" s="52"/>
      <c r="FN1065" s="52"/>
      <c r="FO1065" s="52"/>
      <c r="FP1065" s="52"/>
      <c r="FQ1065" s="52"/>
      <c r="FR1065" s="52"/>
      <c r="FS1065" s="52"/>
      <c r="FT1065" s="52"/>
    </row>
    <row r="1066" spans="1:179" x14ac:dyDescent="0.15">
      <c r="A1066" s="104">
        <f t="shared" si="225"/>
        <v>43775</v>
      </c>
      <c r="B1066" s="35">
        <f t="shared" ca="1" si="231"/>
        <v>513.37443499999995</v>
      </c>
      <c r="C1066" s="35">
        <f t="shared" si="226"/>
        <v>500</v>
      </c>
      <c r="D1066" s="36">
        <f ca="1">IF(A1066&lt;$B$1,VLOOKUP(A1066,[1]DI!$A$4:$B$15000,2,FALSE),0)</f>
        <v>4.9000000000000002E-2</v>
      </c>
      <c r="E1066" s="35">
        <f t="shared" ca="1" si="220"/>
        <v>1.8985000000000001E-4</v>
      </c>
      <c r="F1066" s="54">
        <f t="shared" si="227"/>
        <v>1.0425</v>
      </c>
      <c r="G1066" s="38">
        <f t="shared" ca="1" si="221"/>
        <v>1.0001979186250001</v>
      </c>
      <c r="H1066" s="35">
        <f ca="1">TRUNC(PRODUCT(G$10:G1065),15)</f>
        <v>1.2497760534190601</v>
      </c>
      <c r="I1066" s="35">
        <f t="shared" ca="1" si="228"/>
        <v>1.2172168756208299</v>
      </c>
      <c r="J1066" s="35">
        <f t="shared" ca="1" si="222"/>
        <v>1.02674887</v>
      </c>
      <c r="K1066" s="35">
        <f t="shared" ca="1" si="223"/>
        <v>13.374435</v>
      </c>
      <c r="L1066" s="55">
        <f>IF(VLOOKUP(A1066,$U$12:$AD$125,8)=VLOOKUP(A1065,$U$12:$AD$125,8),0,VLOOKUP(A1066,U$12:$AD$125,8))</f>
        <v>0</v>
      </c>
      <c r="M1066" s="40">
        <f>IF(L1066&gt;0,VLOOKUP(L1066,T$12:$AC$125,7),0)</f>
        <v>0</v>
      </c>
      <c r="N1066" s="41">
        <f t="shared" si="232"/>
        <v>0</v>
      </c>
      <c r="O1066" s="41">
        <f t="shared" ca="1" si="224"/>
        <v>13.374435</v>
      </c>
      <c r="P1066" s="56" t="str">
        <f t="shared" si="229"/>
        <v>A+J=</v>
      </c>
      <c r="Q1066" s="43">
        <f t="shared" si="230"/>
        <v>43801</v>
      </c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  <c r="BG1066" s="52"/>
      <c r="BH1066" s="52"/>
      <c r="BI1066" s="52"/>
      <c r="BJ1066" s="52"/>
      <c r="BK1066" s="52"/>
      <c r="BL1066" s="52"/>
      <c r="BM1066" s="52"/>
      <c r="BN1066" s="52"/>
      <c r="BO1066" s="52"/>
      <c r="BP1066" s="52"/>
      <c r="BQ1066" s="52"/>
      <c r="BR1066" s="52"/>
      <c r="BS1066" s="52"/>
      <c r="BT1066" s="52"/>
      <c r="BU1066" s="52"/>
      <c r="BV1066" s="52"/>
      <c r="BW1066" s="52"/>
      <c r="BX1066" s="52"/>
      <c r="BY1066" s="52"/>
      <c r="BZ1066" s="52"/>
      <c r="CA1066" s="52"/>
      <c r="CB1066" s="52"/>
      <c r="CC1066" s="52"/>
      <c r="CD1066" s="52"/>
      <c r="CE1066" s="52"/>
      <c r="CF1066" s="52"/>
      <c r="CG1066" s="52"/>
      <c r="CH1066" s="52"/>
      <c r="CI1066" s="52"/>
      <c r="CJ1066" s="52"/>
      <c r="CK1066" s="52"/>
      <c r="CL1066" s="52"/>
      <c r="CM1066" s="52"/>
      <c r="CN1066" s="52"/>
      <c r="CO1066" s="52"/>
      <c r="CP1066" s="52"/>
      <c r="CQ1066" s="52"/>
      <c r="CR1066" s="52"/>
      <c r="CS1066" s="52"/>
      <c r="CT1066" s="52"/>
      <c r="CU1066" s="52"/>
      <c r="CV1066" s="52"/>
      <c r="CW1066" s="52"/>
      <c r="CX1066" s="52"/>
      <c r="CY1066" s="52"/>
      <c r="CZ1066" s="52"/>
      <c r="DA1066" s="52"/>
      <c r="DB1066" s="52"/>
      <c r="DC1066" s="52"/>
      <c r="DD1066" s="52"/>
      <c r="DE1066" s="52"/>
      <c r="DF1066" s="52"/>
      <c r="DG1066" s="52"/>
      <c r="DH1066" s="52"/>
      <c r="DI1066" s="52"/>
      <c r="DJ1066" s="52"/>
      <c r="DK1066" s="52"/>
      <c r="DL1066" s="52"/>
      <c r="DM1066" s="52"/>
      <c r="DN1066" s="52"/>
      <c r="DO1066" s="52"/>
      <c r="DP1066" s="52"/>
      <c r="DQ1066" s="52"/>
      <c r="DR1066" s="52"/>
      <c r="DS1066" s="52"/>
      <c r="DT1066" s="52"/>
      <c r="DU1066" s="52"/>
      <c r="DV1066" s="52"/>
      <c r="DW1066" s="52"/>
      <c r="DX1066" s="52"/>
      <c r="DY1066" s="52"/>
      <c r="DZ1066" s="52"/>
      <c r="EA1066" s="52"/>
      <c r="EB1066" s="52"/>
      <c r="EC1066" s="52"/>
      <c r="ED1066" s="52"/>
      <c r="EE1066" s="52"/>
      <c r="EF1066" s="52"/>
      <c r="EG1066" s="52"/>
      <c r="EH1066" s="52"/>
      <c r="EI1066" s="52"/>
      <c r="EJ1066" s="52"/>
      <c r="EK1066" s="52"/>
      <c r="EL1066" s="52"/>
      <c r="EM1066" s="52"/>
      <c r="EN1066" s="52"/>
      <c r="EO1066" s="52"/>
      <c r="EP1066" s="52"/>
      <c r="EQ1066" s="52"/>
      <c r="ER1066" s="52"/>
      <c r="ES1066" s="52"/>
      <c r="ET1066" s="52"/>
      <c r="EU1066" s="52"/>
      <c r="EV1066" s="52"/>
      <c r="EW1066" s="52"/>
      <c r="EX1066" s="52"/>
      <c r="EY1066" s="52"/>
      <c r="EZ1066" s="52"/>
      <c r="FA1066" s="52"/>
      <c r="FB1066" s="52"/>
      <c r="FC1066" s="52"/>
      <c r="FD1066" s="52"/>
      <c r="FE1066" s="52"/>
      <c r="FF1066" s="52"/>
      <c r="FG1066" s="52"/>
      <c r="FH1066" s="52"/>
      <c r="FI1066" s="52"/>
      <c r="FJ1066" s="52"/>
      <c r="FK1066" s="52"/>
      <c r="FL1066" s="52"/>
      <c r="FM1066" s="52"/>
      <c r="FN1066" s="52"/>
      <c r="FO1066" s="52"/>
      <c r="FP1066" s="52"/>
      <c r="FQ1066" s="52"/>
      <c r="FR1066" s="52"/>
      <c r="FS1066" s="52"/>
      <c r="FT1066" s="52"/>
    </row>
    <row r="1067" spans="1:179" x14ac:dyDescent="0.15">
      <c r="A1067" s="104">
        <f t="shared" si="225"/>
        <v>43776</v>
      </c>
      <c r="B1067" s="35">
        <f t="shared" ca="1" si="231"/>
        <v>513.47604000000001</v>
      </c>
      <c r="C1067" s="35">
        <f t="shared" si="226"/>
        <v>500</v>
      </c>
      <c r="D1067" s="36">
        <f ca="1">IF(A1067&lt;$B$1,VLOOKUP(A1067,[1]DI!$A$4:$B$15000,2,FALSE),0)</f>
        <v>4.9000000000000002E-2</v>
      </c>
      <c r="E1067" s="35">
        <f t="shared" ca="1" si="220"/>
        <v>1.8985000000000001E-4</v>
      </c>
      <c r="F1067" s="54">
        <f t="shared" si="227"/>
        <v>1.0425</v>
      </c>
      <c r="G1067" s="38">
        <f t="shared" ca="1" si="221"/>
        <v>1.0001979186250001</v>
      </c>
      <c r="H1067" s="35">
        <f ca="1">TRUNC(PRODUCT(G$10:G1066),15)</f>
        <v>1.2500234073771099</v>
      </c>
      <c r="I1067" s="35">
        <f t="shared" ca="1" si="228"/>
        <v>1.2172168756208299</v>
      </c>
      <c r="J1067" s="35">
        <f t="shared" ca="1" si="222"/>
        <v>1.02695208</v>
      </c>
      <c r="K1067" s="35">
        <f t="shared" ca="1" si="223"/>
        <v>13.476039999999999</v>
      </c>
      <c r="L1067" s="55">
        <f>IF(VLOOKUP(A1067,$U$12:$AD$125,8)=VLOOKUP(A1066,$U$12:$AD$125,8),0,VLOOKUP(A1067,U$12:$AD$125,8))</f>
        <v>0</v>
      </c>
      <c r="M1067" s="40">
        <f>IF(L1067&gt;0,VLOOKUP(L1067,T$12:$AC$125,7),0)</f>
        <v>0</v>
      </c>
      <c r="N1067" s="41">
        <f t="shared" si="232"/>
        <v>0</v>
      </c>
      <c r="O1067" s="41">
        <f t="shared" ca="1" si="224"/>
        <v>13.476039999999999</v>
      </c>
      <c r="P1067" s="56" t="str">
        <f t="shared" si="229"/>
        <v>A+J=</v>
      </c>
      <c r="Q1067" s="43">
        <f t="shared" si="230"/>
        <v>43801</v>
      </c>
      <c r="R1067" s="44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8"/>
      <c r="AG1067" s="68"/>
      <c r="AH1067" s="68"/>
      <c r="AI1067" s="68"/>
      <c r="AJ1067" s="68"/>
      <c r="AK1067" s="68"/>
      <c r="AL1067" s="68"/>
      <c r="AM1067" s="68"/>
      <c r="AN1067" s="68"/>
      <c r="AO1067" s="68"/>
      <c r="AP1067" s="68"/>
      <c r="AQ1067" s="68"/>
      <c r="AR1067" s="68"/>
      <c r="AS1067" s="68"/>
      <c r="AT1067" s="68"/>
      <c r="AU1067" s="68"/>
      <c r="AV1067" s="68"/>
      <c r="AW1067" s="68"/>
      <c r="AX1067" s="68"/>
      <c r="AY1067" s="68"/>
      <c r="AZ1067" s="68"/>
      <c r="BA1067" s="68"/>
      <c r="BB1067" s="68"/>
      <c r="BC1067" s="68"/>
      <c r="BD1067" s="68"/>
      <c r="BE1067" s="68"/>
      <c r="BF1067" s="68"/>
      <c r="BG1067" s="68"/>
      <c r="BH1067" s="68"/>
      <c r="BI1067" s="68"/>
      <c r="BJ1067" s="68"/>
      <c r="BK1067" s="68"/>
      <c r="BL1067" s="68"/>
      <c r="BM1067" s="68"/>
      <c r="BN1067" s="68"/>
      <c r="BO1067" s="68"/>
      <c r="BP1067" s="68"/>
      <c r="BQ1067" s="68"/>
      <c r="BR1067" s="68"/>
      <c r="BS1067" s="68"/>
      <c r="BT1067" s="68"/>
      <c r="BU1067" s="68"/>
      <c r="BV1067" s="68"/>
      <c r="BW1067" s="68"/>
      <c r="BX1067" s="68"/>
      <c r="BY1067" s="68"/>
      <c r="BZ1067" s="68"/>
      <c r="CA1067" s="68"/>
      <c r="CB1067" s="68"/>
      <c r="CC1067" s="68"/>
      <c r="CD1067" s="68"/>
      <c r="CE1067" s="68"/>
      <c r="CF1067" s="68"/>
      <c r="CG1067" s="68"/>
      <c r="CH1067" s="68"/>
      <c r="CI1067" s="68"/>
      <c r="CJ1067" s="68"/>
      <c r="CK1067" s="68"/>
      <c r="CL1067" s="68"/>
      <c r="CM1067" s="68"/>
      <c r="CN1067" s="68"/>
      <c r="CO1067" s="68"/>
      <c r="CP1067" s="68"/>
      <c r="CQ1067" s="68"/>
      <c r="CR1067" s="68"/>
      <c r="CS1067" s="68"/>
      <c r="CT1067" s="68"/>
      <c r="CU1067" s="68"/>
      <c r="CV1067" s="68"/>
      <c r="CW1067" s="68"/>
      <c r="CX1067" s="68"/>
      <c r="CY1067" s="68"/>
      <c r="CZ1067" s="68"/>
      <c r="DA1067" s="68"/>
      <c r="DB1067" s="68"/>
      <c r="DC1067" s="68"/>
      <c r="DD1067" s="68"/>
      <c r="DE1067" s="68"/>
      <c r="DF1067" s="68"/>
      <c r="DG1067" s="68"/>
      <c r="DH1067" s="68"/>
      <c r="DI1067" s="68"/>
      <c r="DJ1067" s="68"/>
      <c r="DK1067" s="68"/>
      <c r="DL1067" s="68"/>
      <c r="DM1067" s="68"/>
      <c r="DN1067" s="68"/>
      <c r="DO1067" s="68"/>
      <c r="DP1067" s="68"/>
      <c r="DQ1067" s="68"/>
      <c r="DR1067" s="68"/>
      <c r="DS1067" s="68"/>
      <c r="DT1067" s="68"/>
      <c r="DU1067" s="68"/>
      <c r="DV1067" s="68"/>
      <c r="DW1067" s="68"/>
      <c r="DX1067" s="68"/>
      <c r="DY1067" s="68"/>
      <c r="DZ1067" s="68"/>
      <c r="EA1067" s="68"/>
      <c r="EB1067" s="68"/>
      <c r="EC1067" s="68"/>
      <c r="ED1067" s="68"/>
      <c r="EE1067" s="68"/>
      <c r="EF1067" s="68"/>
      <c r="EG1067" s="68"/>
      <c r="EH1067" s="68"/>
      <c r="EI1067" s="68"/>
      <c r="EJ1067" s="68"/>
      <c r="EK1067" s="68"/>
      <c r="EL1067" s="68"/>
      <c r="EM1067" s="68"/>
      <c r="EN1067" s="68"/>
      <c r="EO1067" s="68"/>
      <c r="EP1067" s="68"/>
      <c r="EQ1067" s="68"/>
      <c r="ER1067" s="68"/>
      <c r="ES1067" s="68"/>
      <c r="ET1067" s="68"/>
      <c r="EU1067" s="68"/>
      <c r="EV1067" s="68"/>
      <c r="EW1067" s="68"/>
      <c r="EX1067" s="68"/>
      <c r="EY1067" s="68"/>
      <c r="EZ1067" s="68"/>
      <c r="FA1067" s="68"/>
      <c r="FB1067" s="68"/>
      <c r="FC1067" s="68"/>
      <c r="FD1067" s="68"/>
      <c r="FE1067" s="68"/>
      <c r="FF1067" s="68"/>
      <c r="FG1067" s="68"/>
      <c r="FH1067" s="68"/>
      <c r="FI1067" s="68"/>
      <c r="FJ1067" s="68"/>
      <c r="FK1067" s="68"/>
      <c r="FL1067" s="68"/>
      <c r="FM1067" s="68"/>
      <c r="FN1067" s="68"/>
      <c r="FO1067" s="68"/>
      <c r="FP1067" s="68"/>
      <c r="FQ1067" s="68"/>
      <c r="FR1067" s="68"/>
      <c r="FS1067" s="68"/>
      <c r="FT1067" s="68"/>
      <c r="FU1067" s="68"/>
      <c r="FV1067" s="68"/>
      <c r="FW1067" s="68"/>
    </row>
    <row r="1068" spans="1:179" x14ac:dyDescent="0.15">
      <c r="A1068" s="104">
        <f t="shared" si="225"/>
        <v>43777</v>
      </c>
      <c r="B1068" s="35">
        <f t="shared" ca="1" si="231"/>
        <v>513.57767000000001</v>
      </c>
      <c r="C1068" s="35">
        <f t="shared" si="226"/>
        <v>500</v>
      </c>
      <c r="D1068" s="36">
        <f ca="1">IF(A1068&lt;$B$1,VLOOKUP(A1068,[1]DI!$A$4:$B$15000,2,FALSE),0)</f>
        <v>4.9000000000000002E-2</v>
      </c>
      <c r="E1068" s="35">
        <f t="shared" ca="1" si="220"/>
        <v>1.8985000000000001E-4</v>
      </c>
      <c r="F1068" s="54">
        <f t="shared" si="227"/>
        <v>1.0425</v>
      </c>
      <c r="G1068" s="38">
        <f t="shared" ca="1" si="221"/>
        <v>1.0001979186250001</v>
      </c>
      <c r="H1068" s="35">
        <f ca="1">TRUNC(PRODUCT(G$10:G1067),15)</f>
        <v>1.25027081029112</v>
      </c>
      <c r="I1068" s="35">
        <f t="shared" ca="1" si="228"/>
        <v>1.2172168756208299</v>
      </c>
      <c r="J1068" s="35">
        <f t="shared" ca="1" si="222"/>
        <v>1.02715534</v>
      </c>
      <c r="K1068" s="35">
        <f t="shared" ca="1" si="223"/>
        <v>13.577669999999999</v>
      </c>
      <c r="L1068" s="55">
        <f>IF(VLOOKUP(A1068,$U$12:$AD$125,8)=VLOOKUP(A1067,$U$12:$AD$125,8),0,VLOOKUP(A1068,U$12:$AD$125,8))</f>
        <v>0</v>
      </c>
      <c r="M1068" s="40">
        <f>IF(L1068&gt;0,VLOOKUP(L1068,T$12:$AC$125,7),0)</f>
        <v>0</v>
      </c>
      <c r="N1068" s="41">
        <f t="shared" si="232"/>
        <v>0</v>
      </c>
      <c r="O1068" s="41">
        <f t="shared" ca="1" si="224"/>
        <v>13.577669999999999</v>
      </c>
      <c r="P1068" s="56" t="str">
        <f t="shared" si="229"/>
        <v>A+J=</v>
      </c>
      <c r="Q1068" s="43">
        <f t="shared" si="230"/>
        <v>43801</v>
      </c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52"/>
      <c r="AW1068" s="52"/>
      <c r="AX1068" s="52"/>
      <c r="AY1068" s="52"/>
      <c r="AZ1068" s="52"/>
      <c r="BA1068" s="52"/>
      <c r="BB1068" s="52"/>
      <c r="BC1068" s="52"/>
      <c r="BD1068" s="52"/>
      <c r="BE1068" s="52"/>
      <c r="BF1068" s="52"/>
      <c r="BG1068" s="52"/>
      <c r="BH1068" s="52"/>
      <c r="BI1068" s="52"/>
      <c r="BJ1068" s="52"/>
      <c r="BK1068" s="52"/>
      <c r="BL1068" s="52"/>
      <c r="BM1068" s="52"/>
      <c r="BN1068" s="52"/>
      <c r="BO1068" s="52"/>
      <c r="BP1068" s="52"/>
      <c r="BQ1068" s="52"/>
      <c r="BR1068" s="52"/>
      <c r="BS1068" s="52"/>
      <c r="BT1068" s="52"/>
      <c r="BU1068" s="52"/>
      <c r="BV1068" s="52"/>
      <c r="BW1068" s="52"/>
      <c r="BX1068" s="52"/>
      <c r="BY1068" s="52"/>
      <c r="BZ1068" s="52"/>
      <c r="CA1068" s="52"/>
      <c r="CB1068" s="52"/>
      <c r="CC1068" s="52"/>
      <c r="CD1068" s="52"/>
      <c r="CE1068" s="52"/>
      <c r="CF1068" s="52"/>
      <c r="CG1068" s="52"/>
      <c r="CH1068" s="52"/>
      <c r="CI1068" s="52"/>
      <c r="CJ1068" s="52"/>
      <c r="CK1068" s="52"/>
      <c r="CL1068" s="52"/>
      <c r="CM1068" s="52"/>
      <c r="CN1068" s="52"/>
      <c r="CO1068" s="52"/>
      <c r="CP1068" s="52"/>
      <c r="CQ1068" s="52"/>
      <c r="CR1068" s="52"/>
      <c r="CS1068" s="52"/>
      <c r="CT1068" s="52"/>
      <c r="CU1068" s="52"/>
      <c r="CV1068" s="52"/>
      <c r="CW1068" s="52"/>
      <c r="CX1068" s="52"/>
      <c r="CY1068" s="52"/>
      <c r="CZ1068" s="52"/>
      <c r="DA1068" s="52"/>
      <c r="DB1068" s="52"/>
      <c r="DC1068" s="52"/>
      <c r="DD1068" s="52"/>
      <c r="DE1068" s="52"/>
      <c r="DF1068" s="52"/>
      <c r="DG1068" s="52"/>
      <c r="DH1068" s="52"/>
      <c r="DI1068" s="52"/>
      <c r="DJ1068" s="52"/>
      <c r="DK1068" s="52"/>
      <c r="DL1068" s="52"/>
      <c r="DM1068" s="52"/>
      <c r="DN1068" s="52"/>
      <c r="DO1068" s="52"/>
      <c r="DP1068" s="52"/>
      <c r="DQ1068" s="52"/>
      <c r="DR1068" s="52"/>
      <c r="DS1068" s="52"/>
      <c r="DT1068" s="52"/>
      <c r="DU1068" s="52"/>
      <c r="DV1068" s="52"/>
      <c r="DW1068" s="52"/>
      <c r="DX1068" s="52"/>
      <c r="DY1068" s="52"/>
      <c r="DZ1068" s="52"/>
      <c r="EA1068" s="52"/>
      <c r="EB1068" s="52"/>
      <c r="EC1068" s="52"/>
      <c r="ED1068" s="52"/>
      <c r="EE1068" s="52"/>
      <c r="EF1068" s="52"/>
      <c r="EG1068" s="52"/>
      <c r="EH1068" s="52"/>
      <c r="EI1068" s="52"/>
      <c r="EJ1068" s="52"/>
      <c r="EK1068" s="52"/>
      <c r="EL1068" s="52"/>
      <c r="EM1068" s="52"/>
      <c r="EN1068" s="52"/>
      <c r="EO1068" s="52"/>
      <c r="EP1068" s="52"/>
      <c r="EQ1068" s="52"/>
      <c r="ER1068" s="52"/>
      <c r="ES1068" s="52"/>
      <c r="ET1068" s="52"/>
      <c r="EU1068" s="52"/>
      <c r="EV1068" s="52"/>
      <c r="EW1068" s="52"/>
      <c r="EX1068" s="52"/>
      <c r="EY1068" s="52"/>
      <c r="EZ1068" s="52"/>
      <c r="FA1068" s="52"/>
      <c r="FB1068" s="52"/>
      <c r="FC1068" s="52"/>
      <c r="FD1068" s="52"/>
      <c r="FE1068" s="52"/>
      <c r="FF1068" s="52"/>
      <c r="FG1068" s="52"/>
      <c r="FH1068" s="52"/>
      <c r="FI1068" s="52"/>
      <c r="FJ1068" s="52"/>
      <c r="FK1068" s="52"/>
      <c r="FL1068" s="52"/>
      <c r="FM1068" s="52"/>
      <c r="FN1068" s="52"/>
      <c r="FO1068" s="52"/>
      <c r="FP1068" s="52"/>
      <c r="FQ1068" s="52"/>
      <c r="FR1068" s="52"/>
      <c r="FS1068" s="52"/>
      <c r="FT1068" s="52"/>
    </row>
    <row r="1069" spans="1:179" x14ac:dyDescent="0.15">
      <c r="A1069" s="104">
        <f t="shared" si="225"/>
        <v>43778</v>
      </c>
      <c r="B1069" s="35">
        <f t="shared" ca="1" si="231"/>
        <v>513.67931499999997</v>
      </c>
      <c r="C1069" s="35">
        <f t="shared" si="226"/>
        <v>500</v>
      </c>
      <c r="D1069" s="36">
        <f ca="1">IF(A1069&lt;$B$1,VLOOKUP(A1069,[1]DI!$A$4:$B$15000,2,FALSE),0)</f>
        <v>0</v>
      </c>
      <c r="E1069" s="35">
        <f t="shared" ca="1" si="220"/>
        <v>0</v>
      </c>
      <c r="F1069" s="54">
        <f t="shared" si="227"/>
        <v>1.0425</v>
      </c>
      <c r="G1069" s="38">
        <f t="shared" ca="1" si="221"/>
        <v>1</v>
      </c>
      <c r="H1069" s="35">
        <f ca="1">TRUNC(PRODUCT(G$10:G1068),15)</f>
        <v>1.25051826217077</v>
      </c>
      <c r="I1069" s="35">
        <f t="shared" ca="1" si="228"/>
        <v>1.2172168756208299</v>
      </c>
      <c r="J1069" s="35">
        <f t="shared" ca="1" si="222"/>
        <v>1.0273586299999999</v>
      </c>
      <c r="K1069" s="35">
        <f t="shared" ca="1" si="223"/>
        <v>13.679315000000001</v>
      </c>
      <c r="L1069" s="55">
        <f>IF(VLOOKUP(A1069,$U$12:$AD$125,8)=VLOOKUP(A1068,$U$12:$AD$125,8),0,VLOOKUP(A1069,U$12:$AD$125,8))</f>
        <v>0</v>
      </c>
      <c r="M1069" s="40">
        <f>IF(L1069&gt;0,VLOOKUP(L1069,T$12:$AC$125,7),0)</f>
        <v>0</v>
      </c>
      <c r="N1069" s="41">
        <f t="shared" si="232"/>
        <v>0</v>
      </c>
      <c r="O1069" s="41">
        <f t="shared" ca="1" si="224"/>
        <v>13.679315000000001</v>
      </c>
      <c r="P1069" s="56" t="str">
        <f t="shared" si="229"/>
        <v>A+J=</v>
      </c>
      <c r="Q1069" s="43">
        <f t="shared" si="230"/>
        <v>43801</v>
      </c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52"/>
      <c r="AW1069" s="52"/>
      <c r="AX1069" s="52"/>
      <c r="AY1069" s="52"/>
      <c r="AZ1069" s="52"/>
      <c r="BA1069" s="52"/>
      <c r="BB1069" s="52"/>
      <c r="BC1069" s="52"/>
      <c r="BD1069" s="52"/>
      <c r="BE1069" s="52"/>
      <c r="BF1069" s="52"/>
      <c r="BG1069" s="52"/>
      <c r="BH1069" s="52"/>
      <c r="BI1069" s="52"/>
      <c r="BJ1069" s="52"/>
      <c r="BK1069" s="52"/>
      <c r="BL1069" s="52"/>
      <c r="BM1069" s="52"/>
      <c r="BN1069" s="52"/>
      <c r="BO1069" s="52"/>
      <c r="BP1069" s="52"/>
      <c r="BQ1069" s="52"/>
      <c r="BR1069" s="52"/>
      <c r="BS1069" s="52"/>
      <c r="BT1069" s="52"/>
      <c r="BU1069" s="52"/>
      <c r="BV1069" s="52"/>
      <c r="BW1069" s="52"/>
      <c r="BX1069" s="52"/>
      <c r="BY1069" s="52"/>
      <c r="BZ1069" s="52"/>
      <c r="CA1069" s="52"/>
      <c r="CB1069" s="52"/>
      <c r="CC1069" s="52"/>
      <c r="CD1069" s="52"/>
      <c r="CE1069" s="52"/>
      <c r="CF1069" s="52"/>
      <c r="CG1069" s="52"/>
      <c r="CH1069" s="52"/>
      <c r="CI1069" s="52"/>
      <c r="CJ1069" s="52"/>
      <c r="CK1069" s="52"/>
      <c r="CL1069" s="52"/>
      <c r="CM1069" s="52"/>
      <c r="CN1069" s="52"/>
      <c r="CO1069" s="52"/>
      <c r="CP1069" s="52"/>
      <c r="CQ1069" s="52"/>
      <c r="CR1069" s="52"/>
      <c r="CS1069" s="52"/>
      <c r="CT1069" s="52"/>
      <c r="CU1069" s="52"/>
      <c r="CV1069" s="52"/>
      <c r="CW1069" s="52"/>
      <c r="CX1069" s="52"/>
      <c r="CY1069" s="52"/>
      <c r="CZ1069" s="52"/>
      <c r="DA1069" s="52"/>
      <c r="DB1069" s="52"/>
      <c r="DC1069" s="52"/>
      <c r="DD1069" s="52"/>
      <c r="DE1069" s="52"/>
      <c r="DF1069" s="52"/>
      <c r="DG1069" s="52"/>
      <c r="DH1069" s="52"/>
      <c r="DI1069" s="52"/>
      <c r="DJ1069" s="52"/>
      <c r="DK1069" s="52"/>
      <c r="DL1069" s="52"/>
      <c r="DM1069" s="52"/>
      <c r="DN1069" s="52"/>
      <c r="DO1069" s="52"/>
      <c r="DP1069" s="52"/>
      <c r="DQ1069" s="52"/>
      <c r="DR1069" s="52"/>
      <c r="DS1069" s="52"/>
      <c r="DT1069" s="52"/>
      <c r="DU1069" s="52"/>
      <c r="DV1069" s="52"/>
      <c r="DW1069" s="52"/>
      <c r="DX1069" s="52"/>
      <c r="DY1069" s="52"/>
      <c r="DZ1069" s="52"/>
      <c r="EA1069" s="52"/>
      <c r="EB1069" s="52"/>
      <c r="EC1069" s="52"/>
      <c r="ED1069" s="52"/>
      <c r="EE1069" s="52"/>
      <c r="EF1069" s="52"/>
      <c r="EG1069" s="52"/>
      <c r="EH1069" s="52"/>
      <c r="EI1069" s="52"/>
      <c r="EJ1069" s="52"/>
      <c r="EK1069" s="52"/>
      <c r="EL1069" s="52"/>
      <c r="EM1069" s="52"/>
      <c r="EN1069" s="52"/>
      <c r="EO1069" s="52"/>
      <c r="EP1069" s="52"/>
      <c r="EQ1069" s="52"/>
      <c r="ER1069" s="52"/>
      <c r="ES1069" s="52"/>
      <c r="ET1069" s="52"/>
      <c r="EU1069" s="52"/>
      <c r="EV1069" s="52"/>
      <c r="EW1069" s="52"/>
      <c r="EX1069" s="52"/>
      <c r="EY1069" s="52"/>
      <c r="EZ1069" s="52"/>
      <c r="FA1069" s="52"/>
      <c r="FB1069" s="52"/>
      <c r="FC1069" s="52"/>
      <c r="FD1069" s="52"/>
      <c r="FE1069" s="52"/>
      <c r="FF1069" s="52"/>
      <c r="FG1069" s="52"/>
      <c r="FH1069" s="52"/>
      <c r="FI1069" s="52"/>
      <c r="FJ1069" s="52"/>
      <c r="FK1069" s="52"/>
      <c r="FL1069" s="52"/>
      <c r="FM1069" s="52"/>
      <c r="FN1069" s="52"/>
      <c r="FO1069" s="52"/>
      <c r="FP1069" s="52"/>
      <c r="FQ1069" s="52"/>
      <c r="FR1069" s="52"/>
      <c r="FS1069" s="52"/>
      <c r="FT1069" s="52"/>
    </row>
    <row r="1070" spans="1:179" x14ac:dyDescent="0.15">
      <c r="A1070" s="104">
        <f t="shared" si="225"/>
        <v>43779</v>
      </c>
      <c r="B1070" s="35">
        <f t="shared" ca="1" si="231"/>
        <v>513.67931499999997</v>
      </c>
      <c r="C1070" s="35">
        <f t="shared" si="226"/>
        <v>500</v>
      </c>
      <c r="D1070" s="36">
        <f ca="1">IF(A1070&lt;$B$1,VLOOKUP(A1070,[1]DI!$A$4:$B$15000,2,FALSE),0)</f>
        <v>0</v>
      </c>
      <c r="E1070" s="35">
        <f t="shared" ca="1" si="220"/>
        <v>0</v>
      </c>
      <c r="F1070" s="54">
        <f t="shared" si="227"/>
        <v>1.0425</v>
      </c>
      <c r="G1070" s="38">
        <f t="shared" ca="1" si="221"/>
        <v>1</v>
      </c>
      <c r="H1070" s="35">
        <f ca="1">TRUNC(PRODUCT(G$10:G1069),15)</f>
        <v>1.25051826217077</v>
      </c>
      <c r="I1070" s="35">
        <f t="shared" ca="1" si="228"/>
        <v>1.2172168756208299</v>
      </c>
      <c r="J1070" s="35">
        <f t="shared" ca="1" si="222"/>
        <v>1.0273586299999999</v>
      </c>
      <c r="K1070" s="35">
        <f t="shared" ca="1" si="223"/>
        <v>13.679315000000001</v>
      </c>
      <c r="L1070" s="55">
        <f>IF(VLOOKUP(A1070,$U$12:$AD$125,8)=VLOOKUP(A1069,$U$12:$AD$125,8),0,VLOOKUP(A1070,U$12:$AD$125,8))</f>
        <v>0</v>
      </c>
      <c r="M1070" s="40">
        <f>IF(L1070&gt;0,VLOOKUP(L1070,T$12:$AC$125,7),0)</f>
        <v>0</v>
      </c>
      <c r="N1070" s="41">
        <f t="shared" si="232"/>
        <v>0</v>
      </c>
      <c r="O1070" s="41">
        <f t="shared" ca="1" si="224"/>
        <v>13.679315000000001</v>
      </c>
      <c r="P1070" s="56" t="str">
        <f t="shared" si="229"/>
        <v>A+J=</v>
      </c>
      <c r="Q1070" s="43">
        <f t="shared" si="230"/>
        <v>43801</v>
      </c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52"/>
      <c r="AW1070" s="52"/>
      <c r="AX1070" s="52"/>
      <c r="AY1070" s="52"/>
      <c r="AZ1070" s="52"/>
      <c r="BA1070" s="52"/>
      <c r="BB1070" s="52"/>
      <c r="BC1070" s="52"/>
      <c r="BD1070" s="52"/>
      <c r="BE1070" s="52"/>
      <c r="BF1070" s="52"/>
      <c r="BG1070" s="52"/>
      <c r="BH1070" s="52"/>
      <c r="BI1070" s="52"/>
      <c r="BJ1070" s="52"/>
      <c r="BK1070" s="52"/>
      <c r="BL1070" s="52"/>
      <c r="BM1070" s="52"/>
      <c r="BN1070" s="52"/>
      <c r="BO1070" s="52"/>
      <c r="BP1070" s="52"/>
      <c r="BQ1070" s="52"/>
      <c r="BR1070" s="52"/>
      <c r="BS1070" s="52"/>
      <c r="BT1070" s="52"/>
      <c r="BU1070" s="52"/>
      <c r="BV1070" s="52"/>
      <c r="BW1070" s="52"/>
      <c r="BX1070" s="52"/>
      <c r="BY1070" s="52"/>
      <c r="BZ1070" s="52"/>
      <c r="CA1070" s="52"/>
      <c r="CB1070" s="52"/>
      <c r="CC1070" s="52"/>
      <c r="CD1070" s="52"/>
      <c r="CE1070" s="52"/>
      <c r="CF1070" s="52"/>
      <c r="CG1070" s="52"/>
      <c r="CH1070" s="52"/>
      <c r="CI1070" s="52"/>
      <c r="CJ1070" s="52"/>
      <c r="CK1070" s="52"/>
      <c r="CL1070" s="52"/>
      <c r="CM1070" s="52"/>
      <c r="CN1070" s="52"/>
      <c r="CO1070" s="52"/>
      <c r="CP1070" s="52"/>
      <c r="CQ1070" s="52"/>
      <c r="CR1070" s="52"/>
      <c r="CS1070" s="52"/>
      <c r="CT1070" s="52"/>
      <c r="CU1070" s="52"/>
      <c r="CV1070" s="52"/>
      <c r="CW1070" s="52"/>
      <c r="CX1070" s="52"/>
      <c r="CY1070" s="52"/>
      <c r="CZ1070" s="52"/>
      <c r="DA1070" s="52"/>
      <c r="DB1070" s="52"/>
      <c r="DC1070" s="52"/>
      <c r="DD1070" s="52"/>
      <c r="DE1070" s="52"/>
      <c r="DF1070" s="52"/>
      <c r="DG1070" s="52"/>
      <c r="DH1070" s="52"/>
      <c r="DI1070" s="52"/>
      <c r="DJ1070" s="52"/>
      <c r="DK1070" s="52"/>
      <c r="DL1070" s="52"/>
      <c r="DM1070" s="52"/>
      <c r="DN1070" s="52"/>
      <c r="DO1070" s="52"/>
      <c r="DP1070" s="52"/>
      <c r="DQ1070" s="52"/>
      <c r="DR1070" s="52"/>
      <c r="DS1070" s="52"/>
      <c r="DT1070" s="52"/>
      <c r="DU1070" s="52"/>
      <c r="DV1070" s="52"/>
      <c r="DW1070" s="52"/>
      <c r="DX1070" s="52"/>
      <c r="DY1070" s="52"/>
      <c r="DZ1070" s="52"/>
      <c r="EA1070" s="52"/>
      <c r="EB1070" s="52"/>
      <c r="EC1070" s="52"/>
      <c r="ED1070" s="52"/>
      <c r="EE1070" s="52"/>
      <c r="EF1070" s="52"/>
      <c r="EG1070" s="52"/>
      <c r="EH1070" s="52"/>
      <c r="EI1070" s="52"/>
      <c r="EJ1070" s="52"/>
      <c r="EK1070" s="52"/>
      <c r="EL1070" s="52"/>
      <c r="EM1070" s="52"/>
      <c r="EN1070" s="52"/>
      <c r="EO1070" s="52"/>
      <c r="EP1070" s="52"/>
      <c r="EQ1070" s="52"/>
      <c r="ER1070" s="52"/>
      <c r="ES1070" s="52"/>
      <c r="ET1070" s="52"/>
      <c r="EU1070" s="52"/>
      <c r="EV1070" s="52"/>
      <c r="EW1070" s="52"/>
      <c r="EX1070" s="52"/>
      <c r="EY1070" s="52"/>
      <c r="EZ1070" s="52"/>
      <c r="FA1070" s="52"/>
      <c r="FB1070" s="52"/>
      <c r="FC1070" s="52"/>
      <c r="FD1070" s="52"/>
      <c r="FE1070" s="52"/>
      <c r="FF1070" s="52"/>
      <c r="FG1070" s="52"/>
      <c r="FH1070" s="52"/>
      <c r="FI1070" s="52"/>
      <c r="FJ1070" s="52"/>
      <c r="FK1070" s="52"/>
      <c r="FL1070" s="52"/>
      <c r="FM1070" s="52"/>
      <c r="FN1070" s="52"/>
      <c r="FO1070" s="52"/>
      <c r="FP1070" s="52"/>
      <c r="FQ1070" s="52"/>
      <c r="FR1070" s="52"/>
      <c r="FS1070" s="52"/>
      <c r="FT1070" s="52"/>
    </row>
    <row r="1071" spans="1:179" x14ac:dyDescent="0.15">
      <c r="A1071" s="104">
        <f t="shared" si="225"/>
        <v>43780</v>
      </c>
      <c r="B1071" s="35">
        <f t="shared" ca="1" si="231"/>
        <v>513.67931499999997</v>
      </c>
      <c r="C1071" s="35">
        <f t="shared" si="226"/>
        <v>500</v>
      </c>
      <c r="D1071" s="36">
        <f ca="1">IF(A1071&lt;$B$1,VLOOKUP(A1071,[1]DI!$A$4:$B$15000,2,FALSE),0)</f>
        <v>4.9000000000000002E-2</v>
      </c>
      <c r="E1071" s="35">
        <f t="shared" ca="1" si="220"/>
        <v>1.8985000000000001E-4</v>
      </c>
      <c r="F1071" s="54">
        <f t="shared" si="227"/>
        <v>1.0425</v>
      </c>
      <c r="G1071" s="38">
        <f t="shared" ca="1" si="221"/>
        <v>1.0001979186250001</v>
      </c>
      <c r="H1071" s="35">
        <f ca="1">TRUNC(PRODUCT(G$10:G1070),15)</f>
        <v>1.25051826217077</v>
      </c>
      <c r="I1071" s="35">
        <f t="shared" ca="1" si="228"/>
        <v>1.2172168756208299</v>
      </c>
      <c r="J1071" s="35">
        <f t="shared" ca="1" si="222"/>
        <v>1.0273586299999999</v>
      </c>
      <c r="K1071" s="35">
        <f t="shared" ca="1" si="223"/>
        <v>13.679315000000001</v>
      </c>
      <c r="L1071" s="55">
        <f>IF(VLOOKUP(A1071,$U$12:$AD$125,8)=VLOOKUP(A1070,$U$12:$AD$125,8),0,VLOOKUP(A1071,U$12:$AD$125,8))</f>
        <v>0</v>
      </c>
      <c r="M1071" s="40">
        <f>IF(L1071&gt;0,VLOOKUP(L1071,T$12:$AC$125,7),0)</f>
        <v>0</v>
      </c>
      <c r="N1071" s="41">
        <f t="shared" si="232"/>
        <v>0</v>
      </c>
      <c r="O1071" s="41">
        <f t="shared" ca="1" si="224"/>
        <v>13.679315000000001</v>
      </c>
      <c r="P1071" s="56" t="str">
        <f t="shared" si="229"/>
        <v>A+J=</v>
      </c>
      <c r="Q1071" s="43">
        <f t="shared" si="230"/>
        <v>43801</v>
      </c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2"/>
      <c r="BI1071" s="52"/>
      <c r="BJ1071" s="52"/>
      <c r="BK1071" s="52"/>
      <c r="BL1071" s="52"/>
      <c r="BM1071" s="52"/>
      <c r="BN1071" s="52"/>
      <c r="BO1071" s="52"/>
      <c r="BP1071" s="52"/>
      <c r="BQ1071" s="52"/>
      <c r="BR1071" s="52"/>
      <c r="BS1071" s="52"/>
      <c r="BT1071" s="52"/>
      <c r="BU1071" s="52"/>
      <c r="BV1071" s="52"/>
      <c r="BW1071" s="52"/>
      <c r="BX1071" s="52"/>
      <c r="BY1071" s="52"/>
      <c r="BZ1071" s="52"/>
      <c r="CA1071" s="52"/>
      <c r="CB1071" s="52"/>
      <c r="CC1071" s="52"/>
      <c r="CD1071" s="52"/>
      <c r="CE1071" s="52"/>
      <c r="CF1071" s="52"/>
      <c r="CG1071" s="52"/>
      <c r="CH1071" s="52"/>
      <c r="CI1071" s="52"/>
      <c r="CJ1071" s="52"/>
      <c r="CK1071" s="52"/>
      <c r="CL1071" s="52"/>
      <c r="CM1071" s="52"/>
      <c r="CN1071" s="52"/>
      <c r="CO1071" s="52"/>
      <c r="CP1071" s="52"/>
      <c r="CQ1071" s="52"/>
      <c r="CR1071" s="52"/>
      <c r="CS1071" s="52"/>
      <c r="CT1071" s="52"/>
      <c r="CU1071" s="52"/>
      <c r="CV1071" s="52"/>
      <c r="CW1071" s="52"/>
      <c r="CX1071" s="52"/>
      <c r="CY1071" s="52"/>
      <c r="CZ1071" s="52"/>
      <c r="DA1071" s="52"/>
      <c r="DB1071" s="52"/>
      <c r="DC1071" s="52"/>
      <c r="DD1071" s="52"/>
      <c r="DE1071" s="52"/>
      <c r="DF1071" s="52"/>
      <c r="DG1071" s="52"/>
      <c r="DH1071" s="52"/>
      <c r="DI1071" s="52"/>
      <c r="DJ1071" s="52"/>
      <c r="DK1071" s="52"/>
      <c r="DL1071" s="52"/>
      <c r="DM1071" s="52"/>
      <c r="DN1071" s="52"/>
      <c r="DO1071" s="52"/>
      <c r="DP1071" s="52"/>
      <c r="DQ1071" s="52"/>
      <c r="DR1071" s="52"/>
      <c r="DS1071" s="52"/>
      <c r="DT1071" s="52"/>
      <c r="DU1071" s="52"/>
      <c r="DV1071" s="52"/>
      <c r="DW1071" s="52"/>
      <c r="DX1071" s="52"/>
      <c r="DY1071" s="52"/>
      <c r="DZ1071" s="52"/>
      <c r="EA1071" s="52"/>
      <c r="EB1071" s="52"/>
      <c r="EC1071" s="52"/>
      <c r="ED1071" s="52"/>
      <c r="EE1071" s="52"/>
      <c r="EF1071" s="52"/>
      <c r="EG1071" s="52"/>
      <c r="EH1071" s="52"/>
      <c r="EI1071" s="52"/>
      <c r="EJ1071" s="52"/>
      <c r="EK1071" s="52"/>
      <c r="EL1071" s="52"/>
      <c r="EM1071" s="52"/>
      <c r="EN1071" s="52"/>
      <c r="EO1071" s="52"/>
      <c r="EP1071" s="52"/>
      <c r="EQ1071" s="52"/>
      <c r="ER1071" s="52"/>
      <c r="ES1071" s="52"/>
      <c r="ET1071" s="52"/>
      <c r="EU1071" s="52"/>
      <c r="EV1071" s="52"/>
      <c r="EW1071" s="52"/>
      <c r="EX1071" s="52"/>
      <c r="EY1071" s="52"/>
      <c r="EZ1071" s="52"/>
      <c r="FA1071" s="52"/>
      <c r="FB1071" s="52"/>
      <c r="FC1071" s="52"/>
      <c r="FD1071" s="52"/>
      <c r="FE1071" s="52"/>
      <c r="FF1071" s="52"/>
      <c r="FG1071" s="52"/>
      <c r="FH1071" s="52"/>
      <c r="FI1071" s="52"/>
      <c r="FJ1071" s="52"/>
      <c r="FK1071" s="52"/>
      <c r="FL1071" s="52"/>
      <c r="FM1071" s="52"/>
      <c r="FN1071" s="52"/>
      <c r="FO1071" s="52"/>
      <c r="FP1071" s="52"/>
      <c r="FQ1071" s="52"/>
      <c r="FR1071" s="52"/>
      <c r="FS1071" s="52"/>
      <c r="FT1071" s="52"/>
    </row>
    <row r="1072" spans="1:179" x14ac:dyDescent="0.15">
      <c r="A1072" s="104">
        <f t="shared" si="225"/>
        <v>43781</v>
      </c>
      <c r="B1072" s="35">
        <f t="shared" ca="1" si="231"/>
        <v>513.78098</v>
      </c>
      <c r="C1072" s="35">
        <f t="shared" si="226"/>
        <v>500</v>
      </c>
      <c r="D1072" s="36">
        <f ca="1">IF(A1072&lt;$B$1,VLOOKUP(A1072,[1]DI!$A$4:$B$15000,2,FALSE),0)</f>
        <v>4.9000000000000002E-2</v>
      </c>
      <c r="E1072" s="35">
        <f t="shared" ca="1" si="220"/>
        <v>1.8985000000000001E-4</v>
      </c>
      <c r="F1072" s="54">
        <f t="shared" si="227"/>
        <v>1.0425</v>
      </c>
      <c r="G1072" s="38">
        <f t="shared" ca="1" si="221"/>
        <v>1.0001979186250001</v>
      </c>
      <c r="H1072" s="35">
        <f ca="1">TRUNC(PRODUCT(G$10:G1071),15)</f>
        <v>1.25076576302575</v>
      </c>
      <c r="I1072" s="35">
        <f t="shared" ca="1" si="228"/>
        <v>1.2172168756208299</v>
      </c>
      <c r="J1072" s="35">
        <f t="shared" ca="1" si="222"/>
        <v>1.0275619600000001</v>
      </c>
      <c r="K1072" s="35">
        <f t="shared" ca="1" si="223"/>
        <v>13.78098</v>
      </c>
      <c r="L1072" s="55">
        <f>IF(VLOOKUP(A1072,$U$12:$AD$125,8)=VLOOKUP(A1071,$U$12:$AD$125,8),0,VLOOKUP(A1072,U$12:$AD$125,8))</f>
        <v>0</v>
      </c>
      <c r="M1072" s="40">
        <f>IF(L1072&gt;0,VLOOKUP(L1072,T$12:$AC$125,7),0)</f>
        <v>0</v>
      </c>
      <c r="N1072" s="41">
        <f t="shared" si="232"/>
        <v>0</v>
      </c>
      <c r="O1072" s="41">
        <f t="shared" ca="1" si="224"/>
        <v>13.78098</v>
      </c>
      <c r="P1072" s="56" t="str">
        <f t="shared" si="229"/>
        <v>A+J=</v>
      </c>
      <c r="Q1072" s="43">
        <f t="shared" si="230"/>
        <v>43801</v>
      </c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52"/>
      <c r="AW1072" s="52"/>
      <c r="AX1072" s="52"/>
      <c r="AY1072" s="52"/>
      <c r="AZ1072" s="52"/>
      <c r="BA1072" s="52"/>
      <c r="BB1072" s="52"/>
      <c r="BC1072" s="52"/>
      <c r="BD1072" s="52"/>
      <c r="BE1072" s="52"/>
      <c r="BF1072" s="52"/>
      <c r="BG1072" s="52"/>
      <c r="BH1072" s="52"/>
      <c r="BI1072" s="52"/>
      <c r="BJ1072" s="52"/>
      <c r="BK1072" s="52"/>
      <c r="BL1072" s="52"/>
      <c r="BM1072" s="52"/>
      <c r="BN1072" s="52"/>
      <c r="BO1072" s="52"/>
      <c r="BP1072" s="52"/>
      <c r="BQ1072" s="52"/>
      <c r="BR1072" s="52"/>
      <c r="BS1072" s="52"/>
      <c r="BT1072" s="52"/>
      <c r="BU1072" s="52"/>
      <c r="BV1072" s="52"/>
      <c r="BW1072" s="52"/>
      <c r="BX1072" s="52"/>
      <c r="BY1072" s="52"/>
      <c r="BZ1072" s="52"/>
      <c r="CA1072" s="52"/>
      <c r="CB1072" s="52"/>
      <c r="CC1072" s="52"/>
      <c r="CD1072" s="52"/>
      <c r="CE1072" s="52"/>
      <c r="CF1072" s="52"/>
      <c r="CG1072" s="52"/>
      <c r="CH1072" s="52"/>
      <c r="CI1072" s="52"/>
      <c r="CJ1072" s="52"/>
      <c r="CK1072" s="52"/>
      <c r="CL1072" s="52"/>
      <c r="CM1072" s="52"/>
      <c r="CN1072" s="52"/>
      <c r="CO1072" s="52"/>
      <c r="CP1072" s="52"/>
      <c r="CQ1072" s="52"/>
      <c r="CR1072" s="52"/>
      <c r="CS1072" s="52"/>
      <c r="CT1072" s="52"/>
      <c r="CU1072" s="52"/>
      <c r="CV1072" s="52"/>
      <c r="CW1072" s="52"/>
      <c r="CX1072" s="52"/>
      <c r="CY1072" s="52"/>
      <c r="CZ1072" s="52"/>
      <c r="DA1072" s="52"/>
      <c r="DB1072" s="52"/>
      <c r="DC1072" s="52"/>
      <c r="DD1072" s="52"/>
      <c r="DE1072" s="52"/>
      <c r="DF1072" s="52"/>
      <c r="DG1072" s="52"/>
      <c r="DH1072" s="52"/>
      <c r="DI1072" s="52"/>
      <c r="DJ1072" s="52"/>
      <c r="DK1072" s="52"/>
      <c r="DL1072" s="52"/>
      <c r="DM1072" s="52"/>
      <c r="DN1072" s="52"/>
      <c r="DO1072" s="52"/>
      <c r="DP1072" s="52"/>
      <c r="DQ1072" s="52"/>
      <c r="DR1072" s="52"/>
      <c r="DS1072" s="52"/>
      <c r="DT1072" s="52"/>
      <c r="DU1072" s="52"/>
      <c r="DV1072" s="52"/>
      <c r="DW1072" s="52"/>
      <c r="DX1072" s="52"/>
      <c r="DY1072" s="52"/>
      <c r="DZ1072" s="52"/>
      <c r="EA1072" s="52"/>
      <c r="EB1072" s="52"/>
      <c r="EC1072" s="52"/>
      <c r="ED1072" s="52"/>
      <c r="EE1072" s="52"/>
      <c r="EF1072" s="52"/>
      <c r="EG1072" s="52"/>
      <c r="EH1072" s="52"/>
      <c r="EI1072" s="52"/>
      <c r="EJ1072" s="52"/>
      <c r="EK1072" s="52"/>
      <c r="EL1072" s="52"/>
      <c r="EM1072" s="52"/>
      <c r="EN1072" s="52"/>
      <c r="EO1072" s="52"/>
      <c r="EP1072" s="52"/>
      <c r="EQ1072" s="52"/>
      <c r="ER1072" s="52"/>
      <c r="ES1072" s="52"/>
      <c r="ET1072" s="52"/>
      <c r="EU1072" s="52"/>
      <c r="EV1072" s="52"/>
      <c r="EW1072" s="52"/>
      <c r="EX1072" s="52"/>
      <c r="EY1072" s="52"/>
      <c r="EZ1072" s="52"/>
      <c r="FA1072" s="52"/>
      <c r="FB1072" s="52"/>
      <c r="FC1072" s="52"/>
      <c r="FD1072" s="52"/>
      <c r="FE1072" s="52"/>
      <c r="FF1072" s="52"/>
      <c r="FG1072" s="52"/>
      <c r="FH1072" s="52"/>
      <c r="FI1072" s="52"/>
      <c r="FJ1072" s="52"/>
      <c r="FK1072" s="52"/>
      <c r="FL1072" s="52"/>
      <c r="FM1072" s="52"/>
      <c r="FN1072" s="52"/>
      <c r="FO1072" s="52"/>
      <c r="FP1072" s="52"/>
      <c r="FQ1072" s="52"/>
      <c r="FR1072" s="52"/>
      <c r="FS1072" s="52"/>
      <c r="FT1072" s="52"/>
    </row>
    <row r="1073" spans="1:176" x14ac:dyDescent="0.15">
      <c r="A1073" s="104">
        <f t="shared" si="225"/>
        <v>43782</v>
      </c>
      <c r="B1073" s="35">
        <f t="shared" ca="1" si="231"/>
        <v>513.88266999999996</v>
      </c>
      <c r="C1073" s="35">
        <f t="shared" si="226"/>
        <v>500</v>
      </c>
      <c r="D1073" s="36">
        <f ca="1">IF(A1073&lt;$B$1,VLOOKUP(A1073,[1]DI!$A$4:$B$15000,2,FALSE),0)</f>
        <v>4.9000000000000002E-2</v>
      </c>
      <c r="E1073" s="35">
        <f t="shared" ca="1" si="220"/>
        <v>1.8985000000000001E-4</v>
      </c>
      <c r="F1073" s="54">
        <f t="shared" si="227"/>
        <v>1.0425</v>
      </c>
      <c r="G1073" s="38">
        <f t="shared" ca="1" si="221"/>
        <v>1.0001979186250001</v>
      </c>
      <c r="H1073" s="35">
        <f ca="1">TRUNC(PRODUCT(G$10:G1072),15)</f>
        <v>1.2510133128657701</v>
      </c>
      <c r="I1073" s="35">
        <f t="shared" ca="1" si="228"/>
        <v>1.2172168756208299</v>
      </c>
      <c r="J1073" s="35">
        <f t="shared" ca="1" si="222"/>
        <v>1.02776534</v>
      </c>
      <c r="K1073" s="35">
        <f t="shared" ca="1" si="223"/>
        <v>13.882669999999999</v>
      </c>
      <c r="L1073" s="55">
        <f>IF(VLOOKUP(A1073,$U$12:$AD$125,8)=VLOOKUP(A1072,$U$12:$AD$125,8),0,VLOOKUP(A1073,U$12:$AD$125,8))</f>
        <v>0</v>
      </c>
      <c r="M1073" s="40">
        <f>IF(L1073&gt;0,VLOOKUP(L1073,T$12:$AC$125,7),0)</f>
        <v>0</v>
      </c>
      <c r="N1073" s="41">
        <f t="shared" si="232"/>
        <v>0</v>
      </c>
      <c r="O1073" s="41">
        <f t="shared" ca="1" si="224"/>
        <v>13.882669999999999</v>
      </c>
      <c r="P1073" s="56" t="str">
        <f t="shared" si="229"/>
        <v>A+J=</v>
      </c>
      <c r="Q1073" s="43">
        <f t="shared" si="230"/>
        <v>43801</v>
      </c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52"/>
      <c r="AW1073" s="52"/>
      <c r="AX1073" s="52"/>
      <c r="AY1073" s="52"/>
      <c r="AZ1073" s="52"/>
      <c r="BA1073" s="52"/>
      <c r="BB1073" s="52"/>
      <c r="BC1073" s="52"/>
      <c r="BD1073" s="52"/>
      <c r="BE1073" s="52"/>
      <c r="BF1073" s="52"/>
      <c r="BG1073" s="52"/>
      <c r="BH1073" s="52"/>
      <c r="BI1073" s="52"/>
      <c r="BJ1073" s="52"/>
      <c r="BK1073" s="52"/>
      <c r="BL1073" s="52"/>
      <c r="BM1073" s="52"/>
      <c r="BN1073" s="52"/>
      <c r="BO1073" s="52"/>
      <c r="BP1073" s="52"/>
      <c r="BQ1073" s="52"/>
      <c r="BR1073" s="52"/>
      <c r="BS1073" s="52"/>
      <c r="BT1073" s="52"/>
      <c r="BU1073" s="52"/>
      <c r="BV1073" s="52"/>
      <c r="BW1073" s="52"/>
      <c r="BX1073" s="52"/>
      <c r="BY1073" s="52"/>
      <c r="BZ1073" s="52"/>
      <c r="CA1073" s="52"/>
      <c r="CB1073" s="52"/>
      <c r="CC1073" s="52"/>
      <c r="CD1073" s="52"/>
      <c r="CE1073" s="52"/>
      <c r="CF1073" s="52"/>
      <c r="CG1073" s="52"/>
      <c r="CH1073" s="52"/>
      <c r="CI1073" s="52"/>
      <c r="CJ1073" s="52"/>
      <c r="CK1073" s="52"/>
      <c r="CL1073" s="52"/>
      <c r="CM1073" s="52"/>
      <c r="CN1073" s="52"/>
      <c r="CO1073" s="52"/>
      <c r="CP1073" s="52"/>
      <c r="CQ1073" s="52"/>
      <c r="CR1073" s="52"/>
      <c r="CS1073" s="52"/>
      <c r="CT1073" s="52"/>
      <c r="CU1073" s="52"/>
      <c r="CV1073" s="52"/>
      <c r="CW1073" s="52"/>
      <c r="CX1073" s="52"/>
      <c r="CY1073" s="52"/>
      <c r="CZ1073" s="52"/>
      <c r="DA1073" s="52"/>
      <c r="DB1073" s="52"/>
      <c r="DC1073" s="52"/>
      <c r="DD1073" s="52"/>
      <c r="DE1073" s="52"/>
      <c r="DF1073" s="52"/>
      <c r="DG1073" s="52"/>
      <c r="DH1073" s="52"/>
      <c r="DI1073" s="52"/>
      <c r="DJ1073" s="52"/>
      <c r="DK1073" s="52"/>
      <c r="DL1073" s="52"/>
      <c r="DM1073" s="52"/>
      <c r="DN1073" s="52"/>
      <c r="DO1073" s="52"/>
      <c r="DP1073" s="52"/>
      <c r="DQ1073" s="52"/>
      <c r="DR1073" s="52"/>
      <c r="DS1073" s="52"/>
      <c r="DT1073" s="52"/>
      <c r="DU1073" s="52"/>
      <c r="DV1073" s="52"/>
      <c r="DW1073" s="52"/>
      <c r="DX1073" s="52"/>
      <c r="DY1073" s="52"/>
      <c r="DZ1073" s="52"/>
      <c r="EA1073" s="52"/>
      <c r="EB1073" s="52"/>
      <c r="EC1073" s="52"/>
      <c r="ED1073" s="52"/>
      <c r="EE1073" s="52"/>
      <c r="EF1073" s="52"/>
      <c r="EG1073" s="52"/>
      <c r="EH1073" s="52"/>
      <c r="EI1073" s="52"/>
      <c r="EJ1073" s="52"/>
      <c r="EK1073" s="52"/>
      <c r="EL1073" s="52"/>
      <c r="EM1073" s="52"/>
      <c r="EN1073" s="52"/>
      <c r="EO1073" s="52"/>
      <c r="EP1073" s="52"/>
      <c r="EQ1073" s="52"/>
      <c r="ER1073" s="52"/>
      <c r="ES1073" s="52"/>
      <c r="ET1073" s="52"/>
      <c r="EU1073" s="52"/>
      <c r="EV1073" s="52"/>
      <c r="EW1073" s="52"/>
      <c r="EX1073" s="52"/>
      <c r="EY1073" s="52"/>
      <c r="EZ1073" s="52"/>
      <c r="FA1073" s="52"/>
      <c r="FB1073" s="52"/>
      <c r="FC1073" s="52"/>
      <c r="FD1073" s="52"/>
      <c r="FE1073" s="52"/>
      <c r="FF1073" s="52"/>
      <c r="FG1073" s="52"/>
      <c r="FH1073" s="52"/>
      <c r="FI1073" s="52"/>
      <c r="FJ1073" s="52"/>
      <c r="FK1073" s="52"/>
      <c r="FL1073" s="52"/>
      <c r="FM1073" s="52"/>
      <c r="FN1073" s="52"/>
      <c r="FO1073" s="52"/>
      <c r="FP1073" s="52"/>
      <c r="FQ1073" s="52"/>
      <c r="FR1073" s="52"/>
      <c r="FS1073" s="52"/>
      <c r="FT1073" s="52"/>
    </row>
    <row r="1074" spans="1:176" x14ac:dyDescent="0.15">
      <c r="A1074" s="104">
        <f t="shared" si="225"/>
        <v>43783</v>
      </c>
      <c r="B1074" s="35">
        <f t="shared" ca="1" si="231"/>
        <v>513.984375</v>
      </c>
      <c r="C1074" s="35">
        <f t="shared" si="226"/>
        <v>500</v>
      </c>
      <c r="D1074" s="36">
        <f ca="1">IF(A1074&lt;$B$1,VLOOKUP(A1074,[1]DI!$A$4:$B$15000,2,FALSE),0)</f>
        <v>4.9000000000000002E-2</v>
      </c>
      <c r="E1074" s="35">
        <f t="shared" ca="1" si="220"/>
        <v>1.8985000000000001E-4</v>
      </c>
      <c r="F1074" s="54">
        <f t="shared" si="227"/>
        <v>1.0425</v>
      </c>
      <c r="G1074" s="38">
        <f t="shared" ca="1" si="221"/>
        <v>1.0001979186250001</v>
      </c>
      <c r="H1074" s="35">
        <f ca="1">TRUNC(PRODUCT(G$10:G1073),15)</f>
        <v>1.25126091170051</v>
      </c>
      <c r="I1074" s="35">
        <f t="shared" ca="1" si="228"/>
        <v>1.2172168756208299</v>
      </c>
      <c r="J1074" s="35">
        <f t="shared" ca="1" si="222"/>
        <v>1.0279687500000001</v>
      </c>
      <c r="K1074" s="35">
        <f t="shared" ca="1" si="223"/>
        <v>13.984375</v>
      </c>
      <c r="L1074" s="55">
        <f>IF(VLOOKUP(A1074,$U$12:$AD$125,8)=VLOOKUP(A1073,$U$12:$AD$125,8),0,VLOOKUP(A1074,U$12:$AD$125,8))</f>
        <v>0</v>
      </c>
      <c r="M1074" s="40">
        <f>IF(L1074&gt;0,VLOOKUP(L1074,T$12:$AC$125,7),0)</f>
        <v>0</v>
      </c>
      <c r="N1074" s="41">
        <f t="shared" si="232"/>
        <v>0</v>
      </c>
      <c r="O1074" s="41">
        <f t="shared" ca="1" si="224"/>
        <v>13.984375</v>
      </c>
      <c r="P1074" s="56" t="str">
        <f t="shared" si="229"/>
        <v>A+J=</v>
      </c>
      <c r="Q1074" s="43">
        <f t="shared" si="230"/>
        <v>43801</v>
      </c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52"/>
      <c r="AW1074" s="52"/>
      <c r="AX1074" s="52"/>
      <c r="AY1074" s="52"/>
      <c r="AZ1074" s="52"/>
      <c r="BA1074" s="52"/>
      <c r="BB1074" s="52"/>
      <c r="BC1074" s="52"/>
      <c r="BD1074" s="52"/>
      <c r="BE1074" s="52"/>
      <c r="BF1074" s="52"/>
      <c r="BG1074" s="52"/>
      <c r="BH1074" s="52"/>
      <c r="BI1074" s="52"/>
      <c r="BJ1074" s="52"/>
      <c r="BK1074" s="52"/>
      <c r="BL1074" s="52"/>
      <c r="BM1074" s="52"/>
      <c r="BN1074" s="52"/>
      <c r="BO1074" s="52"/>
      <c r="BP1074" s="52"/>
      <c r="BQ1074" s="52"/>
      <c r="BR1074" s="52"/>
      <c r="BS1074" s="52"/>
      <c r="BT1074" s="52"/>
      <c r="BU1074" s="52"/>
      <c r="BV1074" s="52"/>
      <c r="BW1074" s="52"/>
      <c r="BX1074" s="52"/>
      <c r="BY1074" s="52"/>
      <c r="BZ1074" s="52"/>
      <c r="CA1074" s="52"/>
      <c r="CB1074" s="52"/>
      <c r="CC1074" s="52"/>
      <c r="CD1074" s="52"/>
      <c r="CE1074" s="52"/>
      <c r="CF1074" s="52"/>
      <c r="CG1074" s="52"/>
      <c r="CH1074" s="52"/>
      <c r="CI1074" s="52"/>
      <c r="CJ1074" s="52"/>
      <c r="CK1074" s="52"/>
      <c r="CL1074" s="52"/>
      <c r="CM1074" s="52"/>
      <c r="CN1074" s="52"/>
      <c r="CO1074" s="52"/>
      <c r="CP1074" s="52"/>
      <c r="CQ1074" s="52"/>
      <c r="CR1074" s="52"/>
      <c r="CS1074" s="52"/>
      <c r="CT1074" s="52"/>
      <c r="CU1074" s="52"/>
      <c r="CV1074" s="52"/>
      <c r="CW1074" s="52"/>
      <c r="CX1074" s="52"/>
      <c r="CY1074" s="52"/>
      <c r="CZ1074" s="52"/>
      <c r="DA1074" s="52"/>
      <c r="DB1074" s="52"/>
      <c r="DC1074" s="52"/>
      <c r="DD1074" s="52"/>
      <c r="DE1074" s="52"/>
      <c r="DF1074" s="52"/>
      <c r="DG1074" s="52"/>
      <c r="DH1074" s="52"/>
      <c r="DI1074" s="52"/>
      <c r="DJ1074" s="52"/>
      <c r="DK1074" s="52"/>
      <c r="DL1074" s="52"/>
      <c r="DM1074" s="52"/>
      <c r="DN1074" s="52"/>
      <c r="DO1074" s="52"/>
      <c r="DP1074" s="52"/>
      <c r="DQ1074" s="52"/>
      <c r="DR1074" s="52"/>
      <c r="DS1074" s="52"/>
      <c r="DT1074" s="52"/>
      <c r="DU1074" s="52"/>
      <c r="DV1074" s="52"/>
      <c r="DW1074" s="52"/>
      <c r="DX1074" s="52"/>
      <c r="DY1074" s="52"/>
      <c r="DZ1074" s="52"/>
      <c r="EA1074" s="52"/>
      <c r="EB1074" s="52"/>
      <c r="EC1074" s="52"/>
      <c r="ED1074" s="52"/>
      <c r="EE1074" s="52"/>
      <c r="EF1074" s="52"/>
      <c r="EG1074" s="52"/>
      <c r="EH1074" s="52"/>
      <c r="EI1074" s="52"/>
      <c r="EJ1074" s="52"/>
      <c r="EK1074" s="52"/>
      <c r="EL1074" s="52"/>
      <c r="EM1074" s="52"/>
      <c r="EN1074" s="52"/>
      <c r="EO1074" s="52"/>
      <c r="EP1074" s="52"/>
      <c r="EQ1074" s="52"/>
      <c r="ER1074" s="52"/>
      <c r="ES1074" s="52"/>
      <c r="ET1074" s="52"/>
      <c r="EU1074" s="52"/>
      <c r="EV1074" s="52"/>
      <c r="EW1074" s="52"/>
      <c r="EX1074" s="52"/>
      <c r="EY1074" s="52"/>
      <c r="EZ1074" s="52"/>
      <c r="FA1074" s="52"/>
      <c r="FB1074" s="52"/>
      <c r="FC1074" s="52"/>
      <c r="FD1074" s="52"/>
      <c r="FE1074" s="52"/>
      <c r="FF1074" s="52"/>
      <c r="FG1074" s="52"/>
      <c r="FH1074" s="52"/>
      <c r="FI1074" s="52"/>
      <c r="FJ1074" s="52"/>
      <c r="FK1074" s="52"/>
      <c r="FL1074" s="52"/>
      <c r="FM1074" s="52"/>
      <c r="FN1074" s="52"/>
      <c r="FO1074" s="52"/>
      <c r="FP1074" s="52"/>
      <c r="FQ1074" s="52"/>
      <c r="FR1074" s="52"/>
      <c r="FS1074" s="52"/>
      <c r="FT1074" s="52"/>
    </row>
    <row r="1075" spans="1:176" x14ac:dyDescent="0.15">
      <c r="A1075" s="104">
        <f t="shared" si="225"/>
        <v>43784</v>
      </c>
      <c r="B1075" s="35">
        <f t="shared" ca="1" si="231"/>
        <v>514.08610499999998</v>
      </c>
      <c r="C1075" s="35">
        <f t="shared" si="226"/>
        <v>500</v>
      </c>
      <c r="D1075" s="36">
        <f ca="1">IF(A1075&lt;$B$1,VLOOKUP(A1075,[1]DI!$A$4:$B$15000,2,FALSE),0)</f>
        <v>0</v>
      </c>
      <c r="E1075" s="35">
        <f t="shared" ca="1" si="220"/>
        <v>0</v>
      </c>
      <c r="F1075" s="54">
        <f t="shared" si="227"/>
        <v>1.0425</v>
      </c>
      <c r="G1075" s="38">
        <f t="shared" ca="1" si="221"/>
        <v>1</v>
      </c>
      <c r="H1075" s="35">
        <f ca="1">TRUNC(PRODUCT(G$10:G1074),15)</f>
        <v>1.25150855953967</v>
      </c>
      <c r="I1075" s="35">
        <f t="shared" ca="1" si="228"/>
        <v>1.2172168756208299</v>
      </c>
      <c r="J1075" s="35">
        <f t="shared" ca="1" si="222"/>
        <v>1.0281722099999999</v>
      </c>
      <c r="K1075" s="35">
        <f t="shared" ca="1" si="223"/>
        <v>14.086105</v>
      </c>
      <c r="L1075" s="55">
        <f>IF(VLOOKUP(A1075,$U$12:$AD$125,8)=VLOOKUP(A1074,$U$12:$AD$125,8),0,VLOOKUP(A1075,U$12:$AD$125,8))</f>
        <v>0</v>
      </c>
      <c r="M1075" s="40">
        <f>IF(L1075&gt;0,VLOOKUP(L1075,T$12:$AC$125,7),0)</f>
        <v>0</v>
      </c>
      <c r="N1075" s="41">
        <f t="shared" si="232"/>
        <v>0</v>
      </c>
      <c r="O1075" s="41">
        <f t="shared" ca="1" si="224"/>
        <v>14.086105</v>
      </c>
      <c r="P1075" s="56" t="str">
        <f t="shared" si="229"/>
        <v>A+J=</v>
      </c>
      <c r="Q1075" s="43">
        <f t="shared" si="230"/>
        <v>43801</v>
      </c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  <c r="BB1075" s="52"/>
      <c r="BC1075" s="52"/>
      <c r="BD1075" s="52"/>
      <c r="BE1075" s="52"/>
      <c r="BF1075" s="52"/>
      <c r="BG1075" s="52"/>
      <c r="BH1075" s="52"/>
      <c r="BI1075" s="52"/>
      <c r="BJ1075" s="52"/>
      <c r="BK1075" s="52"/>
      <c r="BL1075" s="52"/>
      <c r="BM1075" s="52"/>
      <c r="BN1075" s="52"/>
      <c r="BO1075" s="52"/>
      <c r="BP1075" s="52"/>
      <c r="BQ1075" s="52"/>
      <c r="BR1075" s="52"/>
      <c r="BS1075" s="52"/>
      <c r="BT1075" s="52"/>
      <c r="BU1075" s="52"/>
      <c r="BV1075" s="52"/>
      <c r="BW1075" s="52"/>
      <c r="BX1075" s="52"/>
      <c r="BY1075" s="52"/>
      <c r="BZ1075" s="52"/>
      <c r="CA1075" s="52"/>
      <c r="CB1075" s="52"/>
      <c r="CC1075" s="52"/>
      <c r="CD1075" s="52"/>
      <c r="CE1075" s="52"/>
      <c r="CF1075" s="52"/>
      <c r="CG1075" s="52"/>
      <c r="CH1075" s="52"/>
      <c r="CI1075" s="52"/>
      <c r="CJ1075" s="52"/>
      <c r="CK1075" s="52"/>
      <c r="CL1075" s="52"/>
      <c r="CM1075" s="52"/>
      <c r="CN1075" s="52"/>
      <c r="CO1075" s="52"/>
      <c r="CP1075" s="52"/>
      <c r="CQ1075" s="52"/>
      <c r="CR1075" s="52"/>
      <c r="CS1075" s="52"/>
      <c r="CT1075" s="52"/>
      <c r="CU1075" s="52"/>
      <c r="CV1075" s="52"/>
      <c r="CW1075" s="52"/>
      <c r="CX1075" s="52"/>
      <c r="CY1075" s="52"/>
      <c r="CZ1075" s="52"/>
      <c r="DA1075" s="52"/>
      <c r="DB1075" s="52"/>
      <c r="DC1075" s="52"/>
      <c r="DD1075" s="52"/>
      <c r="DE1075" s="52"/>
      <c r="DF1075" s="52"/>
      <c r="DG1075" s="52"/>
      <c r="DH1075" s="52"/>
      <c r="DI1075" s="52"/>
      <c r="DJ1075" s="52"/>
      <c r="DK1075" s="52"/>
      <c r="DL1075" s="52"/>
      <c r="DM1075" s="52"/>
      <c r="DN1075" s="52"/>
      <c r="DO1075" s="52"/>
      <c r="DP1075" s="52"/>
      <c r="DQ1075" s="52"/>
      <c r="DR1075" s="52"/>
      <c r="DS1075" s="52"/>
      <c r="DT1075" s="52"/>
      <c r="DU1075" s="52"/>
      <c r="DV1075" s="52"/>
      <c r="DW1075" s="52"/>
      <c r="DX1075" s="52"/>
      <c r="DY1075" s="52"/>
      <c r="DZ1075" s="52"/>
      <c r="EA1075" s="52"/>
      <c r="EB1075" s="52"/>
      <c r="EC1075" s="52"/>
      <c r="ED1075" s="52"/>
      <c r="EE1075" s="52"/>
      <c r="EF1075" s="52"/>
      <c r="EG1075" s="52"/>
      <c r="EH1075" s="52"/>
      <c r="EI1075" s="52"/>
      <c r="EJ1075" s="52"/>
      <c r="EK1075" s="52"/>
      <c r="EL1075" s="52"/>
      <c r="EM1075" s="52"/>
      <c r="EN1075" s="52"/>
      <c r="EO1075" s="52"/>
      <c r="EP1075" s="52"/>
      <c r="EQ1075" s="52"/>
      <c r="ER1075" s="52"/>
      <c r="ES1075" s="52"/>
      <c r="ET1075" s="52"/>
      <c r="EU1075" s="52"/>
      <c r="EV1075" s="52"/>
      <c r="EW1075" s="52"/>
      <c r="EX1075" s="52"/>
      <c r="EY1075" s="52"/>
      <c r="EZ1075" s="52"/>
      <c r="FA1075" s="52"/>
      <c r="FB1075" s="52"/>
      <c r="FC1075" s="52"/>
      <c r="FD1075" s="52"/>
      <c r="FE1075" s="52"/>
      <c r="FF1075" s="52"/>
      <c r="FG1075" s="52"/>
      <c r="FH1075" s="52"/>
      <c r="FI1075" s="52"/>
      <c r="FJ1075" s="52"/>
      <c r="FK1075" s="52"/>
      <c r="FL1075" s="52"/>
      <c r="FM1075" s="52"/>
      <c r="FN1075" s="52"/>
      <c r="FO1075" s="52"/>
      <c r="FP1075" s="52"/>
      <c r="FQ1075" s="52"/>
      <c r="FR1075" s="52"/>
      <c r="FS1075" s="52"/>
      <c r="FT1075" s="52"/>
    </row>
    <row r="1076" spans="1:176" x14ac:dyDescent="0.15">
      <c r="A1076" s="104">
        <f t="shared" si="225"/>
        <v>43785</v>
      </c>
      <c r="B1076" s="35">
        <f t="shared" ca="1" si="231"/>
        <v>514.08610499999998</v>
      </c>
      <c r="C1076" s="35">
        <f t="shared" si="226"/>
        <v>500</v>
      </c>
      <c r="D1076" s="36">
        <f ca="1">IF(A1076&lt;$B$1,VLOOKUP(A1076,[1]DI!$A$4:$B$15000,2,FALSE),0)</f>
        <v>0</v>
      </c>
      <c r="E1076" s="35">
        <f t="shared" ca="1" si="220"/>
        <v>0</v>
      </c>
      <c r="F1076" s="54">
        <f t="shared" si="227"/>
        <v>1.0425</v>
      </c>
      <c r="G1076" s="38">
        <f t="shared" ca="1" si="221"/>
        <v>1</v>
      </c>
      <c r="H1076" s="35">
        <f ca="1">TRUNC(PRODUCT(G$10:G1075),15)</f>
        <v>1.25150855953967</v>
      </c>
      <c r="I1076" s="35">
        <f t="shared" ca="1" si="228"/>
        <v>1.2172168756208299</v>
      </c>
      <c r="J1076" s="35">
        <f t="shared" ca="1" si="222"/>
        <v>1.0281722099999999</v>
      </c>
      <c r="K1076" s="35">
        <f t="shared" ca="1" si="223"/>
        <v>14.086105</v>
      </c>
      <c r="L1076" s="55">
        <f>IF(VLOOKUP(A1076,$U$12:$AD$125,8)=VLOOKUP(A1075,$U$12:$AD$125,8),0,VLOOKUP(A1076,U$12:$AD$125,8))</f>
        <v>0</v>
      </c>
      <c r="M1076" s="40">
        <f>IF(L1076&gt;0,VLOOKUP(L1076,T$12:$AC$125,7),0)</f>
        <v>0</v>
      </c>
      <c r="N1076" s="41">
        <f t="shared" si="232"/>
        <v>0</v>
      </c>
      <c r="O1076" s="41">
        <f t="shared" ca="1" si="224"/>
        <v>14.086105</v>
      </c>
      <c r="P1076" s="56" t="str">
        <f t="shared" si="229"/>
        <v>A+J=</v>
      </c>
      <c r="Q1076" s="43">
        <f t="shared" si="230"/>
        <v>43801</v>
      </c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52"/>
      <c r="AW1076" s="52"/>
      <c r="AX1076" s="52"/>
      <c r="AY1076" s="52"/>
      <c r="AZ1076" s="52"/>
      <c r="BA1076" s="52"/>
      <c r="BB1076" s="52"/>
      <c r="BC1076" s="52"/>
      <c r="BD1076" s="52"/>
      <c r="BE1076" s="52"/>
      <c r="BF1076" s="52"/>
      <c r="BG1076" s="52"/>
      <c r="BH1076" s="52"/>
      <c r="BI1076" s="52"/>
      <c r="BJ1076" s="52"/>
      <c r="BK1076" s="52"/>
      <c r="BL1076" s="52"/>
      <c r="BM1076" s="52"/>
      <c r="BN1076" s="52"/>
      <c r="BO1076" s="52"/>
      <c r="BP1076" s="52"/>
      <c r="BQ1076" s="52"/>
      <c r="BR1076" s="52"/>
      <c r="BS1076" s="52"/>
      <c r="BT1076" s="52"/>
      <c r="BU1076" s="52"/>
      <c r="BV1076" s="52"/>
      <c r="BW1076" s="52"/>
      <c r="BX1076" s="52"/>
      <c r="BY1076" s="52"/>
      <c r="BZ1076" s="52"/>
      <c r="CA1076" s="52"/>
      <c r="CB1076" s="52"/>
      <c r="CC1076" s="52"/>
      <c r="CD1076" s="52"/>
      <c r="CE1076" s="52"/>
      <c r="CF1076" s="52"/>
      <c r="CG1076" s="52"/>
      <c r="CH1076" s="52"/>
      <c r="CI1076" s="52"/>
      <c r="CJ1076" s="52"/>
      <c r="CK1076" s="52"/>
      <c r="CL1076" s="52"/>
      <c r="CM1076" s="52"/>
      <c r="CN1076" s="52"/>
      <c r="CO1076" s="52"/>
      <c r="CP1076" s="52"/>
      <c r="CQ1076" s="52"/>
      <c r="CR1076" s="52"/>
      <c r="CS1076" s="52"/>
      <c r="CT1076" s="52"/>
      <c r="CU1076" s="52"/>
      <c r="CV1076" s="52"/>
      <c r="CW1076" s="52"/>
      <c r="CX1076" s="52"/>
      <c r="CY1076" s="52"/>
      <c r="CZ1076" s="52"/>
      <c r="DA1076" s="52"/>
      <c r="DB1076" s="52"/>
      <c r="DC1076" s="52"/>
      <c r="DD1076" s="52"/>
      <c r="DE1076" s="52"/>
      <c r="DF1076" s="52"/>
      <c r="DG1076" s="52"/>
      <c r="DH1076" s="52"/>
      <c r="DI1076" s="52"/>
      <c r="DJ1076" s="52"/>
      <c r="DK1076" s="52"/>
      <c r="DL1076" s="52"/>
      <c r="DM1076" s="52"/>
      <c r="DN1076" s="52"/>
      <c r="DO1076" s="52"/>
      <c r="DP1076" s="52"/>
      <c r="DQ1076" s="52"/>
      <c r="DR1076" s="52"/>
      <c r="DS1076" s="52"/>
      <c r="DT1076" s="52"/>
      <c r="DU1076" s="52"/>
      <c r="DV1076" s="52"/>
      <c r="DW1076" s="52"/>
      <c r="DX1076" s="52"/>
      <c r="DY1076" s="52"/>
      <c r="DZ1076" s="52"/>
      <c r="EA1076" s="52"/>
      <c r="EB1076" s="52"/>
      <c r="EC1076" s="52"/>
      <c r="ED1076" s="52"/>
      <c r="EE1076" s="52"/>
      <c r="EF1076" s="52"/>
      <c r="EG1076" s="52"/>
      <c r="EH1076" s="52"/>
      <c r="EI1076" s="52"/>
      <c r="EJ1076" s="52"/>
      <c r="EK1076" s="52"/>
      <c r="EL1076" s="52"/>
      <c r="EM1076" s="52"/>
      <c r="EN1076" s="52"/>
      <c r="EO1076" s="52"/>
      <c r="EP1076" s="52"/>
      <c r="EQ1076" s="52"/>
      <c r="ER1076" s="52"/>
      <c r="ES1076" s="52"/>
      <c r="ET1076" s="52"/>
      <c r="EU1076" s="52"/>
      <c r="EV1076" s="52"/>
      <c r="EW1076" s="52"/>
      <c r="EX1076" s="52"/>
      <c r="EY1076" s="52"/>
      <c r="EZ1076" s="52"/>
      <c r="FA1076" s="52"/>
      <c r="FB1076" s="52"/>
      <c r="FC1076" s="52"/>
      <c r="FD1076" s="52"/>
      <c r="FE1076" s="52"/>
      <c r="FF1076" s="52"/>
      <c r="FG1076" s="52"/>
      <c r="FH1076" s="52"/>
      <c r="FI1076" s="52"/>
      <c r="FJ1076" s="52"/>
      <c r="FK1076" s="52"/>
      <c r="FL1076" s="52"/>
      <c r="FM1076" s="52"/>
      <c r="FN1076" s="52"/>
      <c r="FO1076" s="52"/>
      <c r="FP1076" s="52"/>
      <c r="FQ1076" s="52"/>
      <c r="FR1076" s="52"/>
      <c r="FS1076" s="52"/>
      <c r="FT1076" s="52"/>
    </row>
    <row r="1077" spans="1:176" x14ac:dyDescent="0.15">
      <c r="A1077" s="104">
        <f t="shared" si="225"/>
        <v>43786</v>
      </c>
      <c r="B1077" s="35">
        <f t="shared" ca="1" si="231"/>
        <v>514.08610499999998</v>
      </c>
      <c r="C1077" s="35">
        <f t="shared" si="226"/>
        <v>500</v>
      </c>
      <c r="D1077" s="36">
        <f ca="1">IF(A1077&lt;$B$1,VLOOKUP(A1077,[1]DI!$A$4:$B$15000,2,FALSE),0)</f>
        <v>0</v>
      </c>
      <c r="E1077" s="35">
        <f t="shared" ca="1" si="220"/>
        <v>0</v>
      </c>
      <c r="F1077" s="54">
        <f t="shared" si="227"/>
        <v>1.0425</v>
      </c>
      <c r="G1077" s="38">
        <f t="shared" ca="1" si="221"/>
        <v>1</v>
      </c>
      <c r="H1077" s="35">
        <f ca="1">TRUNC(PRODUCT(G$10:G1076),15)</f>
        <v>1.25150855953967</v>
      </c>
      <c r="I1077" s="35">
        <f t="shared" ca="1" si="228"/>
        <v>1.2172168756208299</v>
      </c>
      <c r="J1077" s="35">
        <f t="shared" ca="1" si="222"/>
        <v>1.0281722099999999</v>
      </c>
      <c r="K1077" s="35">
        <f t="shared" ca="1" si="223"/>
        <v>14.086105</v>
      </c>
      <c r="L1077" s="55">
        <f>IF(VLOOKUP(A1077,$U$12:$AD$125,8)=VLOOKUP(A1076,$U$12:$AD$125,8),0,VLOOKUP(A1077,U$12:$AD$125,8))</f>
        <v>0</v>
      </c>
      <c r="M1077" s="40">
        <f>IF(L1077&gt;0,VLOOKUP(L1077,T$12:$AC$125,7),0)</f>
        <v>0</v>
      </c>
      <c r="N1077" s="41">
        <f t="shared" si="232"/>
        <v>0</v>
      </c>
      <c r="O1077" s="41">
        <f t="shared" ca="1" si="224"/>
        <v>14.086105</v>
      </c>
      <c r="P1077" s="56" t="str">
        <f t="shared" si="229"/>
        <v>A+J=</v>
      </c>
      <c r="Q1077" s="43">
        <f t="shared" si="230"/>
        <v>43801</v>
      </c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52"/>
      <c r="AW1077" s="52"/>
      <c r="AX1077" s="52"/>
      <c r="AY1077" s="52"/>
      <c r="AZ1077" s="52"/>
      <c r="BA1077" s="52"/>
      <c r="BB1077" s="52"/>
      <c r="BC1077" s="52"/>
      <c r="BD1077" s="52"/>
      <c r="BE1077" s="52"/>
      <c r="BF1077" s="52"/>
      <c r="BG1077" s="52"/>
      <c r="BH1077" s="52"/>
      <c r="BI1077" s="52"/>
      <c r="BJ1077" s="52"/>
      <c r="BK1077" s="52"/>
      <c r="BL1077" s="52"/>
      <c r="BM1077" s="52"/>
      <c r="BN1077" s="52"/>
      <c r="BO1077" s="52"/>
      <c r="BP1077" s="52"/>
      <c r="BQ1077" s="52"/>
      <c r="BR1077" s="52"/>
      <c r="BS1077" s="52"/>
      <c r="BT1077" s="52"/>
      <c r="BU1077" s="52"/>
      <c r="BV1077" s="52"/>
      <c r="BW1077" s="52"/>
      <c r="BX1077" s="52"/>
      <c r="BY1077" s="52"/>
      <c r="BZ1077" s="52"/>
      <c r="CA1077" s="52"/>
      <c r="CB1077" s="52"/>
      <c r="CC1077" s="52"/>
      <c r="CD1077" s="52"/>
      <c r="CE1077" s="52"/>
      <c r="CF1077" s="52"/>
      <c r="CG1077" s="52"/>
      <c r="CH1077" s="52"/>
      <c r="CI1077" s="52"/>
      <c r="CJ1077" s="52"/>
      <c r="CK1077" s="52"/>
      <c r="CL1077" s="52"/>
      <c r="CM1077" s="52"/>
      <c r="CN1077" s="52"/>
      <c r="CO1077" s="52"/>
      <c r="CP1077" s="52"/>
      <c r="CQ1077" s="52"/>
      <c r="CR1077" s="52"/>
      <c r="CS1077" s="52"/>
      <c r="CT1077" s="52"/>
      <c r="CU1077" s="52"/>
      <c r="CV1077" s="52"/>
      <c r="CW1077" s="52"/>
      <c r="CX1077" s="52"/>
      <c r="CY1077" s="52"/>
      <c r="CZ1077" s="52"/>
      <c r="DA1077" s="52"/>
      <c r="DB1077" s="52"/>
      <c r="DC1077" s="52"/>
      <c r="DD1077" s="52"/>
      <c r="DE1077" s="52"/>
      <c r="DF1077" s="52"/>
      <c r="DG1077" s="52"/>
      <c r="DH1077" s="52"/>
      <c r="DI1077" s="52"/>
      <c r="DJ1077" s="52"/>
      <c r="DK1077" s="52"/>
      <c r="DL1077" s="52"/>
      <c r="DM1077" s="52"/>
      <c r="DN1077" s="52"/>
      <c r="DO1077" s="52"/>
      <c r="DP1077" s="52"/>
      <c r="DQ1077" s="52"/>
      <c r="DR1077" s="52"/>
      <c r="DS1077" s="52"/>
      <c r="DT1077" s="52"/>
      <c r="DU1077" s="52"/>
      <c r="DV1077" s="52"/>
      <c r="DW1077" s="52"/>
      <c r="DX1077" s="52"/>
      <c r="DY1077" s="52"/>
      <c r="DZ1077" s="52"/>
      <c r="EA1077" s="52"/>
      <c r="EB1077" s="52"/>
      <c r="EC1077" s="52"/>
      <c r="ED1077" s="52"/>
      <c r="EE1077" s="52"/>
      <c r="EF1077" s="52"/>
      <c r="EG1077" s="52"/>
      <c r="EH1077" s="52"/>
      <c r="EI1077" s="52"/>
      <c r="EJ1077" s="52"/>
      <c r="EK1077" s="52"/>
      <c r="EL1077" s="52"/>
      <c r="EM1077" s="52"/>
      <c r="EN1077" s="52"/>
      <c r="EO1077" s="52"/>
      <c r="EP1077" s="52"/>
      <c r="EQ1077" s="52"/>
      <c r="ER1077" s="52"/>
      <c r="ES1077" s="52"/>
      <c r="ET1077" s="52"/>
      <c r="EU1077" s="52"/>
      <c r="EV1077" s="52"/>
      <c r="EW1077" s="52"/>
      <c r="EX1077" s="52"/>
      <c r="EY1077" s="52"/>
      <c r="EZ1077" s="52"/>
      <c r="FA1077" s="52"/>
      <c r="FB1077" s="52"/>
      <c r="FC1077" s="52"/>
      <c r="FD1077" s="52"/>
      <c r="FE1077" s="52"/>
      <c r="FF1077" s="52"/>
      <c r="FG1077" s="52"/>
      <c r="FH1077" s="52"/>
      <c r="FI1077" s="52"/>
      <c r="FJ1077" s="52"/>
      <c r="FK1077" s="52"/>
      <c r="FL1077" s="52"/>
      <c r="FM1077" s="52"/>
      <c r="FN1077" s="52"/>
      <c r="FO1077" s="52"/>
      <c r="FP1077" s="52"/>
      <c r="FQ1077" s="52"/>
      <c r="FR1077" s="52"/>
      <c r="FS1077" s="52"/>
      <c r="FT1077" s="52"/>
    </row>
    <row r="1078" spans="1:176" x14ac:dyDescent="0.15">
      <c r="A1078" s="104">
        <f t="shared" si="225"/>
        <v>43787</v>
      </c>
      <c r="B1078" s="35">
        <f t="shared" ca="1" si="231"/>
        <v>514.08610499999998</v>
      </c>
      <c r="C1078" s="35">
        <f t="shared" si="226"/>
        <v>500</v>
      </c>
      <c r="D1078" s="36">
        <f ca="1">IF(A1078&lt;$B$1,VLOOKUP(A1078,[1]DI!$A$4:$B$15000,2,FALSE),0)</f>
        <v>4.9000000000000002E-2</v>
      </c>
      <c r="E1078" s="35">
        <f t="shared" ca="1" si="220"/>
        <v>1.8985000000000001E-4</v>
      </c>
      <c r="F1078" s="54">
        <f t="shared" si="227"/>
        <v>1.0425</v>
      </c>
      <c r="G1078" s="38">
        <f t="shared" ca="1" si="221"/>
        <v>1.0001979186250001</v>
      </c>
      <c r="H1078" s="35">
        <f ca="1">TRUNC(PRODUCT(G$10:G1077),15)</f>
        <v>1.25150855953967</v>
      </c>
      <c r="I1078" s="35">
        <f t="shared" ca="1" si="228"/>
        <v>1.2172168756208299</v>
      </c>
      <c r="J1078" s="35">
        <f t="shared" ca="1" si="222"/>
        <v>1.0281722099999999</v>
      </c>
      <c r="K1078" s="35">
        <f t="shared" ca="1" si="223"/>
        <v>14.086105</v>
      </c>
      <c r="L1078" s="55">
        <f>IF(VLOOKUP(A1078,$U$12:$AD$125,8)=VLOOKUP(A1077,$U$12:$AD$125,8),0,VLOOKUP(A1078,U$12:$AD$125,8))</f>
        <v>0</v>
      </c>
      <c r="M1078" s="40">
        <f>IF(L1078&gt;0,VLOOKUP(L1078,T$12:$AC$125,7),0)</f>
        <v>0</v>
      </c>
      <c r="N1078" s="41">
        <f t="shared" si="232"/>
        <v>0</v>
      </c>
      <c r="O1078" s="41">
        <f t="shared" ca="1" si="224"/>
        <v>14.086105</v>
      </c>
      <c r="P1078" s="56" t="str">
        <f t="shared" si="229"/>
        <v>A+J=</v>
      </c>
      <c r="Q1078" s="43">
        <f t="shared" si="230"/>
        <v>43801</v>
      </c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  <c r="BB1078" s="52"/>
      <c r="BC1078" s="52"/>
      <c r="BD1078" s="52"/>
      <c r="BE1078" s="52"/>
      <c r="BF1078" s="52"/>
      <c r="BG1078" s="52"/>
      <c r="BH1078" s="52"/>
      <c r="BI1078" s="52"/>
      <c r="BJ1078" s="52"/>
      <c r="BK1078" s="52"/>
      <c r="BL1078" s="52"/>
      <c r="BM1078" s="52"/>
      <c r="BN1078" s="52"/>
      <c r="BO1078" s="52"/>
      <c r="BP1078" s="52"/>
      <c r="BQ1078" s="52"/>
      <c r="BR1078" s="52"/>
      <c r="BS1078" s="52"/>
      <c r="BT1078" s="52"/>
      <c r="BU1078" s="52"/>
      <c r="BV1078" s="52"/>
      <c r="BW1078" s="52"/>
      <c r="BX1078" s="52"/>
      <c r="BY1078" s="52"/>
      <c r="BZ1078" s="52"/>
      <c r="CA1078" s="52"/>
      <c r="CB1078" s="52"/>
      <c r="CC1078" s="52"/>
      <c r="CD1078" s="52"/>
      <c r="CE1078" s="52"/>
      <c r="CF1078" s="52"/>
      <c r="CG1078" s="52"/>
      <c r="CH1078" s="52"/>
      <c r="CI1078" s="52"/>
      <c r="CJ1078" s="52"/>
      <c r="CK1078" s="52"/>
      <c r="CL1078" s="52"/>
      <c r="CM1078" s="52"/>
      <c r="CN1078" s="52"/>
      <c r="CO1078" s="52"/>
      <c r="CP1078" s="52"/>
      <c r="CQ1078" s="52"/>
      <c r="CR1078" s="52"/>
      <c r="CS1078" s="52"/>
      <c r="CT1078" s="52"/>
      <c r="CU1078" s="52"/>
      <c r="CV1078" s="52"/>
      <c r="CW1078" s="52"/>
      <c r="CX1078" s="52"/>
      <c r="CY1078" s="52"/>
      <c r="CZ1078" s="52"/>
      <c r="DA1078" s="52"/>
      <c r="DB1078" s="52"/>
      <c r="DC1078" s="52"/>
      <c r="DD1078" s="52"/>
      <c r="DE1078" s="52"/>
      <c r="DF1078" s="52"/>
      <c r="DG1078" s="52"/>
      <c r="DH1078" s="52"/>
      <c r="DI1078" s="52"/>
      <c r="DJ1078" s="52"/>
      <c r="DK1078" s="52"/>
      <c r="DL1078" s="52"/>
      <c r="DM1078" s="52"/>
      <c r="DN1078" s="52"/>
      <c r="DO1078" s="52"/>
      <c r="DP1078" s="52"/>
      <c r="DQ1078" s="52"/>
      <c r="DR1078" s="52"/>
      <c r="DS1078" s="52"/>
      <c r="DT1078" s="52"/>
      <c r="DU1078" s="52"/>
      <c r="DV1078" s="52"/>
      <c r="DW1078" s="52"/>
      <c r="DX1078" s="52"/>
      <c r="DY1078" s="52"/>
      <c r="DZ1078" s="52"/>
      <c r="EA1078" s="52"/>
      <c r="EB1078" s="52"/>
      <c r="EC1078" s="52"/>
      <c r="ED1078" s="52"/>
      <c r="EE1078" s="52"/>
      <c r="EF1078" s="52"/>
      <c r="EG1078" s="52"/>
      <c r="EH1078" s="52"/>
      <c r="EI1078" s="52"/>
      <c r="EJ1078" s="52"/>
      <c r="EK1078" s="52"/>
      <c r="EL1078" s="52"/>
      <c r="EM1078" s="52"/>
      <c r="EN1078" s="52"/>
      <c r="EO1078" s="52"/>
      <c r="EP1078" s="52"/>
      <c r="EQ1078" s="52"/>
      <c r="ER1078" s="52"/>
      <c r="ES1078" s="52"/>
      <c r="ET1078" s="52"/>
      <c r="EU1078" s="52"/>
      <c r="EV1078" s="52"/>
      <c r="EW1078" s="52"/>
      <c r="EX1078" s="52"/>
      <c r="EY1078" s="52"/>
      <c r="EZ1078" s="52"/>
      <c r="FA1078" s="52"/>
      <c r="FB1078" s="52"/>
      <c r="FC1078" s="52"/>
      <c r="FD1078" s="52"/>
      <c r="FE1078" s="52"/>
      <c r="FF1078" s="52"/>
      <c r="FG1078" s="52"/>
      <c r="FH1078" s="52"/>
      <c r="FI1078" s="52"/>
      <c r="FJ1078" s="52"/>
      <c r="FK1078" s="52"/>
      <c r="FL1078" s="52"/>
      <c r="FM1078" s="52"/>
      <c r="FN1078" s="52"/>
      <c r="FO1078" s="52"/>
      <c r="FP1078" s="52"/>
      <c r="FQ1078" s="52"/>
      <c r="FR1078" s="52"/>
      <c r="FS1078" s="52"/>
      <c r="FT1078" s="52"/>
    </row>
    <row r="1079" spans="1:176" x14ac:dyDescent="0.15">
      <c r="A1079" s="104">
        <f t="shared" si="225"/>
        <v>43788</v>
      </c>
      <c r="B1079" s="35">
        <f t="shared" ca="1" si="231"/>
        <v>514.18785000000003</v>
      </c>
      <c r="C1079" s="35">
        <f t="shared" si="226"/>
        <v>500</v>
      </c>
      <c r="D1079" s="36">
        <f ca="1">IF(A1079&lt;$B$1,VLOOKUP(A1079,[1]DI!$A$4:$B$15000,2,FALSE),0)</f>
        <v>4.9000000000000002E-2</v>
      </c>
      <c r="E1079" s="35">
        <f t="shared" ca="1" si="220"/>
        <v>1.8985000000000001E-4</v>
      </c>
      <c r="F1079" s="54">
        <f t="shared" si="227"/>
        <v>1.0425</v>
      </c>
      <c r="G1079" s="38">
        <f t="shared" ca="1" si="221"/>
        <v>1.0001979186250001</v>
      </c>
      <c r="H1079" s="35">
        <f ca="1">TRUNC(PRODUCT(G$10:G1078),15)</f>
        <v>1.2517562563929501</v>
      </c>
      <c r="I1079" s="35">
        <f t="shared" ca="1" si="228"/>
        <v>1.2172168756208299</v>
      </c>
      <c r="J1079" s="35">
        <f t="shared" ca="1" si="222"/>
        <v>1.0283757</v>
      </c>
      <c r="K1079" s="35">
        <f t="shared" ca="1" si="223"/>
        <v>14.187849999999999</v>
      </c>
      <c r="L1079" s="55">
        <f>IF(VLOOKUP(A1079,$U$12:$AD$125,8)=VLOOKUP(A1078,$U$12:$AD$125,8),0,VLOOKUP(A1079,U$12:$AD$125,8))</f>
        <v>0</v>
      </c>
      <c r="M1079" s="40">
        <f>IF(L1079&gt;0,VLOOKUP(L1079,T$12:$AC$125,7),0)</f>
        <v>0</v>
      </c>
      <c r="N1079" s="41">
        <f t="shared" si="232"/>
        <v>0</v>
      </c>
      <c r="O1079" s="41">
        <f t="shared" ca="1" si="224"/>
        <v>14.187849999999999</v>
      </c>
      <c r="P1079" s="56" t="str">
        <f t="shared" si="229"/>
        <v>A+J=</v>
      </c>
      <c r="Q1079" s="43">
        <f t="shared" si="230"/>
        <v>43801</v>
      </c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  <c r="BB1079" s="52"/>
      <c r="BC1079" s="52"/>
      <c r="BD1079" s="52"/>
      <c r="BE1079" s="52"/>
      <c r="BF1079" s="52"/>
      <c r="BG1079" s="52"/>
      <c r="BH1079" s="52"/>
      <c r="BI1079" s="52"/>
      <c r="BJ1079" s="52"/>
      <c r="BK1079" s="52"/>
      <c r="BL1079" s="52"/>
      <c r="BM1079" s="52"/>
      <c r="BN1079" s="52"/>
      <c r="BO1079" s="52"/>
      <c r="BP1079" s="52"/>
      <c r="BQ1079" s="52"/>
      <c r="BR1079" s="52"/>
      <c r="BS1079" s="52"/>
      <c r="BT1079" s="52"/>
      <c r="BU1079" s="52"/>
      <c r="BV1079" s="52"/>
      <c r="BW1079" s="52"/>
      <c r="BX1079" s="52"/>
      <c r="BY1079" s="52"/>
      <c r="BZ1079" s="52"/>
      <c r="CA1079" s="52"/>
      <c r="CB1079" s="52"/>
      <c r="CC1079" s="52"/>
      <c r="CD1079" s="52"/>
      <c r="CE1079" s="52"/>
      <c r="CF1079" s="52"/>
      <c r="CG1079" s="52"/>
      <c r="CH1079" s="52"/>
      <c r="CI1079" s="52"/>
      <c r="CJ1079" s="52"/>
      <c r="CK1079" s="52"/>
      <c r="CL1079" s="52"/>
      <c r="CM1079" s="52"/>
      <c r="CN1079" s="52"/>
      <c r="CO1079" s="52"/>
      <c r="CP1079" s="52"/>
      <c r="CQ1079" s="52"/>
      <c r="CR1079" s="52"/>
      <c r="CS1079" s="52"/>
      <c r="CT1079" s="52"/>
      <c r="CU1079" s="52"/>
      <c r="CV1079" s="52"/>
      <c r="CW1079" s="52"/>
      <c r="CX1079" s="52"/>
      <c r="CY1079" s="52"/>
      <c r="CZ1079" s="52"/>
      <c r="DA1079" s="52"/>
      <c r="DB1079" s="52"/>
      <c r="DC1079" s="52"/>
      <c r="DD1079" s="52"/>
      <c r="DE1079" s="52"/>
      <c r="DF1079" s="52"/>
      <c r="DG1079" s="52"/>
      <c r="DH1079" s="52"/>
      <c r="DI1079" s="52"/>
      <c r="DJ1079" s="52"/>
      <c r="DK1079" s="52"/>
      <c r="DL1079" s="52"/>
      <c r="DM1079" s="52"/>
      <c r="DN1079" s="52"/>
      <c r="DO1079" s="52"/>
      <c r="DP1079" s="52"/>
      <c r="DQ1079" s="52"/>
      <c r="DR1079" s="52"/>
      <c r="DS1079" s="52"/>
      <c r="DT1079" s="52"/>
      <c r="DU1079" s="52"/>
      <c r="DV1079" s="52"/>
      <c r="DW1079" s="52"/>
      <c r="DX1079" s="52"/>
      <c r="DY1079" s="52"/>
      <c r="DZ1079" s="52"/>
      <c r="EA1079" s="52"/>
      <c r="EB1079" s="52"/>
      <c r="EC1079" s="52"/>
      <c r="ED1079" s="52"/>
      <c r="EE1079" s="52"/>
      <c r="EF1079" s="52"/>
      <c r="EG1079" s="52"/>
      <c r="EH1079" s="52"/>
      <c r="EI1079" s="52"/>
      <c r="EJ1079" s="52"/>
      <c r="EK1079" s="52"/>
      <c r="EL1079" s="52"/>
      <c r="EM1079" s="52"/>
      <c r="EN1079" s="52"/>
      <c r="EO1079" s="52"/>
      <c r="EP1079" s="52"/>
      <c r="EQ1079" s="52"/>
      <c r="ER1079" s="52"/>
      <c r="ES1079" s="52"/>
      <c r="ET1079" s="52"/>
      <c r="EU1079" s="52"/>
      <c r="EV1079" s="52"/>
      <c r="EW1079" s="52"/>
      <c r="EX1079" s="52"/>
      <c r="EY1079" s="52"/>
      <c r="EZ1079" s="52"/>
      <c r="FA1079" s="52"/>
      <c r="FB1079" s="52"/>
      <c r="FC1079" s="52"/>
      <c r="FD1079" s="52"/>
      <c r="FE1079" s="52"/>
      <c r="FF1079" s="52"/>
      <c r="FG1079" s="52"/>
      <c r="FH1079" s="52"/>
      <c r="FI1079" s="52"/>
      <c r="FJ1079" s="52"/>
      <c r="FK1079" s="52"/>
      <c r="FL1079" s="52"/>
      <c r="FM1079" s="52"/>
      <c r="FN1079" s="52"/>
      <c r="FO1079" s="52"/>
      <c r="FP1079" s="52"/>
      <c r="FQ1079" s="52"/>
      <c r="FR1079" s="52"/>
      <c r="FS1079" s="52"/>
      <c r="FT1079" s="52"/>
    </row>
    <row r="1080" spans="1:176" x14ac:dyDescent="0.15">
      <c r="A1080" s="104">
        <f t="shared" si="225"/>
        <v>43789</v>
      </c>
      <c r="B1080" s="35">
        <f t="shared" ca="1" si="231"/>
        <v>514.28961500000003</v>
      </c>
      <c r="C1080" s="35">
        <f t="shared" si="226"/>
        <v>500</v>
      </c>
      <c r="D1080" s="36">
        <f ca="1">IF(A1080&lt;$B$1,VLOOKUP(A1080,[1]DI!$A$4:$B$15000,2,FALSE),0)</f>
        <v>4.9000000000000002E-2</v>
      </c>
      <c r="E1080" s="35">
        <f t="shared" ca="1" si="220"/>
        <v>1.8985000000000001E-4</v>
      </c>
      <c r="F1080" s="54">
        <f t="shared" si="227"/>
        <v>1.0425</v>
      </c>
      <c r="G1080" s="38">
        <f t="shared" ca="1" si="221"/>
        <v>1.0001979186250001</v>
      </c>
      <c r="H1080" s="35">
        <f ca="1">TRUNC(PRODUCT(G$10:G1079),15)</f>
        <v>1.25200400227005</v>
      </c>
      <c r="I1080" s="35">
        <f t="shared" ca="1" si="228"/>
        <v>1.2172168756208299</v>
      </c>
      <c r="J1080" s="35">
        <f t="shared" ca="1" si="222"/>
        <v>1.0285792300000001</v>
      </c>
      <c r="K1080" s="35">
        <f t="shared" ca="1" si="223"/>
        <v>14.289615</v>
      </c>
      <c r="L1080" s="55">
        <f>IF(VLOOKUP(A1080,$U$12:$AD$125,8)=VLOOKUP(A1079,$U$12:$AD$125,8),0,VLOOKUP(A1080,U$12:$AD$125,8))</f>
        <v>0</v>
      </c>
      <c r="M1080" s="40">
        <f>IF(L1080&gt;0,VLOOKUP(L1080,T$12:$AC$125,7),0)</f>
        <v>0</v>
      </c>
      <c r="N1080" s="41">
        <f t="shared" si="232"/>
        <v>0</v>
      </c>
      <c r="O1080" s="41">
        <f t="shared" ca="1" si="224"/>
        <v>14.289615</v>
      </c>
      <c r="P1080" s="56" t="str">
        <f t="shared" si="229"/>
        <v>A+J=</v>
      </c>
      <c r="Q1080" s="43">
        <f t="shared" si="230"/>
        <v>43801</v>
      </c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  <c r="BB1080" s="52"/>
      <c r="BC1080" s="52"/>
      <c r="BD1080" s="52"/>
      <c r="BE1080" s="52"/>
      <c r="BF1080" s="52"/>
      <c r="BG1080" s="52"/>
      <c r="BH1080" s="52"/>
      <c r="BI1080" s="52"/>
      <c r="BJ1080" s="52"/>
      <c r="BK1080" s="52"/>
      <c r="BL1080" s="52"/>
      <c r="BM1080" s="52"/>
      <c r="BN1080" s="52"/>
      <c r="BO1080" s="52"/>
      <c r="BP1080" s="52"/>
      <c r="BQ1080" s="52"/>
      <c r="BR1080" s="52"/>
      <c r="BS1080" s="52"/>
      <c r="BT1080" s="52"/>
      <c r="BU1080" s="52"/>
      <c r="BV1080" s="52"/>
      <c r="BW1080" s="52"/>
      <c r="BX1080" s="52"/>
      <c r="BY1080" s="52"/>
      <c r="BZ1080" s="52"/>
      <c r="CA1080" s="52"/>
      <c r="CB1080" s="52"/>
      <c r="CC1080" s="52"/>
      <c r="CD1080" s="52"/>
      <c r="CE1080" s="52"/>
      <c r="CF1080" s="52"/>
      <c r="CG1080" s="52"/>
      <c r="CH1080" s="52"/>
      <c r="CI1080" s="52"/>
      <c r="CJ1080" s="52"/>
      <c r="CK1080" s="52"/>
      <c r="CL1080" s="52"/>
      <c r="CM1080" s="52"/>
      <c r="CN1080" s="52"/>
      <c r="CO1080" s="52"/>
      <c r="CP1080" s="52"/>
      <c r="CQ1080" s="52"/>
      <c r="CR1080" s="52"/>
      <c r="CS1080" s="52"/>
      <c r="CT1080" s="52"/>
      <c r="CU1080" s="52"/>
      <c r="CV1080" s="52"/>
      <c r="CW1080" s="52"/>
      <c r="CX1080" s="52"/>
      <c r="CY1080" s="52"/>
      <c r="CZ1080" s="52"/>
      <c r="DA1080" s="52"/>
      <c r="DB1080" s="52"/>
      <c r="DC1080" s="52"/>
      <c r="DD1080" s="52"/>
      <c r="DE1080" s="52"/>
      <c r="DF1080" s="52"/>
      <c r="DG1080" s="52"/>
      <c r="DH1080" s="52"/>
      <c r="DI1080" s="52"/>
      <c r="DJ1080" s="52"/>
      <c r="DK1080" s="52"/>
      <c r="DL1080" s="52"/>
      <c r="DM1080" s="52"/>
      <c r="DN1080" s="52"/>
      <c r="DO1080" s="52"/>
      <c r="DP1080" s="52"/>
      <c r="DQ1080" s="52"/>
      <c r="DR1080" s="52"/>
      <c r="DS1080" s="52"/>
      <c r="DT1080" s="52"/>
      <c r="DU1080" s="52"/>
      <c r="DV1080" s="52"/>
      <c r="DW1080" s="52"/>
      <c r="DX1080" s="52"/>
      <c r="DY1080" s="52"/>
      <c r="DZ1080" s="52"/>
      <c r="EA1080" s="52"/>
      <c r="EB1080" s="52"/>
      <c r="EC1080" s="52"/>
      <c r="ED1080" s="52"/>
      <c r="EE1080" s="52"/>
      <c r="EF1080" s="52"/>
      <c r="EG1080" s="52"/>
      <c r="EH1080" s="52"/>
      <c r="EI1080" s="52"/>
      <c r="EJ1080" s="52"/>
      <c r="EK1080" s="52"/>
      <c r="EL1080" s="52"/>
      <c r="EM1080" s="52"/>
      <c r="EN1080" s="52"/>
      <c r="EO1080" s="52"/>
      <c r="EP1080" s="52"/>
      <c r="EQ1080" s="52"/>
      <c r="ER1080" s="52"/>
      <c r="ES1080" s="52"/>
      <c r="ET1080" s="52"/>
      <c r="EU1080" s="52"/>
      <c r="EV1080" s="52"/>
      <c r="EW1080" s="52"/>
      <c r="EX1080" s="52"/>
      <c r="EY1080" s="52"/>
      <c r="EZ1080" s="52"/>
      <c r="FA1080" s="52"/>
      <c r="FB1080" s="52"/>
      <c r="FC1080" s="52"/>
      <c r="FD1080" s="52"/>
      <c r="FE1080" s="52"/>
      <c r="FF1080" s="52"/>
      <c r="FG1080" s="52"/>
      <c r="FH1080" s="52"/>
      <c r="FI1080" s="52"/>
      <c r="FJ1080" s="52"/>
      <c r="FK1080" s="52"/>
      <c r="FL1080" s="52"/>
      <c r="FM1080" s="52"/>
      <c r="FN1080" s="52"/>
      <c r="FO1080" s="52"/>
      <c r="FP1080" s="52"/>
      <c r="FQ1080" s="52"/>
      <c r="FR1080" s="52"/>
      <c r="FS1080" s="52"/>
      <c r="FT1080" s="52"/>
    </row>
    <row r="1081" spans="1:176" x14ac:dyDescent="0.15">
      <c r="A1081" s="104">
        <f t="shared" si="225"/>
        <v>43790</v>
      </c>
      <c r="B1081" s="35">
        <f t="shared" ca="1" si="231"/>
        <v>514.39140499999996</v>
      </c>
      <c r="C1081" s="35">
        <f t="shared" si="226"/>
        <v>500</v>
      </c>
      <c r="D1081" s="36">
        <f ca="1">IF(A1081&lt;$B$1,VLOOKUP(A1081,[1]DI!$A$4:$B$15000,2,FALSE),0)</f>
        <v>4.9000000000000002E-2</v>
      </c>
      <c r="E1081" s="35">
        <f t="shared" ca="1" si="220"/>
        <v>1.8985000000000001E-4</v>
      </c>
      <c r="F1081" s="54">
        <f t="shared" si="227"/>
        <v>1.0425</v>
      </c>
      <c r="G1081" s="38">
        <f t="shared" ca="1" si="221"/>
        <v>1.0001979186250001</v>
      </c>
      <c r="H1081" s="35">
        <f ca="1">TRUNC(PRODUCT(G$10:G1080),15)</f>
        <v>1.2522517971806699</v>
      </c>
      <c r="I1081" s="35">
        <f t="shared" ca="1" si="228"/>
        <v>1.2172168756208299</v>
      </c>
      <c r="J1081" s="35">
        <f t="shared" ca="1" si="222"/>
        <v>1.02878281</v>
      </c>
      <c r="K1081" s="35">
        <f t="shared" ca="1" si="223"/>
        <v>14.391405000000001</v>
      </c>
      <c r="L1081" s="55">
        <f>IF(VLOOKUP(A1081,$U$12:$AD$125,8)=VLOOKUP(A1080,$U$12:$AD$125,8),0,VLOOKUP(A1081,U$12:$AD$125,8))</f>
        <v>0</v>
      </c>
      <c r="M1081" s="40">
        <f>IF(L1081&gt;0,VLOOKUP(L1081,T$12:$AC$125,7),0)</f>
        <v>0</v>
      </c>
      <c r="N1081" s="41">
        <f t="shared" si="232"/>
        <v>0</v>
      </c>
      <c r="O1081" s="41">
        <f t="shared" ca="1" si="224"/>
        <v>14.391405000000001</v>
      </c>
      <c r="P1081" s="56" t="str">
        <f t="shared" si="229"/>
        <v>A+J=</v>
      </c>
      <c r="Q1081" s="43">
        <f t="shared" si="230"/>
        <v>43801</v>
      </c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  <c r="BB1081" s="52"/>
      <c r="BC1081" s="52"/>
      <c r="BD1081" s="52"/>
      <c r="BE1081" s="52"/>
      <c r="BF1081" s="52"/>
      <c r="BG1081" s="52"/>
      <c r="BH1081" s="52"/>
      <c r="BI1081" s="52"/>
      <c r="BJ1081" s="52"/>
      <c r="BK1081" s="52"/>
      <c r="BL1081" s="52"/>
      <c r="BM1081" s="52"/>
      <c r="BN1081" s="52"/>
      <c r="BO1081" s="52"/>
      <c r="BP1081" s="52"/>
      <c r="BQ1081" s="52"/>
      <c r="BR1081" s="52"/>
      <c r="BS1081" s="52"/>
      <c r="BT1081" s="52"/>
      <c r="BU1081" s="52"/>
      <c r="BV1081" s="52"/>
      <c r="BW1081" s="52"/>
      <c r="BX1081" s="52"/>
      <c r="BY1081" s="52"/>
      <c r="BZ1081" s="52"/>
      <c r="CA1081" s="52"/>
      <c r="CB1081" s="52"/>
      <c r="CC1081" s="52"/>
      <c r="CD1081" s="52"/>
      <c r="CE1081" s="52"/>
      <c r="CF1081" s="52"/>
      <c r="CG1081" s="52"/>
      <c r="CH1081" s="52"/>
      <c r="CI1081" s="52"/>
      <c r="CJ1081" s="52"/>
      <c r="CK1081" s="52"/>
      <c r="CL1081" s="52"/>
      <c r="CM1081" s="52"/>
      <c r="CN1081" s="52"/>
      <c r="CO1081" s="52"/>
      <c r="CP1081" s="52"/>
      <c r="CQ1081" s="52"/>
      <c r="CR1081" s="52"/>
      <c r="CS1081" s="52"/>
      <c r="CT1081" s="52"/>
      <c r="CU1081" s="52"/>
      <c r="CV1081" s="52"/>
      <c r="CW1081" s="52"/>
      <c r="CX1081" s="52"/>
      <c r="CY1081" s="52"/>
      <c r="CZ1081" s="52"/>
      <c r="DA1081" s="52"/>
      <c r="DB1081" s="52"/>
      <c r="DC1081" s="52"/>
      <c r="DD1081" s="52"/>
      <c r="DE1081" s="52"/>
      <c r="DF1081" s="52"/>
      <c r="DG1081" s="52"/>
      <c r="DH1081" s="52"/>
      <c r="DI1081" s="52"/>
      <c r="DJ1081" s="52"/>
      <c r="DK1081" s="52"/>
      <c r="DL1081" s="52"/>
      <c r="DM1081" s="52"/>
      <c r="DN1081" s="52"/>
      <c r="DO1081" s="52"/>
      <c r="DP1081" s="52"/>
      <c r="DQ1081" s="52"/>
      <c r="DR1081" s="52"/>
      <c r="DS1081" s="52"/>
      <c r="DT1081" s="52"/>
      <c r="DU1081" s="52"/>
      <c r="DV1081" s="52"/>
      <c r="DW1081" s="52"/>
      <c r="DX1081" s="52"/>
      <c r="DY1081" s="52"/>
      <c r="DZ1081" s="52"/>
      <c r="EA1081" s="52"/>
      <c r="EB1081" s="52"/>
      <c r="EC1081" s="52"/>
      <c r="ED1081" s="52"/>
      <c r="EE1081" s="52"/>
      <c r="EF1081" s="52"/>
      <c r="EG1081" s="52"/>
      <c r="EH1081" s="52"/>
      <c r="EI1081" s="52"/>
      <c r="EJ1081" s="52"/>
      <c r="EK1081" s="52"/>
      <c r="EL1081" s="52"/>
      <c r="EM1081" s="52"/>
      <c r="EN1081" s="52"/>
      <c r="EO1081" s="52"/>
      <c r="EP1081" s="52"/>
      <c r="EQ1081" s="52"/>
      <c r="ER1081" s="52"/>
      <c r="ES1081" s="52"/>
      <c r="ET1081" s="52"/>
      <c r="EU1081" s="52"/>
      <c r="EV1081" s="52"/>
      <c r="EW1081" s="52"/>
      <c r="EX1081" s="52"/>
      <c r="EY1081" s="52"/>
      <c r="EZ1081" s="52"/>
      <c r="FA1081" s="52"/>
      <c r="FB1081" s="52"/>
      <c r="FC1081" s="52"/>
      <c r="FD1081" s="52"/>
      <c r="FE1081" s="52"/>
      <c r="FF1081" s="52"/>
      <c r="FG1081" s="52"/>
      <c r="FH1081" s="52"/>
      <c r="FI1081" s="52"/>
      <c r="FJ1081" s="52"/>
      <c r="FK1081" s="52"/>
      <c r="FL1081" s="52"/>
      <c r="FM1081" s="52"/>
      <c r="FN1081" s="52"/>
      <c r="FO1081" s="52"/>
      <c r="FP1081" s="52"/>
      <c r="FQ1081" s="52"/>
      <c r="FR1081" s="52"/>
      <c r="FS1081" s="52"/>
      <c r="FT1081" s="52"/>
    </row>
    <row r="1082" spans="1:176" x14ac:dyDescent="0.15">
      <c r="A1082" s="104">
        <f t="shared" si="225"/>
        <v>43791</v>
      </c>
      <c r="B1082" s="35">
        <f t="shared" ca="1" si="231"/>
        <v>514.49320999999998</v>
      </c>
      <c r="C1082" s="35">
        <f t="shared" si="226"/>
        <v>500</v>
      </c>
      <c r="D1082" s="36">
        <f ca="1">IF(A1082&lt;$B$1,VLOOKUP(A1082,[1]DI!$A$4:$B$15000,2,FALSE),0)</f>
        <v>4.9000000000000002E-2</v>
      </c>
      <c r="E1082" s="35">
        <f t="shared" ca="1" si="220"/>
        <v>1.8985000000000001E-4</v>
      </c>
      <c r="F1082" s="54">
        <f t="shared" si="227"/>
        <v>1.0425</v>
      </c>
      <c r="G1082" s="38">
        <f t="shared" ca="1" si="221"/>
        <v>1.0001979186250001</v>
      </c>
      <c r="H1082" s="35">
        <f ca="1">TRUNC(PRODUCT(G$10:G1081),15)</f>
        <v>1.2524996411345199</v>
      </c>
      <c r="I1082" s="35">
        <f t="shared" ca="1" si="228"/>
        <v>1.2172168756208299</v>
      </c>
      <c r="J1082" s="35">
        <f t="shared" ca="1" si="222"/>
        <v>1.0289864200000001</v>
      </c>
      <c r="K1082" s="35">
        <f t="shared" ca="1" si="223"/>
        <v>14.493209999999999</v>
      </c>
      <c r="L1082" s="55">
        <f>IF(VLOOKUP(A1082,$U$12:$AD$125,8)=VLOOKUP(A1081,$U$12:$AD$125,8),0,VLOOKUP(A1082,U$12:$AD$125,8))</f>
        <v>0</v>
      </c>
      <c r="M1082" s="40">
        <f>IF(L1082&gt;0,VLOOKUP(L1082,T$12:$AC$125,7),0)</f>
        <v>0</v>
      </c>
      <c r="N1082" s="41">
        <f t="shared" si="232"/>
        <v>0</v>
      </c>
      <c r="O1082" s="41">
        <f t="shared" ca="1" si="224"/>
        <v>14.493209999999999</v>
      </c>
      <c r="P1082" s="56" t="str">
        <f t="shared" si="229"/>
        <v>A+J=</v>
      </c>
      <c r="Q1082" s="43">
        <f t="shared" si="230"/>
        <v>43801</v>
      </c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52"/>
      <c r="AW1082" s="52"/>
      <c r="AX1082" s="52"/>
      <c r="AY1082" s="52"/>
      <c r="AZ1082" s="52"/>
      <c r="BA1082" s="52"/>
      <c r="BB1082" s="52"/>
      <c r="BC1082" s="52"/>
      <c r="BD1082" s="52"/>
      <c r="BE1082" s="52"/>
      <c r="BF1082" s="52"/>
      <c r="BG1082" s="52"/>
      <c r="BH1082" s="52"/>
      <c r="BI1082" s="52"/>
      <c r="BJ1082" s="52"/>
      <c r="BK1082" s="52"/>
      <c r="BL1082" s="52"/>
      <c r="BM1082" s="52"/>
      <c r="BN1082" s="52"/>
      <c r="BO1082" s="52"/>
      <c r="BP1082" s="52"/>
      <c r="BQ1082" s="52"/>
      <c r="BR1082" s="52"/>
      <c r="BS1082" s="52"/>
      <c r="BT1082" s="52"/>
      <c r="BU1082" s="52"/>
      <c r="BV1082" s="52"/>
      <c r="BW1082" s="52"/>
      <c r="BX1082" s="52"/>
      <c r="BY1082" s="52"/>
      <c r="BZ1082" s="52"/>
      <c r="CA1082" s="52"/>
      <c r="CB1082" s="52"/>
      <c r="CC1082" s="52"/>
      <c r="CD1082" s="52"/>
      <c r="CE1082" s="52"/>
      <c r="CF1082" s="52"/>
      <c r="CG1082" s="52"/>
      <c r="CH1082" s="52"/>
      <c r="CI1082" s="52"/>
      <c r="CJ1082" s="52"/>
      <c r="CK1082" s="52"/>
      <c r="CL1082" s="52"/>
      <c r="CM1082" s="52"/>
      <c r="CN1082" s="52"/>
      <c r="CO1082" s="52"/>
      <c r="CP1082" s="52"/>
      <c r="CQ1082" s="52"/>
      <c r="CR1082" s="52"/>
      <c r="CS1082" s="52"/>
      <c r="CT1082" s="52"/>
      <c r="CU1082" s="52"/>
      <c r="CV1082" s="52"/>
      <c r="CW1082" s="52"/>
      <c r="CX1082" s="52"/>
      <c r="CY1082" s="52"/>
      <c r="CZ1082" s="52"/>
      <c r="DA1082" s="52"/>
      <c r="DB1082" s="52"/>
      <c r="DC1082" s="52"/>
      <c r="DD1082" s="52"/>
      <c r="DE1082" s="52"/>
      <c r="DF1082" s="52"/>
      <c r="DG1082" s="52"/>
      <c r="DH1082" s="52"/>
      <c r="DI1082" s="52"/>
      <c r="DJ1082" s="52"/>
      <c r="DK1082" s="52"/>
      <c r="DL1082" s="52"/>
      <c r="DM1082" s="52"/>
      <c r="DN1082" s="52"/>
      <c r="DO1082" s="52"/>
      <c r="DP1082" s="52"/>
      <c r="DQ1082" s="52"/>
      <c r="DR1082" s="52"/>
      <c r="DS1082" s="52"/>
      <c r="DT1082" s="52"/>
      <c r="DU1082" s="52"/>
      <c r="DV1082" s="52"/>
      <c r="DW1082" s="52"/>
      <c r="DX1082" s="52"/>
      <c r="DY1082" s="52"/>
      <c r="DZ1082" s="52"/>
      <c r="EA1082" s="52"/>
      <c r="EB1082" s="52"/>
      <c r="EC1082" s="52"/>
      <c r="ED1082" s="52"/>
      <c r="EE1082" s="52"/>
      <c r="EF1082" s="52"/>
      <c r="EG1082" s="52"/>
      <c r="EH1082" s="52"/>
      <c r="EI1082" s="52"/>
      <c r="EJ1082" s="52"/>
      <c r="EK1082" s="52"/>
      <c r="EL1082" s="52"/>
      <c r="EM1082" s="52"/>
      <c r="EN1082" s="52"/>
      <c r="EO1082" s="52"/>
      <c r="EP1082" s="52"/>
      <c r="EQ1082" s="52"/>
      <c r="ER1082" s="52"/>
      <c r="ES1082" s="52"/>
      <c r="ET1082" s="52"/>
      <c r="EU1082" s="52"/>
      <c r="EV1082" s="52"/>
      <c r="EW1082" s="52"/>
      <c r="EX1082" s="52"/>
      <c r="EY1082" s="52"/>
      <c r="EZ1082" s="52"/>
      <c r="FA1082" s="52"/>
      <c r="FB1082" s="52"/>
      <c r="FC1082" s="52"/>
      <c r="FD1082" s="52"/>
      <c r="FE1082" s="52"/>
      <c r="FF1082" s="52"/>
      <c r="FG1082" s="52"/>
      <c r="FH1082" s="52"/>
      <c r="FI1082" s="52"/>
      <c r="FJ1082" s="52"/>
      <c r="FK1082" s="52"/>
      <c r="FL1082" s="52"/>
      <c r="FM1082" s="52"/>
      <c r="FN1082" s="52"/>
      <c r="FO1082" s="52"/>
      <c r="FP1082" s="52"/>
      <c r="FQ1082" s="52"/>
      <c r="FR1082" s="52"/>
      <c r="FS1082" s="52"/>
      <c r="FT1082" s="52"/>
    </row>
    <row r="1083" spans="1:176" x14ac:dyDescent="0.15">
      <c r="A1083" s="104">
        <f t="shared" si="225"/>
        <v>43792</v>
      </c>
      <c r="B1083" s="35">
        <f t="shared" ca="1" si="231"/>
        <v>514.59504000000004</v>
      </c>
      <c r="C1083" s="35">
        <f t="shared" si="226"/>
        <v>500</v>
      </c>
      <c r="D1083" s="36">
        <f ca="1">IF(A1083&lt;$B$1,VLOOKUP(A1083,[1]DI!$A$4:$B$15000,2,FALSE),0)</f>
        <v>0</v>
      </c>
      <c r="E1083" s="35">
        <f t="shared" ca="1" si="220"/>
        <v>0</v>
      </c>
      <c r="F1083" s="54">
        <f t="shared" si="227"/>
        <v>1.0425</v>
      </c>
      <c r="G1083" s="38">
        <f t="shared" ca="1" si="221"/>
        <v>1</v>
      </c>
      <c r="H1083" s="35">
        <f ca="1">TRUNC(PRODUCT(G$10:G1082),15)</f>
        <v>1.2527475341413099</v>
      </c>
      <c r="I1083" s="35">
        <f t="shared" ca="1" si="228"/>
        <v>1.2172168756208299</v>
      </c>
      <c r="J1083" s="35">
        <f t="shared" ca="1" si="222"/>
        <v>1.02919008</v>
      </c>
      <c r="K1083" s="35">
        <f t="shared" ca="1" si="223"/>
        <v>14.595039999999999</v>
      </c>
      <c r="L1083" s="55">
        <f>IF(VLOOKUP(A1083,$U$12:$AD$125,8)=VLOOKUP(A1082,$U$12:$AD$125,8),0,VLOOKUP(A1083,U$12:$AD$125,8))</f>
        <v>0</v>
      </c>
      <c r="M1083" s="40">
        <f>IF(L1083&gt;0,VLOOKUP(L1083,T$12:$AC$125,7),0)</f>
        <v>0</v>
      </c>
      <c r="N1083" s="41">
        <f t="shared" si="232"/>
        <v>0</v>
      </c>
      <c r="O1083" s="41">
        <f t="shared" ca="1" si="224"/>
        <v>14.595039999999999</v>
      </c>
      <c r="P1083" s="56" t="str">
        <f t="shared" si="229"/>
        <v>A+J=</v>
      </c>
      <c r="Q1083" s="43">
        <f t="shared" si="230"/>
        <v>43801</v>
      </c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52"/>
      <c r="AW1083" s="52"/>
      <c r="AX1083" s="52"/>
      <c r="AY1083" s="52"/>
      <c r="AZ1083" s="52"/>
      <c r="BA1083" s="52"/>
      <c r="BB1083" s="52"/>
      <c r="BC1083" s="52"/>
      <c r="BD1083" s="52"/>
      <c r="BE1083" s="52"/>
      <c r="BF1083" s="52"/>
      <c r="BG1083" s="52"/>
      <c r="BH1083" s="52"/>
      <c r="BI1083" s="52"/>
      <c r="BJ1083" s="52"/>
      <c r="BK1083" s="52"/>
      <c r="BL1083" s="52"/>
      <c r="BM1083" s="52"/>
      <c r="BN1083" s="52"/>
      <c r="BO1083" s="52"/>
      <c r="BP1083" s="52"/>
      <c r="BQ1083" s="52"/>
      <c r="BR1083" s="52"/>
      <c r="BS1083" s="52"/>
      <c r="BT1083" s="52"/>
      <c r="BU1083" s="52"/>
      <c r="BV1083" s="52"/>
      <c r="BW1083" s="52"/>
      <c r="BX1083" s="52"/>
      <c r="BY1083" s="52"/>
      <c r="BZ1083" s="52"/>
      <c r="CA1083" s="52"/>
      <c r="CB1083" s="52"/>
      <c r="CC1083" s="52"/>
      <c r="CD1083" s="52"/>
      <c r="CE1083" s="52"/>
      <c r="CF1083" s="52"/>
      <c r="CG1083" s="52"/>
      <c r="CH1083" s="52"/>
      <c r="CI1083" s="52"/>
      <c r="CJ1083" s="52"/>
      <c r="CK1083" s="52"/>
      <c r="CL1083" s="52"/>
      <c r="CM1083" s="52"/>
      <c r="CN1083" s="52"/>
      <c r="CO1083" s="52"/>
      <c r="CP1083" s="52"/>
      <c r="CQ1083" s="52"/>
      <c r="CR1083" s="52"/>
      <c r="CS1083" s="52"/>
      <c r="CT1083" s="52"/>
      <c r="CU1083" s="52"/>
      <c r="CV1083" s="52"/>
      <c r="CW1083" s="52"/>
      <c r="CX1083" s="52"/>
      <c r="CY1083" s="52"/>
      <c r="CZ1083" s="52"/>
      <c r="DA1083" s="52"/>
      <c r="DB1083" s="52"/>
      <c r="DC1083" s="52"/>
      <c r="DD1083" s="52"/>
      <c r="DE1083" s="52"/>
      <c r="DF1083" s="52"/>
      <c r="DG1083" s="52"/>
      <c r="DH1083" s="52"/>
      <c r="DI1083" s="52"/>
      <c r="DJ1083" s="52"/>
      <c r="DK1083" s="52"/>
      <c r="DL1083" s="52"/>
      <c r="DM1083" s="52"/>
      <c r="DN1083" s="52"/>
      <c r="DO1083" s="52"/>
      <c r="DP1083" s="52"/>
      <c r="DQ1083" s="52"/>
      <c r="DR1083" s="52"/>
      <c r="DS1083" s="52"/>
      <c r="DT1083" s="52"/>
      <c r="DU1083" s="52"/>
      <c r="DV1083" s="52"/>
      <c r="DW1083" s="52"/>
      <c r="DX1083" s="52"/>
      <c r="DY1083" s="52"/>
      <c r="DZ1083" s="52"/>
      <c r="EA1083" s="52"/>
      <c r="EB1083" s="52"/>
      <c r="EC1083" s="52"/>
      <c r="ED1083" s="52"/>
      <c r="EE1083" s="52"/>
      <c r="EF1083" s="52"/>
      <c r="EG1083" s="52"/>
      <c r="EH1083" s="52"/>
      <c r="EI1083" s="52"/>
      <c r="EJ1083" s="52"/>
      <c r="EK1083" s="52"/>
      <c r="EL1083" s="52"/>
      <c r="EM1083" s="52"/>
      <c r="EN1083" s="52"/>
      <c r="EO1083" s="52"/>
      <c r="EP1083" s="52"/>
      <c r="EQ1083" s="52"/>
      <c r="ER1083" s="52"/>
      <c r="ES1083" s="52"/>
      <c r="ET1083" s="52"/>
      <c r="EU1083" s="52"/>
      <c r="EV1083" s="52"/>
      <c r="EW1083" s="52"/>
      <c r="EX1083" s="52"/>
      <c r="EY1083" s="52"/>
      <c r="EZ1083" s="52"/>
      <c r="FA1083" s="52"/>
      <c r="FB1083" s="52"/>
      <c r="FC1083" s="52"/>
      <c r="FD1083" s="52"/>
      <c r="FE1083" s="52"/>
      <c r="FF1083" s="52"/>
      <c r="FG1083" s="52"/>
      <c r="FH1083" s="52"/>
      <c r="FI1083" s="52"/>
      <c r="FJ1083" s="52"/>
      <c r="FK1083" s="52"/>
      <c r="FL1083" s="52"/>
      <c r="FM1083" s="52"/>
      <c r="FN1083" s="52"/>
      <c r="FO1083" s="52"/>
      <c r="FP1083" s="52"/>
      <c r="FQ1083" s="52"/>
      <c r="FR1083" s="52"/>
      <c r="FS1083" s="52"/>
      <c r="FT1083" s="52"/>
    </row>
    <row r="1084" spans="1:176" x14ac:dyDescent="0.15">
      <c r="A1084" s="104">
        <f t="shared" si="225"/>
        <v>43793</v>
      </c>
      <c r="B1084" s="35">
        <f t="shared" ca="1" si="231"/>
        <v>514.59504000000004</v>
      </c>
      <c r="C1084" s="35">
        <f t="shared" si="226"/>
        <v>500</v>
      </c>
      <c r="D1084" s="36">
        <f ca="1">IF(A1084&lt;$B$1,VLOOKUP(A1084,[1]DI!$A$4:$B$15000,2,FALSE),0)</f>
        <v>0</v>
      </c>
      <c r="E1084" s="35">
        <f t="shared" ca="1" si="220"/>
        <v>0</v>
      </c>
      <c r="F1084" s="54">
        <f t="shared" si="227"/>
        <v>1.0425</v>
      </c>
      <c r="G1084" s="38">
        <f t="shared" ca="1" si="221"/>
        <v>1</v>
      </c>
      <c r="H1084" s="35">
        <f ca="1">TRUNC(PRODUCT(G$10:G1083),15)</f>
        <v>1.2527475341413099</v>
      </c>
      <c r="I1084" s="35">
        <f t="shared" ca="1" si="228"/>
        <v>1.2172168756208299</v>
      </c>
      <c r="J1084" s="35">
        <f t="shared" ca="1" si="222"/>
        <v>1.02919008</v>
      </c>
      <c r="K1084" s="35">
        <f t="shared" ca="1" si="223"/>
        <v>14.595039999999999</v>
      </c>
      <c r="L1084" s="55">
        <f>IF(VLOOKUP(A1084,$U$12:$AD$125,8)=VLOOKUP(A1083,$U$12:$AD$125,8),0,VLOOKUP(A1084,U$12:$AD$125,8))</f>
        <v>0</v>
      </c>
      <c r="M1084" s="40">
        <f>IF(L1084&gt;0,VLOOKUP(L1084,T$12:$AC$125,7),0)</f>
        <v>0</v>
      </c>
      <c r="N1084" s="41">
        <f t="shared" si="232"/>
        <v>0</v>
      </c>
      <c r="O1084" s="41">
        <f t="shared" ca="1" si="224"/>
        <v>14.595039999999999</v>
      </c>
      <c r="P1084" s="56" t="str">
        <f t="shared" si="229"/>
        <v>A+J=</v>
      </c>
      <c r="Q1084" s="43">
        <f t="shared" si="230"/>
        <v>43801</v>
      </c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2"/>
      <c r="BI1084" s="52"/>
      <c r="BJ1084" s="52"/>
      <c r="BK1084" s="52"/>
      <c r="BL1084" s="52"/>
      <c r="BM1084" s="52"/>
      <c r="BN1084" s="52"/>
      <c r="BO1084" s="52"/>
      <c r="BP1084" s="52"/>
      <c r="BQ1084" s="52"/>
      <c r="BR1084" s="52"/>
      <c r="BS1084" s="52"/>
      <c r="BT1084" s="52"/>
      <c r="BU1084" s="52"/>
      <c r="BV1084" s="52"/>
      <c r="BW1084" s="52"/>
      <c r="BX1084" s="52"/>
      <c r="BY1084" s="52"/>
      <c r="BZ1084" s="52"/>
      <c r="CA1084" s="52"/>
      <c r="CB1084" s="52"/>
      <c r="CC1084" s="52"/>
      <c r="CD1084" s="52"/>
      <c r="CE1084" s="52"/>
      <c r="CF1084" s="52"/>
      <c r="CG1084" s="52"/>
      <c r="CH1084" s="52"/>
      <c r="CI1084" s="52"/>
      <c r="CJ1084" s="52"/>
      <c r="CK1084" s="52"/>
      <c r="CL1084" s="52"/>
      <c r="CM1084" s="52"/>
      <c r="CN1084" s="52"/>
      <c r="CO1084" s="52"/>
      <c r="CP1084" s="52"/>
      <c r="CQ1084" s="52"/>
      <c r="CR1084" s="52"/>
      <c r="CS1084" s="52"/>
      <c r="CT1084" s="52"/>
      <c r="CU1084" s="52"/>
      <c r="CV1084" s="52"/>
      <c r="CW1084" s="52"/>
      <c r="CX1084" s="52"/>
      <c r="CY1084" s="52"/>
      <c r="CZ1084" s="52"/>
      <c r="DA1084" s="52"/>
      <c r="DB1084" s="52"/>
      <c r="DC1084" s="52"/>
      <c r="DD1084" s="52"/>
      <c r="DE1084" s="52"/>
      <c r="DF1084" s="52"/>
      <c r="DG1084" s="52"/>
      <c r="DH1084" s="52"/>
      <c r="DI1084" s="52"/>
      <c r="DJ1084" s="52"/>
      <c r="DK1084" s="52"/>
      <c r="DL1084" s="52"/>
      <c r="DM1084" s="52"/>
      <c r="DN1084" s="52"/>
      <c r="DO1084" s="52"/>
      <c r="DP1084" s="52"/>
      <c r="DQ1084" s="52"/>
      <c r="DR1084" s="52"/>
      <c r="DS1084" s="52"/>
      <c r="DT1084" s="52"/>
      <c r="DU1084" s="52"/>
      <c r="DV1084" s="52"/>
      <c r="DW1084" s="52"/>
      <c r="DX1084" s="52"/>
      <c r="DY1084" s="52"/>
      <c r="DZ1084" s="52"/>
      <c r="EA1084" s="52"/>
      <c r="EB1084" s="52"/>
      <c r="EC1084" s="52"/>
      <c r="ED1084" s="52"/>
      <c r="EE1084" s="52"/>
      <c r="EF1084" s="52"/>
      <c r="EG1084" s="52"/>
      <c r="EH1084" s="52"/>
      <c r="EI1084" s="52"/>
      <c r="EJ1084" s="52"/>
      <c r="EK1084" s="52"/>
      <c r="EL1084" s="52"/>
      <c r="EM1084" s="52"/>
      <c r="EN1084" s="52"/>
      <c r="EO1084" s="52"/>
      <c r="EP1084" s="52"/>
      <c r="EQ1084" s="52"/>
      <c r="ER1084" s="52"/>
      <c r="ES1084" s="52"/>
      <c r="ET1084" s="52"/>
      <c r="EU1084" s="52"/>
      <c r="EV1084" s="52"/>
      <c r="EW1084" s="52"/>
      <c r="EX1084" s="52"/>
      <c r="EY1084" s="52"/>
      <c r="EZ1084" s="52"/>
      <c r="FA1084" s="52"/>
      <c r="FB1084" s="52"/>
      <c r="FC1084" s="52"/>
      <c r="FD1084" s="52"/>
      <c r="FE1084" s="52"/>
      <c r="FF1084" s="52"/>
      <c r="FG1084" s="52"/>
      <c r="FH1084" s="52"/>
      <c r="FI1084" s="52"/>
      <c r="FJ1084" s="52"/>
      <c r="FK1084" s="52"/>
      <c r="FL1084" s="52"/>
      <c r="FM1084" s="52"/>
      <c r="FN1084" s="52"/>
      <c r="FO1084" s="52"/>
      <c r="FP1084" s="52"/>
      <c r="FQ1084" s="52"/>
      <c r="FR1084" s="52"/>
      <c r="FS1084" s="52"/>
      <c r="FT1084" s="52"/>
    </row>
    <row r="1085" spans="1:176" x14ac:dyDescent="0.15">
      <c r="A1085" s="104">
        <f t="shared" si="225"/>
        <v>43794</v>
      </c>
      <c r="B1085" s="35">
        <f t="shared" ca="1" si="231"/>
        <v>514.59504000000004</v>
      </c>
      <c r="C1085" s="35">
        <f t="shared" si="226"/>
        <v>500</v>
      </c>
      <c r="D1085" s="36">
        <f ca="1">IF(A1085&lt;$B$1,VLOOKUP(A1085,[1]DI!$A$4:$B$15000,2,FALSE),0)</f>
        <v>4.9000000000000002E-2</v>
      </c>
      <c r="E1085" s="35">
        <f t="shared" ca="1" si="220"/>
        <v>1.8985000000000001E-4</v>
      </c>
      <c r="F1085" s="54">
        <f t="shared" si="227"/>
        <v>1.0425</v>
      </c>
      <c r="G1085" s="38">
        <f t="shared" ca="1" si="221"/>
        <v>1.0001979186250001</v>
      </c>
      <c r="H1085" s="35">
        <f ca="1">TRUNC(PRODUCT(G$10:G1084),15)</f>
        <v>1.2527475341413099</v>
      </c>
      <c r="I1085" s="35">
        <f t="shared" ca="1" si="228"/>
        <v>1.2172168756208299</v>
      </c>
      <c r="J1085" s="35">
        <f t="shared" ca="1" si="222"/>
        <v>1.02919008</v>
      </c>
      <c r="K1085" s="35">
        <f t="shared" ca="1" si="223"/>
        <v>14.595039999999999</v>
      </c>
      <c r="L1085" s="55">
        <f>IF(VLOOKUP(A1085,$U$12:$AD$125,8)=VLOOKUP(A1084,$U$12:$AD$125,8),0,VLOOKUP(A1085,U$12:$AD$125,8))</f>
        <v>0</v>
      </c>
      <c r="M1085" s="40">
        <f>IF(L1085&gt;0,VLOOKUP(L1085,T$12:$AC$125,7),0)</f>
        <v>0</v>
      </c>
      <c r="N1085" s="41">
        <f t="shared" si="232"/>
        <v>0</v>
      </c>
      <c r="O1085" s="41">
        <f t="shared" ca="1" si="224"/>
        <v>14.595039999999999</v>
      </c>
      <c r="P1085" s="56" t="str">
        <f t="shared" si="229"/>
        <v>A+J=</v>
      </c>
      <c r="Q1085" s="43">
        <f t="shared" si="230"/>
        <v>43801</v>
      </c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/>
      <c r="BB1085" s="52"/>
      <c r="BC1085" s="52"/>
      <c r="BD1085" s="52"/>
      <c r="BE1085" s="52"/>
      <c r="BF1085" s="52"/>
      <c r="BG1085" s="52"/>
      <c r="BH1085" s="52"/>
      <c r="BI1085" s="52"/>
      <c r="BJ1085" s="52"/>
      <c r="BK1085" s="52"/>
      <c r="BL1085" s="52"/>
      <c r="BM1085" s="52"/>
      <c r="BN1085" s="52"/>
      <c r="BO1085" s="52"/>
      <c r="BP1085" s="52"/>
      <c r="BQ1085" s="52"/>
      <c r="BR1085" s="52"/>
      <c r="BS1085" s="52"/>
      <c r="BT1085" s="52"/>
      <c r="BU1085" s="52"/>
      <c r="BV1085" s="52"/>
      <c r="BW1085" s="52"/>
      <c r="BX1085" s="52"/>
      <c r="BY1085" s="52"/>
      <c r="BZ1085" s="52"/>
      <c r="CA1085" s="52"/>
      <c r="CB1085" s="52"/>
      <c r="CC1085" s="52"/>
      <c r="CD1085" s="52"/>
      <c r="CE1085" s="52"/>
      <c r="CF1085" s="52"/>
      <c r="CG1085" s="52"/>
      <c r="CH1085" s="52"/>
      <c r="CI1085" s="52"/>
      <c r="CJ1085" s="52"/>
      <c r="CK1085" s="52"/>
      <c r="CL1085" s="52"/>
      <c r="CM1085" s="52"/>
      <c r="CN1085" s="52"/>
      <c r="CO1085" s="52"/>
      <c r="CP1085" s="52"/>
      <c r="CQ1085" s="52"/>
      <c r="CR1085" s="52"/>
      <c r="CS1085" s="52"/>
      <c r="CT1085" s="52"/>
      <c r="CU1085" s="52"/>
      <c r="CV1085" s="52"/>
      <c r="CW1085" s="52"/>
      <c r="CX1085" s="52"/>
      <c r="CY1085" s="52"/>
      <c r="CZ1085" s="52"/>
      <c r="DA1085" s="52"/>
      <c r="DB1085" s="52"/>
      <c r="DC1085" s="52"/>
      <c r="DD1085" s="52"/>
      <c r="DE1085" s="52"/>
      <c r="DF1085" s="52"/>
      <c r="DG1085" s="52"/>
      <c r="DH1085" s="52"/>
      <c r="DI1085" s="52"/>
      <c r="DJ1085" s="52"/>
      <c r="DK1085" s="52"/>
      <c r="DL1085" s="52"/>
      <c r="DM1085" s="52"/>
      <c r="DN1085" s="52"/>
      <c r="DO1085" s="52"/>
      <c r="DP1085" s="52"/>
      <c r="DQ1085" s="52"/>
      <c r="DR1085" s="52"/>
      <c r="DS1085" s="52"/>
      <c r="DT1085" s="52"/>
      <c r="DU1085" s="52"/>
      <c r="DV1085" s="52"/>
      <c r="DW1085" s="52"/>
      <c r="DX1085" s="52"/>
      <c r="DY1085" s="52"/>
      <c r="DZ1085" s="52"/>
      <c r="EA1085" s="52"/>
      <c r="EB1085" s="52"/>
      <c r="EC1085" s="52"/>
      <c r="ED1085" s="52"/>
      <c r="EE1085" s="52"/>
      <c r="EF1085" s="52"/>
      <c r="EG1085" s="52"/>
      <c r="EH1085" s="52"/>
      <c r="EI1085" s="52"/>
      <c r="EJ1085" s="52"/>
      <c r="EK1085" s="52"/>
      <c r="EL1085" s="52"/>
      <c r="EM1085" s="52"/>
      <c r="EN1085" s="52"/>
      <c r="EO1085" s="52"/>
      <c r="EP1085" s="52"/>
      <c r="EQ1085" s="52"/>
      <c r="ER1085" s="52"/>
      <c r="ES1085" s="52"/>
      <c r="ET1085" s="52"/>
      <c r="EU1085" s="52"/>
      <c r="EV1085" s="52"/>
      <c r="EW1085" s="52"/>
      <c r="EX1085" s="52"/>
      <c r="EY1085" s="52"/>
      <c r="EZ1085" s="52"/>
      <c r="FA1085" s="52"/>
      <c r="FB1085" s="52"/>
      <c r="FC1085" s="52"/>
      <c r="FD1085" s="52"/>
      <c r="FE1085" s="52"/>
      <c r="FF1085" s="52"/>
      <c r="FG1085" s="52"/>
      <c r="FH1085" s="52"/>
      <c r="FI1085" s="52"/>
      <c r="FJ1085" s="52"/>
      <c r="FK1085" s="52"/>
      <c r="FL1085" s="52"/>
      <c r="FM1085" s="52"/>
      <c r="FN1085" s="52"/>
      <c r="FO1085" s="52"/>
      <c r="FP1085" s="52"/>
      <c r="FQ1085" s="52"/>
      <c r="FR1085" s="52"/>
      <c r="FS1085" s="52"/>
      <c r="FT1085" s="52"/>
    </row>
    <row r="1086" spans="1:176" x14ac:dyDescent="0.15">
      <c r="A1086" s="104">
        <f t="shared" si="225"/>
        <v>43795</v>
      </c>
      <c r="B1086" s="35">
        <f t="shared" ca="1" si="231"/>
        <v>514.69689000000005</v>
      </c>
      <c r="C1086" s="35">
        <f t="shared" si="226"/>
        <v>500</v>
      </c>
      <c r="D1086" s="36">
        <f ca="1">IF(A1086&lt;$B$1,VLOOKUP(A1086,[1]DI!$A$4:$B$15000,2,FALSE),0)</f>
        <v>4.9000000000000002E-2</v>
      </c>
      <c r="E1086" s="35">
        <f t="shared" ca="1" si="220"/>
        <v>1.8985000000000001E-4</v>
      </c>
      <c r="F1086" s="54">
        <f t="shared" si="227"/>
        <v>1.0425</v>
      </c>
      <c r="G1086" s="38">
        <f t="shared" ca="1" si="221"/>
        <v>1.0001979186250001</v>
      </c>
      <c r="H1086" s="35">
        <f ca="1">TRUNC(PRODUCT(G$10:G1085),15)</f>
        <v>1.25299547621074</v>
      </c>
      <c r="I1086" s="35">
        <f t="shared" ca="1" si="228"/>
        <v>1.2172168756208299</v>
      </c>
      <c r="J1086" s="35">
        <f t="shared" ca="1" si="222"/>
        <v>1.0293937799999999</v>
      </c>
      <c r="K1086" s="35">
        <f t="shared" ca="1" si="223"/>
        <v>14.69689</v>
      </c>
      <c r="L1086" s="55">
        <f>IF(VLOOKUP(A1086,$U$12:$AD$125,8)=VLOOKUP(A1085,$U$12:$AD$125,8),0,VLOOKUP(A1086,U$12:$AD$125,8))</f>
        <v>0</v>
      </c>
      <c r="M1086" s="40">
        <f>IF(L1086&gt;0,VLOOKUP(L1086,T$12:$AC$125,7),0)</f>
        <v>0</v>
      </c>
      <c r="N1086" s="41">
        <f t="shared" si="232"/>
        <v>0</v>
      </c>
      <c r="O1086" s="41">
        <f t="shared" ca="1" si="224"/>
        <v>14.69689</v>
      </c>
      <c r="P1086" s="56" t="str">
        <f t="shared" si="229"/>
        <v>A+J=</v>
      </c>
      <c r="Q1086" s="43">
        <f t="shared" si="230"/>
        <v>43801</v>
      </c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  <c r="BB1086" s="52"/>
      <c r="BC1086" s="52"/>
      <c r="BD1086" s="52"/>
      <c r="BE1086" s="52"/>
      <c r="BF1086" s="52"/>
      <c r="BG1086" s="52"/>
      <c r="BH1086" s="52"/>
      <c r="BI1086" s="52"/>
      <c r="BJ1086" s="52"/>
      <c r="BK1086" s="52"/>
      <c r="BL1086" s="52"/>
      <c r="BM1086" s="52"/>
      <c r="BN1086" s="52"/>
      <c r="BO1086" s="52"/>
      <c r="BP1086" s="52"/>
      <c r="BQ1086" s="52"/>
      <c r="BR1086" s="52"/>
      <c r="BS1086" s="52"/>
      <c r="BT1086" s="52"/>
      <c r="BU1086" s="52"/>
      <c r="BV1086" s="52"/>
      <c r="BW1086" s="52"/>
      <c r="BX1086" s="52"/>
      <c r="BY1086" s="52"/>
      <c r="BZ1086" s="52"/>
      <c r="CA1086" s="52"/>
      <c r="CB1086" s="52"/>
      <c r="CC1086" s="52"/>
      <c r="CD1086" s="52"/>
      <c r="CE1086" s="52"/>
      <c r="CF1086" s="52"/>
      <c r="CG1086" s="52"/>
      <c r="CH1086" s="52"/>
      <c r="CI1086" s="52"/>
      <c r="CJ1086" s="52"/>
      <c r="CK1086" s="52"/>
      <c r="CL1086" s="52"/>
      <c r="CM1086" s="52"/>
      <c r="CN1086" s="52"/>
      <c r="CO1086" s="52"/>
      <c r="CP1086" s="52"/>
      <c r="CQ1086" s="52"/>
      <c r="CR1086" s="52"/>
      <c r="CS1086" s="52"/>
      <c r="CT1086" s="52"/>
      <c r="CU1086" s="52"/>
      <c r="CV1086" s="52"/>
      <c r="CW1086" s="52"/>
      <c r="CX1086" s="52"/>
      <c r="CY1086" s="52"/>
      <c r="CZ1086" s="52"/>
      <c r="DA1086" s="52"/>
      <c r="DB1086" s="52"/>
      <c r="DC1086" s="52"/>
      <c r="DD1086" s="52"/>
      <c r="DE1086" s="52"/>
      <c r="DF1086" s="52"/>
      <c r="DG1086" s="52"/>
      <c r="DH1086" s="52"/>
      <c r="DI1086" s="52"/>
      <c r="DJ1086" s="52"/>
      <c r="DK1086" s="52"/>
      <c r="DL1086" s="52"/>
      <c r="DM1086" s="52"/>
      <c r="DN1086" s="52"/>
      <c r="DO1086" s="52"/>
      <c r="DP1086" s="52"/>
      <c r="DQ1086" s="52"/>
      <c r="DR1086" s="52"/>
      <c r="DS1086" s="52"/>
      <c r="DT1086" s="52"/>
      <c r="DU1086" s="52"/>
      <c r="DV1086" s="52"/>
      <c r="DW1086" s="52"/>
      <c r="DX1086" s="52"/>
      <c r="DY1086" s="52"/>
      <c r="DZ1086" s="52"/>
      <c r="EA1086" s="52"/>
      <c r="EB1086" s="52"/>
      <c r="EC1086" s="52"/>
      <c r="ED1086" s="52"/>
      <c r="EE1086" s="52"/>
      <c r="EF1086" s="52"/>
      <c r="EG1086" s="52"/>
      <c r="EH1086" s="52"/>
      <c r="EI1086" s="52"/>
      <c r="EJ1086" s="52"/>
      <c r="EK1086" s="52"/>
      <c r="EL1086" s="52"/>
      <c r="EM1086" s="52"/>
      <c r="EN1086" s="52"/>
      <c r="EO1086" s="52"/>
      <c r="EP1086" s="52"/>
      <c r="EQ1086" s="52"/>
      <c r="ER1086" s="52"/>
      <c r="ES1086" s="52"/>
      <c r="ET1086" s="52"/>
      <c r="EU1086" s="52"/>
      <c r="EV1086" s="52"/>
      <c r="EW1086" s="52"/>
      <c r="EX1086" s="52"/>
      <c r="EY1086" s="52"/>
      <c r="EZ1086" s="52"/>
      <c r="FA1086" s="52"/>
      <c r="FB1086" s="52"/>
      <c r="FC1086" s="52"/>
      <c r="FD1086" s="52"/>
      <c r="FE1086" s="52"/>
      <c r="FF1086" s="52"/>
      <c r="FG1086" s="52"/>
      <c r="FH1086" s="52"/>
      <c r="FI1086" s="52"/>
      <c r="FJ1086" s="52"/>
      <c r="FK1086" s="52"/>
      <c r="FL1086" s="52"/>
      <c r="FM1086" s="52"/>
      <c r="FN1086" s="52"/>
      <c r="FO1086" s="52"/>
      <c r="FP1086" s="52"/>
      <c r="FQ1086" s="52"/>
      <c r="FR1086" s="52"/>
      <c r="FS1086" s="52"/>
      <c r="FT1086" s="52"/>
    </row>
    <row r="1087" spans="1:176" x14ac:dyDescent="0.15">
      <c r="A1087" s="104">
        <f t="shared" si="225"/>
        <v>43796</v>
      </c>
      <c r="B1087" s="35">
        <f t="shared" ca="1" si="231"/>
        <v>514.79875500000003</v>
      </c>
      <c r="C1087" s="35">
        <f t="shared" si="226"/>
        <v>500</v>
      </c>
      <c r="D1087" s="36">
        <f ca="1">IF(A1087&lt;$B$1,VLOOKUP(A1087,[1]DI!$A$4:$B$15000,2,FALSE),0)</f>
        <v>4.9000000000000002E-2</v>
      </c>
      <c r="E1087" s="35">
        <f t="shared" ca="1" si="220"/>
        <v>1.8985000000000001E-4</v>
      </c>
      <c r="F1087" s="54">
        <f t="shared" si="227"/>
        <v>1.0425</v>
      </c>
      <c r="G1087" s="38">
        <f t="shared" ca="1" si="221"/>
        <v>1.0001979186250001</v>
      </c>
      <c r="H1087" s="35">
        <f ca="1">TRUNC(PRODUCT(G$10:G1086),15)</f>
        <v>1.2532434673525199</v>
      </c>
      <c r="I1087" s="35">
        <f t="shared" ca="1" si="228"/>
        <v>1.2172168756208299</v>
      </c>
      <c r="J1087" s="35">
        <f t="shared" ca="1" si="222"/>
        <v>1.0295975100000001</v>
      </c>
      <c r="K1087" s="35">
        <f t="shared" ca="1" si="223"/>
        <v>14.798755</v>
      </c>
      <c r="L1087" s="55">
        <f>IF(VLOOKUP(A1087,$U$12:$AD$125,8)=VLOOKUP(A1086,$U$12:$AD$125,8),0,VLOOKUP(A1087,U$12:$AD$125,8))</f>
        <v>0</v>
      </c>
      <c r="M1087" s="40">
        <f>IF(L1087&gt;0,VLOOKUP(L1087,T$12:$AC$125,7),0)</f>
        <v>0</v>
      </c>
      <c r="N1087" s="41">
        <f t="shared" si="232"/>
        <v>0</v>
      </c>
      <c r="O1087" s="41">
        <f t="shared" ca="1" si="224"/>
        <v>14.798755</v>
      </c>
      <c r="P1087" s="56" t="str">
        <f t="shared" si="229"/>
        <v>A+J=</v>
      </c>
      <c r="Q1087" s="43">
        <f t="shared" si="230"/>
        <v>43801</v>
      </c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  <c r="BB1087" s="52"/>
      <c r="BC1087" s="52"/>
      <c r="BD1087" s="52"/>
      <c r="BE1087" s="52"/>
      <c r="BF1087" s="52"/>
      <c r="BG1087" s="52"/>
      <c r="BH1087" s="52"/>
      <c r="BI1087" s="52"/>
      <c r="BJ1087" s="52"/>
      <c r="BK1087" s="52"/>
      <c r="BL1087" s="52"/>
      <c r="BM1087" s="52"/>
      <c r="BN1087" s="52"/>
      <c r="BO1087" s="52"/>
      <c r="BP1087" s="52"/>
      <c r="BQ1087" s="52"/>
      <c r="BR1087" s="52"/>
      <c r="BS1087" s="52"/>
      <c r="BT1087" s="52"/>
      <c r="BU1087" s="52"/>
      <c r="BV1087" s="52"/>
      <c r="BW1087" s="52"/>
      <c r="BX1087" s="52"/>
      <c r="BY1087" s="52"/>
      <c r="BZ1087" s="52"/>
      <c r="CA1087" s="52"/>
      <c r="CB1087" s="52"/>
      <c r="CC1087" s="52"/>
      <c r="CD1087" s="52"/>
      <c r="CE1087" s="52"/>
      <c r="CF1087" s="52"/>
      <c r="CG1087" s="52"/>
      <c r="CH1087" s="52"/>
      <c r="CI1087" s="52"/>
      <c r="CJ1087" s="52"/>
      <c r="CK1087" s="52"/>
      <c r="CL1087" s="52"/>
      <c r="CM1087" s="52"/>
      <c r="CN1087" s="52"/>
      <c r="CO1087" s="52"/>
      <c r="CP1087" s="52"/>
      <c r="CQ1087" s="52"/>
      <c r="CR1087" s="52"/>
      <c r="CS1087" s="52"/>
      <c r="CT1087" s="52"/>
      <c r="CU1087" s="52"/>
      <c r="CV1087" s="52"/>
      <c r="CW1087" s="52"/>
      <c r="CX1087" s="52"/>
      <c r="CY1087" s="52"/>
      <c r="CZ1087" s="52"/>
      <c r="DA1087" s="52"/>
      <c r="DB1087" s="52"/>
      <c r="DC1087" s="52"/>
      <c r="DD1087" s="52"/>
      <c r="DE1087" s="52"/>
      <c r="DF1087" s="52"/>
      <c r="DG1087" s="52"/>
      <c r="DH1087" s="52"/>
      <c r="DI1087" s="52"/>
      <c r="DJ1087" s="52"/>
      <c r="DK1087" s="52"/>
      <c r="DL1087" s="52"/>
      <c r="DM1087" s="52"/>
      <c r="DN1087" s="52"/>
      <c r="DO1087" s="52"/>
      <c r="DP1087" s="52"/>
      <c r="DQ1087" s="52"/>
      <c r="DR1087" s="52"/>
      <c r="DS1087" s="52"/>
      <c r="DT1087" s="52"/>
      <c r="DU1087" s="52"/>
      <c r="DV1087" s="52"/>
      <c r="DW1087" s="52"/>
      <c r="DX1087" s="52"/>
      <c r="DY1087" s="52"/>
      <c r="DZ1087" s="52"/>
      <c r="EA1087" s="52"/>
      <c r="EB1087" s="52"/>
      <c r="EC1087" s="52"/>
      <c r="ED1087" s="52"/>
      <c r="EE1087" s="52"/>
      <c r="EF1087" s="52"/>
      <c r="EG1087" s="52"/>
      <c r="EH1087" s="52"/>
      <c r="EI1087" s="52"/>
      <c r="EJ1087" s="52"/>
      <c r="EK1087" s="52"/>
      <c r="EL1087" s="52"/>
      <c r="EM1087" s="52"/>
      <c r="EN1087" s="52"/>
      <c r="EO1087" s="52"/>
      <c r="EP1087" s="52"/>
      <c r="EQ1087" s="52"/>
      <c r="ER1087" s="52"/>
      <c r="ES1087" s="52"/>
      <c r="ET1087" s="52"/>
      <c r="EU1087" s="52"/>
      <c r="EV1087" s="52"/>
      <c r="EW1087" s="52"/>
      <c r="EX1087" s="52"/>
      <c r="EY1087" s="52"/>
      <c r="EZ1087" s="52"/>
      <c r="FA1087" s="52"/>
      <c r="FB1087" s="52"/>
      <c r="FC1087" s="52"/>
      <c r="FD1087" s="52"/>
      <c r="FE1087" s="52"/>
      <c r="FF1087" s="52"/>
      <c r="FG1087" s="52"/>
      <c r="FH1087" s="52"/>
      <c r="FI1087" s="52"/>
      <c r="FJ1087" s="52"/>
      <c r="FK1087" s="52"/>
      <c r="FL1087" s="52"/>
      <c r="FM1087" s="52"/>
      <c r="FN1087" s="52"/>
      <c r="FO1087" s="52"/>
      <c r="FP1087" s="52"/>
      <c r="FQ1087" s="52"/>
      <c r="FR1087" s="52"/>
      <c r="FS1087" s="52"/>
      <c r="FT1087" s="52"/>
    </row>
    <row r="1088" spans="1:176" x14ac:dyDescent="0.15">
      <c r="A1088" s="104">
        <f t="shared" si="225"/>
        <v>43797</v>
      </c>
      <c r="B1088" s="35">
        <f t="shared" ca="1" si="231"/>
        <v>514.90064500000005</v>
      </c>
      <c r="C1088" s="35">
        <f t="shared" si="226"/>
        <v>500</v>
      </c>
      <c r="D1088" s="36">
        <f ca="1">IF(A1088&lt;$B$1,VLOOKUP(A1088,[1]DI!$A$4:$B$15000,2,FALSE),0)</f>
        <v>4.9000000000000002E-2</v>
      </c>
      <c r="E1088" s="35">
        <f t="shared" ca="1" si="220"/>
        <v>1.8985000000000001E-4</v>
      </c>
      <c r="F1088" s="54">
        <f t="shared" si="227"/>
        <v>1.0425</v>
      </c>
      <c r="G1088" s="38">
        <f t="shared" ca="1" si="221"/>
        <v>1.0001979186250001</v>
      </c>
      <c r="H1088" s="35">
        <f ca="1">TRUNC(PRODUCT(G$10:G1087),15)</f>
        <v>1.25349150757637</v>
      </c>
      <c r="I1088" s="35">
        <f t="shared" ca="1" si="228"/>
        <v>1.2172168756208299</v>
      </c>
      <c r="J1088" s="35">
        <f t="shared" ca="1" si="222"/>
        <v>1.02980129</v>
      </c>
      <c r="K1088" s="35">
        <f t="shared" ca="1" si="223"/>
        <v>14.900645000000001</v>
      </c>
      <c r="L1088" s="55">
        <f>IF(VLOOKUP(A1088,$U$12:$AD$125,8)=VLOOKUP(A1087,$U$12:$AD$125,8),0,VLOOKUP(A1088,U$12:$AD$125,8))</f>
        <v>0</v>
      </c>
      <c r="M1088" s="40">
        <f>IF(L1088&gt;0,VLOOKUP(L1088,T$12:$AC$125,7),0)</f>
        <v>0</v>
      </c>
      <c r="N1088" s="41">
        <f t="shared" si="232"/>
        <v>0</v>
      </c>
      <c r="O1088" s="41">
        <f t="shared" ca="1" si="224"/>
        <v>14.900645000000001</v>
      </c>
      <c r="P1088" s="56" t="str">
        <f t="shared" si="229"/>
        <v>A+J=</v>
      </c>
      <c r="Q1088" s="43">
        <f t="shared" si="230"/>
        <v>43801</v>
      </c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/>
      <c r="AY1088" s="52"/>
      <c r="AZ1088" s="52"/>
      <c r="BA1088" s="52"/>
      <c r="BB1088" s="52"/>
      <c r="BC1088" s="52"/>
      <c r="BD1088" s="52"/>
      <c r="BE1088" s="52"/>
      <c r="BF1088" s="52"/>
      <c r="BG1088" s="52"/>
      <c r="BH1088" s="52"/>
      <c r="BI1088" s="52"/>
      <c r="BJ1088" s="52"/>
      <c r="BK1088" s="52"/>
      <c r="BL1088" s="52"/>
      <c r="BM1088" s="52"/>
      <c r="BN1088" s="52"/>
      <c r="BO1088" s="52"/>
      <c r="BP1088" s="52"/>
      <c r="BQ1088" s="52"/>
      <c r="BR1088" s="52"/>
      <c r="BS1088" s="52"/>
      <c r="BT1088" s="52"/>
      <c r="BU1088" s="52"/>
      <c r="BV1088" s="52"/>
      <c r="BW1088" s="52"/>
      <c r="BX1088" s="52"/>
      <c r="BY1088" s="52"/>
      <c r="BZ1088" s="52"/>
      <c r="CA1088" s="52"/>
      <c r="CB1088" s="52"/>
      <c r="CC1088" s="52"/>
      <c r="CD1088" s="52"/>
      <c r="CE1088" s="52"/>
      <c r="CF1088" s="52"/>
      <c r="CG1088" s="52"/>
      <c r="CH1088" s="52"/>
      <c r="CI1088" s="52"/>
      <c r="CJ1088" s="52"/>
      <c r="CK1088" s="52"/>
      <c r="CL1088" s="52"/>
      <c r="CM1088" s="52"/>
      <c r="CN1088" s="52"/>
      <c r="CO1088" s="52"/>
      <c r="CP1088" s="52"/>
      <c r="CQ1088" s="52"/>
      <c r="CR1088" s="52"/>
      <c r="CS1088" s="52"/>
      <c r="CT1088" s="52"/>
      <c r="CU1088" s="52"/>
      <c r="CV1088" s="52"/>
      <c r="CW1088" s="52"/>
      <c r="CX1088" s="52"/>
      <c r="CY1088" s="52"/>
      <c r="CZ1088" s="52"/>
      <c r="DA1088" s="52"/>
      <c r="DB1088" s="52"/>
      <c r="DC1088" s="52"/>
      <c r="DD1088" s="52"/>
      <c r="DE1088" s="52"/>
      <c r="DF1088" s="52"/>
      <c r="DG1088" s="52"/>
      <c r="DH1088" s="52"/>
      <c r="DI1088" s="52"/>
      <c r="DJ1088" s="52"/>
      <c r="DK1088" s="52"/>
      <c r="DL1088" s="52"/>
      <c r="DM1088" s="52"/>
      <c r="DN1088" s="52"/>
      <c r="DO1088" s="52"/>
      <c r="DP1088" s="52"/>
      <c r="DQ1088" s="52"/>
      <c r="DR1088" s="52"/>
      <c r="DS1088" s="52"/>
      <c r="DT1088" s="52"/>
      <c r="DU1088" s="52"/>
      <c r="DV1088" s="52"/>
      <c r="DW1088" s="52"/>
      <c r="DX1088" s="52"/>
      <c r="DY1088" s="52"/>
      <c r="DZ1088" s="52"/>
      <c r="EA1088" s="52"/>
      <c r="EB1088" s="52"/>
      <c r="EC1088" s="52"/>
      <c r="ED1088" s="52"/>
      <c r="EE1088" s="52"/>
      <c r="EF1088" s="52"/>
      <c r="EG1088" s="52"/>
      <c r="EH1088" s="52"/>
      <c r="EI1088" s="52"/>
      <c r="EJ1088" s="52"/>
      <c r="EK1088" s="52"/>
      <c r="EL1088" s="52"/>
      <c r="EM1088" s="52"/>
      <c r="EN1088" s="52"/>
      <c r="EO1088" s="52"/>
      <c r="EP1088" s="52"/>
      <c r="EQ1088" s="52"/>
      <c r="ER1088" s="52"/>
      <c r="ES1088" s="52"/>
      <c r="ET1088" s="52"/>
      <c r="EU1088" s="52"/>
      <c r="EV1088" s="52"/>
      <c r="EW1088" s="52"/>
      <c r="EX1088" s="52"/>
      <c r="EY1088" s="52"/>
      <c r="EZ1088" s="52"/>
      <c r="FA1088" s="52"/>
      <c r="FB1088" s="52"/>
      <c r="FC1088" s="52"/>
      <c r="FD1088" s="52"/>
      <c r="FE1088" s="52"/>
      <c r="FF1088" s="52"/>
      <c r="FG1088" s="52"/>
      <c r="FH1088" s="52"/>
      <c r="FI1088" s="52"/>
      <c r="FJ1088" s="52"/>
      <c r="FK1088" s="52"/>
      <c r="FL1088" s="52"/>
      <c r="FM1088" s="52"/>
      <c r="FN1088" s="52"/>
      <c r="FO1088" s="52"/>
      <c r="FP1088" s="52"/>
      <c r="FQ1088" s="52"/>
      <c r="FR1088" s="52"/>
      <c r="FS1088" s="52"/>
      <c r="FT1088" s="52"/>
    </row>
    <row r="1089" spans="1:176" x14ac:dyDescent="0.15">
      <c r="A1089" s="104">
        <f t="shared" si="225"/>
        <v>43798</v>
      </c>
      <c r="B1089" s="35">
        <f t="shared" ca="1" si="231"/>
        <v>515.00255500000003</v>
      </c>
      <c r="C1089" s="35">
        <f t="shared" si="226"/>
        <v>500</v>
      </c>
      <c r="D1089" s="36">
        <f ca="1">IF(A1089&lt;$B$1,VLOOKUP(A1089,[1]DI!$A$4:$B$15000,2,FALSE),0)</f>
        <v>4.9000000000000002E-2</v>
      </c>
      <c r="E1089" s="35">
        <f t="shared" ca="1" si="220"/>
        <v>1.8985000000000001E-4</v>
      </c>
      <c r="F1089" s="54">
        <f t="shared" si="227"/>
        <v>1.0425</v>
      </c>
      <c r="G1089" s="38">
        <f t="shared" ca="1" si="221"/>
        <v>1.0001979186250001</v>
      </c>
      <c r="H1089" s="35">
        <f ca="1">TRUNC(PRODUCT(G$10:G1088),15)</f>
        <v>1.253739596892</v>
      </c>
      <c r="I1089" s="35">
        <f t="shared" ca="1" si="228"/>
        <v>1.2172168756208299</v>
      </c>
      <c r="J1089" s="35">
        <f t="shared" ca="1" si="222"/>
        <v>1.0300051100000001</v>
      </c>
      <c r="K1089" s="35">
        <f t="shared" ca="1" si="223"/>
        <v>15.002554999999999</v>
      </c>
      <c r="L1089" s="55">
        <f>IF(VLOOKUP(A1089,$U$12:$AD$125,8)=VLOOKUP(A1088,$U$12:$AD$125,8),0,VLOOKUP(A1089,U$12:$AD$125,8))</f>
        <v>0</v>
      </c>
      <c r="M1089" s="40">
        <f>IF(L1089&gt;0,VLOOKUP(L1089,T$12:$AC$125,7),0)</f>
        <v>0</v>
      </c>
      <c r="N1089" s="41">
        <f t="shared" si="232"/>
        <v>0</v>
      </c>
      <c r="O1089" s="41">
        <f t="shared" ca="1" si="224"/>
        <v>15.002554999999999</v>
      </c>
      <c r="P1089" s="56" t="str">
        <f t="shared" si="229"/>
        <v>A+J=</v>
      </c>
      <c r="Q1089" s="43">
        <f t="shared" si="230"/>
        <v>43801</v>
      </c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/>
      <c r="BB1089" s="52"/>
      <c r="BC1089" s="52"/>
      <c r="BD1089" s="52"/>
      <c r="BE1089" s="52"/>
      <c r="BF1089" s="52"/>
      <c r="BG1089" s="52"/>
      <c r="BH1089" s="52"/>
      <c r="BI1089" s="52"/>
      <c r="BJ1089" s="52"/>
      <c r="BK1089" s="52"/>
      <c r="BL1089" s="52"/>
      <c r="BM1089" s="52"/>
      <c r="BN1089" s="52"/>
      <c r="BO1089" s="52"/>
      <c r="BP1089" s="52"/>
      <c r="BQ1089" s="52"/>
      <c r="BR1089" s="52"/>
      <c r="BS1089" s="52"/>
      <c r="BT1089" s="52"/>
      <c r="BU1089" s="52"/>
      <c r="BV1089" s="52"/>
      <c r="BW1089" s="52"/>
      <c r="BX1089" s="52"/>
      <c r="BY1089" s="52"/>
      <c r="BZ1089" s="52"/>
      <c r="CA1089" s="52"/>
      <c r="CB1089" s="52"/>
      <c r="CC1089" s="52"/>
      <c r="CD1089" s="52"/>
      <c r="CE1089" s="52"/>
      <c r="CF1089" s="52"/>
      <c r="CG1089" s="52"/>
      <c r="CH1089" s="52"/>
      <c r="CI1089" s="52"/>
      <c r="CJ1089" s="52"/>
      <c r="CK1089" s="52"/>
      <c r="CL1089" s="52"/>
      <c r="CM1089" s="52"/>
      <c r="CN1089" s="52"/>
      <c r="CO1089" s="52"/>
      <c r="CP1089" s="52"/>
      <c r="CQ1089" s="52"/>
      <c r="CR1089" s="52"/>
      <c r="CS1089" s="52"/>
      <c r="CT1089" s="52"/>
      <c r="CU1089" s="52"/>
      <c r="CV1089" s="52"/>
      <c r="CW1089" s="52"/>
      <c r="CX1089" s="52"/>
      <c r="CY1089" s="52"/>
      <c r="CZ1089" s="52"/>
      <c r="DA1089" s="52"/>
      <c r="DB1089" s="52"/>
      <c r="DC1089" s="52"/>
      <c r="DD1089" s="52"/>
      <c r="DE1089" s="52"/>
      <c r="DF1089" s="52"/>
      <c r="DG1089" s="52"/>
      <c r="DH1089" s="52"/>
      <c r="DI1089" s="52"/>
      <c r="DJ1089" s="52"/>
      <c r="DK1089" s="52"/>
      <c r="DL1089" s="52"/>
      <c r="DM1089" s="52"/>
      <c r="DN1089" s="52"/>
      <c r="DO1089" s="52"/>
      <c r="DP1089" s="52"/>
      <c r="DQ1089" s="52"/>
      <c r="DR1089" s="52"/>
      <c r="DS1089" s="52"/>
      <c r="DT1089" s="52"/>
      <c r="DU1089" s="52"/>
      <c r="DV1089" s="52"/>
      <c r="DW1089" s="52"/>
      <c r="DX1089" s="52"/>
      <c r="DY1089" s="52"/>
      <c r="DZ1089" s="52"/>
      <c r="EA1089" s="52"/>
      <c r="EB1089" s="52"/>
      <c r="EC1089" s="52"/>
      <c r="ED1089" s="52"/>
      <c r="EE1089" s="52"/>
      <c r="EF1089" s="52"/>
      <c r="EG1089" s="52"/>
      <c r="EH1089" s="52"/>
      <c r="EI1089" s="52"/>
      <c r="EJ1089" s="52"/>
      <c r="EK1089" s="52"/>
      <c r="EL1089" s="52"/>
      <c r="EM1089" s="52"/>
      <c r="EN1089" s="52"/>
      <c r="EO1089" s="52"/>
      <c r="EP1089" s="52"/>
      <c r="EQ1089" s="52"/>
      <c r="ER1089" s="52"/>
      <c r="ES1089" s="52"/>
      <c r="ET1089" s="52"/>
      <c r="EU1089" s="52"/>
      <c r="EV1089" s="52"/>
      <c r="EW1089" s="52"/>
      <c r="EX1089" s="52"/>
      <c r="EY1089" s="52"/>
      <c r="EZ1089" s="52"/>
      <c r="FA1089" s="52"/>
      <c r="FB1089" s="52"/>
      <c r="FC1089" s="52"/>
      <c r="FD1089" s="52"/>
      <c r="FE1089" s="52"/>
      <c r="FF1089" s="52"/>
      <c r="FG1089" s="52"/>
      <c r="FH1089" s="52"/>
      <c r="FI1089" s="52"/>
      <c r="FJ1089" s="52"/>
      <c r="FK1089" s="52"/>
      <c r="FL1089" s="52"/>
      <c r="FM1089" s="52"/>
      <c r="FN1089" s="52"/>
      <c r="FO1089" s="52"/>
      <c r="FP1089" s="52"/>
      <c r="FQ1089" s="52"/>
      <c r="FR1089" s="52"/>
      <c r="FS1089" s="52"/>
      <c r="FT1089" s="52"/>
    </row>
    <row r="1090" spans="1:176" x14ac:dyDescent="0.15">
      <c r="A1090" s="104">
        <f t="shared" si="225"/>
        <v>43799</v>
      </c>
      <c r="B1090" s="35">
        <f t="shared" ca="1" si="231"/>
        <v>515.10447999999997</v>
      </c>
      <c r="C1090" s="35">
        <f t="shared" si="226"/>
        <v>500</v>
      </c>
      <c r="D1090" s="36">
        <f ca="1">IF(A1090&lt;$B$1,VLOOKUP(A1090,[1]DI!$A$4:$B$15000,2,FALSE),0)</f>
        <v>0</v>
      </c>
      <c r="E1090" s="35">
        <f t="shared" ca="1" si="220"/>
        <v>0</v>
      </c>
      <c r="F1090" s="54">
        <f t="shared" si="227"/>
        <v>1.0425</v>
      </c>
      <c r="G1090" s="38">
        <f t="shared" ca="1" si="221"/>
        <v>1</v>
      </c>
      <c r="H1090" s="35">
        <f ca="1">TRUNC(PRODUCT(G$10:G1089),15)</f>
        <v>1.25398773530912</v>
      </c>
      <c r="I1090" s="35">
        <f t="shared" ca="1" si="228"/>
        <v>1.2172168756208299</v>
      </c>
      <c r="J1090" s="35">
        <f t="shared" ca="1" si="222"/>
        <v>1.03020896</v>
      </c>
      <c r="K1090" s="35">
        <f t="shared" ca="1" si="223"/>
        <v>15.104480000000001</v>
      </c>
      <c r="L1090" s="55">
        <f>IF(VLOOKUP(A1090,$U$12:$AD$125,8)=VLOOKUP(A1089,$U$12:$AD$125,8),0,VLOOKUP(A1090,U$12:$AD$125,8))</f>
        <v>0</v>
      </c>
      <c r="M1090" s="40">
        <f>IF(L1090&gt;0,VLOOKUP(L1090,T$12:$AC$125,7),0)</f>
        <v>0</v>
      </c>
      <c r="N1090" s="41">
        <f t="shared" si="232"/>
        <v>0</v>
      </c>
      <c r="O1090" s="41">
        <f t="shared" ca="1" si="224"/>
        <v>15.104480000000001</v>
      </c>
      <c r="P1090" s="56" t="str">
        <f t="shared" si="229"/>
        <v>A+J=</v>
      </c>
      <c r="Q1090" s="43">
        <f t="shared" si="230"/>
        <v>43801</v>
      </c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/>
      <c r="AY1090" s="52"/>
      <c r="AZ1090" s="52"/>
      <c r="BA1090" s="52"/>
      <c r="BB1090" s="52"/>
      <c r="BC1090" s="52"/>
      <c r="BD1090" s="52"/>
      <c r="BE1090" s="52"/>
      <c r="BF1090" s="52"/>
      <c r="BG1090" s="52"/>
      <c r="BH1090" s="52"/>
      <c r="BI1090" s="52"/>
      <c r="BJ1090" s="52"/>
      <c r="BK1090" s="52"/>
      <c r="BL1090" s="52"/>
      <c r="BM1090" s="52"/>
      <c r="BN1090" s="52"/>
      <c r="BO1090" s="52"/>
      <c r="BP1090" s="52"/>
      <c r="BQ1090" s="52"/>
      <c r="BR1090" s="52"/>
      <c r="BS1090" s="52"/>
      <c r="BT1090" s="52"/>
      <c r="BU1090" s="52"/>
      <c r="BV1090" s="52"/>
      <c r="BW1090" s="52"/>
      <c r="BX1090" s="52"/>
      <c r="BY1090" s="52"/>
      <c r="BZ1090" s="52"/>
      <c r="CA1090" s="52"/>
      <c r="CB1090" s="52"/>
      <c r="CC1090" s="52"/>
      <c r="CD1090" s="52"/>
      <c r="CE1090" s="52"/>
      <c r="CF1090" s="52"/>
      <c r="CG1090" s="52"/>
      <c r="CH1090" s="52"/>
      <c r="CI1090" s="52"/>
      <c r="CJ1090" s="52"/>
      <c r="CK1090" s="52"/>
      <c r="CL1090" s="52"/>
      <c r="CM1090" s="52"/>
      <c r="CN1090" s="52"/>
      <c r="CO1090" s="52"/>
      <c r="CP1090" s="52"/>
      <c r="CQ1090" s="52"/>
      <c r="CR1090" s="52"/>
      <c r="CS1090" s="52"/>
      <c r="CT1090" s="52"/>
      <c r="CU1090" s="52"/>
      <c r="CV1090" s="52"/>
      <c r="CW1090" s="52"/>
      <c r="CX1090" s="52"/>
      <c r="CY1090" s="52"/>
      <c r="CZ1090" s="52"/>
      <c r="DA1090" s="52"/>
      <c r="DB1090" s="52"/>
      <c r="DC1090" s="52"/>
      <c r="DD1090" s="52"/>
      <c r="DE1090" s="52"/>
      <c r="DF1090" s="52"/>
      <c r="DG1090" s="52"/>
      <c r="DH1090" s="52"/>
      <c r="DI1090" s="52"/>
      <c r="DJ1090" s="52"/>
      <c r="DK1090" s="52"/>
      <c r="DL1090" s="52"/>
      <c r="DM1090" s="52"/>
      <c r="DN1090" s="52"/>
      <c r="DO1090" s="52"/>
      <c r="DP1090" s="52"/>
      <c r="DQ1090" s="52"/>
      <c r="DR1090" s="52"/>
      <c r="DS1090" s="52"/>
      <c r="DT1090" s="52"/>
      <c r="DU1090" s="52"/>
      <c r="DV1090" s="52"/>
      <c r="DW1090" s="52"/>
      <c r="DX1090" s="52"/>
      <c r="DY1090" s="52"/>
      <c r="DZ1090" s="52"/>
      <c r="EA1090" s="52"/>
      <c r="EB1090" s="52"/>
      <c r="EC1090" s="52"/>
      <c r="ED1090" s="52"/>
      <c r="EE1090" s="52"/>
      <c r="EF1090" s="52"/>
      <c r="EG1090" s="52"/>
      <c r="EH1090" s="52"/>
      <c r="EI1090" s="52"/>
      <c r="EJ1090" s="52"/>
      <c r="EK1090" s="52"/>
      <c r="EL1090" s="52"/>
      <c r="EM1090" s="52"/>
      <c r="EN1090" s="52"/>
      <c r="EO1090" s="52"/>
      <c r="EP1090" s="52"/>
      <c r="EQ1090" s="52"/>
      <c r="ER1090" s="52"/>
      <c r="ES1090" s="52"/>
      <c r="ET1090" s="52"/>
      <c r="EU1090" s="52"/>
      <c r="EV1090" s="52"/>
      <c r="EW1090" s="52"/>
      <c r="EX1090" s="52"/>
      <c r="EY1090" s="52"/>
      <c r="EZ1090" s="52"/>
      <c r="FA1090" s="52"/>
      <c r="FB1090" s="52"/>
      <c r="FC1090" s="52"/>
      <c r="FD1090" s="52"/>
      <c r="FE1090" s="52"/>
      <c r="FF1090" s="52"/>
      <c r="FG1090" s="52"/>
      <c r="FH1090" s="52"/>
      <c r="FI1090" s="52"/>
      <c r="FJ1090" s="52"/>
      <c r="FK1090" s="52"/>
      <c r="FL1090" s="52"/>
      <c r="FM1090" s="52"/>
      <c r="FN1090" s="52"/>
      <c r="FO1090" s="52"/>
      <c r="FP1090" s="52"/>
      <c r="FQ1090" s="52"/>
      <c r="FR1090" s="52"/>
      <c r="FS1090" s="52"/>
      <c r="FT1090" s="52"/>
    </row>
    <row r="1091" spans="1:176" x14ac:dyDescent="0.15">
      <c r="A1091" s="104">
        <f t="shared" si="225"/>
        <v>43800</v>
      </c>
      <c r="B1091" s="35">
        <f t="shared" ca="1" si="231"/>
        <v>515.10447999999997</v>
      </c>
      <c r="C1091" s="35">
        <f t="shared" si="226"/>
        <v>500</v>
      </c>
      <c r="D1091" s="36">
        <f ca="1">IF(A1091&lt;$B$1,VLOOKUP(A1091,[1]DI!$A$4:$B$15000,2,FALSE),0)</f>
        <v>0</v>
      </c>
      <c r="E1091" s="35">
        <f t="shared" ca="1" si="220"/>
        <v>0</v>
      </c>
      <c r="F1091" s="54">
        <f t="shared" si="227"/>
        <v>1.0425</v>
      </c>
      <c r="G1091" s="38">
        <f t="shared" ca="1" si="221"/>
        <v>1</v>
      </c>
      <c r="H1091" s="35">
        <f ca="1">TRUNC(PRODUCT(G$10:G1090),15)</f>
        <v>1.25398773530912</v>
      </c>
      <c r="I1091" s="35">
        <f t="shared" ca="1" si="228"/>
        <v>1.2172168756208299</v>
      </c>
      <c r="J1091" s="35">
        <f t="shared" ca="1" si="222"/>
        <v>1.03020896</v>
      </c>
      <c r="K1091" s="35">
        <f t="shared" ca="1" si="223"/>
        <v>15.104480000000001</v>
      </c>
      <c r="L1091" s="55">
        <f>IF(VLOOKUP(A1091,$U$12:$AD$125,8)=VLOOKUP(A1090,$U$12:$AD$125,8),0,VLOOKUP(A1091,U$12:$AD$125,8))</f>
        <v>0</v>
      </c>
      <c r="M1091" s="40">
        <f>IF(L1091&gt;0,VLOOKUP(L1091,T$12:$AC$125,7),0)</f>
        <v>0</v>
      </c>
      <c r="N1091" s="41">
        <f t="shared" si="232"/>
        <v>0</v>
      </c>
      <c r="O1091" s="41">
        <f t="shared" ca="1" si="224"/>
        <v>15.104480000000001</v>
      </c>
      <c r="P1091" s="56" t="str">
        <f t="shared" si="229"/>
        <v>A+J=</v>
      </c>
      <c r="Q1091" s="43">
        <f t="shared" si="230"/>
        <v>43801</v>
      </c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  <c r="BB1091" s="52"/>
      <c r="BC1091" s="52"/>
      <c r="BD1091" s="52"/>
      <c r="BE1091" s="52"/>
      <c r="BF1091" s="52"/>
      <c r="BG1091" s="52"/>
      <c r="BH1091" s="52"/>
      <c r="BI1091" s="52"/>
      <c r="BJ1091" s="52"/>
      <c r="BK1091" s="52"/>
      <c r="BL1091" s="52"/>
      <c r="BM1091" s="52"/>
      <c r="BN1091" s="52"/>
      <c r="BO1091" s="52"/>
      <c r="BP1091" s="52"/>
      <c r="BQ1091" s="52"/>
      <c r="BR1091" s="52"/>
      <c r="BS1091" s="52"/>
      <c r="BT1091" s="52"/>
      <c r="BU1091" s="52"/>
      <c r="BV1091" s="52"/>
      <c r="BW1091" s="52"/>
      <c r="BX1091" s="52"/>
      <c r="BY1091" s="52"/>
      <c r="BZ1091" s="52"/>
      <c r="CA1091" s="52"/>
      <c r="CB1091" s="52"/>
      <c r="CC1091" s="52"/>
      <c r="CD1091" s="52"/>
      <c r="CE1091" s="52"/>
      <c r="CF1091" s="52"/>
      <c r="CG1091" s="52"/>
      <c r="CH1091" s="52"/>
      <c r="CI1091" s="52"/>
      <c r="CJ1091" s="52"/>
      <c r="CK1091" s="52"/>
      <c r="CL1091" s="52"/>
      <c r="CM1091" s="52"/>
      <c r="CN1091" s="52"/>
      <c r="CO1091" s="52"/>
      <c r="CP1091" s="52"/>
      <c r="CQ1091" s="52"/>
      <c r="CR1091" s="52"/>
      <c r="CS1091" s="52"/>
      <c r="CT1091" s="52"/>
      <c r="CU1091" s="52"/>
      <c r="CV1091" s="52"/>
      <c r="CW1091" s="52"/>
      <c r="CX1091" s="52"/>
      <c r="CY1091" s="52"/>
      <c r="CZ1091" s="52"/>
      <c r="DA1091" s="52"/>
      <c r="DB1091" s="52"/>
      <c r="DC1091" s="52"/>
      <c r="DD1091" s="52"/>
      <c r="DE1091" s="52"/>
      <c r="DF1091" s="52"/>
      <c r="DG1091" s="52"/>
      <c r="DH1091" s="52"/>
      <c r="DI1091" s="52"/>
      <c r="DJ1091" s="52"/>
      <c r="DK1091" s="52"/>
      <c r="DL1091" s="52"/>
      <c r="DM1091" s="52"/>
      <c r="DN1091" s="52"/>
      <c r="DO1091" s="52"/>
      <c r="DP1091" s="52"/>
      <c r="DQ1091" s="52"/>
      <c r="DR1091" s="52"/>
      <c r="DS1091" s="52"/>
      <c r="DT1091" s="52"/>
      <c r="DU1091" s="52"/>
      <c r="DV1091" s="52"/>
      <c r="DW1091" s="52"/>
      <c r="DX1091" s="52"/>
      <c r="DY1091" s="52"/>
      <c r="DZ1091" s="52"/>
      <c r="EA1091" s="52"/>
      <c r="EB1091" s="52"/>
      <c r="EC1091" s="52"/>
      <c r="ED1091" s="52"/>
      <c r="EE1091" s="52"/>
      <c r="EF1091" s="52"/>
      <c r="EG1091" s="52"/>
      <c r="EH1091" s="52"/>
      <c r="EI1091" s="52"/>
      <c r="EJ1091" s="52"/>
      <c r="EK1091" s="52"/>
      <c r="EL1091" s="52"/>
      <c r="EM1091" s="52"/>
      <c r="EN1091" s="52"/>
      <c r="EO1091" s="52"/>
      <c r="EP1091" s="52"/>
      <c r="EQ1091" s="52"/>
      <c r="ER1091" s="52"/>
      <c r="ES1091" s="52"/>
      <c r="ET1091" s="52"/>
      <c r="EU1091" s="52"/>
      <c r="EV1091" s="52"/>
      <c r="EW1091" s="52"/>
      <c r="EX1091" s="52"/>
      <c r="EY1091" s="52"/>
      <c r="EZ1091" s="52"/>
      <c r="FA1091" s="52"/>
      <c r="FB1091" s="52"/>
      <c r="FC1091" s="52"/>
      <c r="FD1091" s="52"/>
      <c r="FE1091" s="52"/>
      <c r="FF1091" s="52"/>
      <c r="FG1091" s="52"/>
      <c r="FH1091" s="52"/>
      <c r="FI1091" s="52"/>
      <c r="FJ1091" s="52"/>
      <c r="FK1091" s="52"/>
      <c r="FL1091" s="52"/>
      <c r="FM1091" s="52"/>
      <c r="FN1091" s="52"/>
      <c r="FO1091" s="52"/>
      <c r="FP1091" s="52"/>
      <c r="FQ1091" s="52"/>
      <c r="FR1091" s="52"/>
      <c r="FS1091" s="52"/>
      <c r="FT1091" s="52"/>
    </row>
    <row r="1092" spans="1:176" x14ac:dyDescent="0.15">
      <c r="A1092" s="104">
        <f t="shared" si="225"/>
        <v>43801</v>
      </c>
      <c r="B1092" s="35">
        <f t="shared" ca="1" si="231"/>
        <v>515.10447999999997</v>
      </c>
      <c r="C1092" s="35">
        <f t="shared" si="226"/>
        <v>500</v>
      </c>
      <c r="D1092" s="36">
        <f ca="1">IF(A1092&lt;$B$1,VLOOKUP(A1092,[1]DI!$A$4:$B$15000,2,FALSE),0)</f>
        <v>4.9000000000000002E-2</v>
      </c>
      <c r="E1092" s="35">
        <f t="shared" ca="1" si="220"/>
        <v>1.8985000000000001E-4</v>
      </c>
      <c r="F1092" s="54">
        <f t="shared" si="227"/>
        <v>1.0425</v>
      </c>
      <c r="G1092" s="38">
        <f t="shared" ca="1" si="221"/>
        <v>1.0001979186250001</v>
      </c>
      <c r="H1092" s="35">
        <f ca="1">TRUNC(PRODUCT(G$10:G1091),15)</f>
        <v>1.25398773530912</v>
      </c>
      <c r="I1092" s="35">
        <f t="shared" ca="1" si="228"/>
        <v>1.2172168756208299</v>
      </c>
      <c r="J1092" s="35">
        <f t="shared" ca="1" si="222"/>
        <v>1.03020896</v>
      </c>
      <c r="K1092" s="35">
        <f t="shared" ca="1" si="223"/>
        <v>15.104480000000001</v>
      </c>
      <c r="L1092" s="55">
        <f>IF(VLOOKUP(A1092,$U$12:$AD$125,8)=VLOOKUP(A1091,$U$12:$AD$125,8),0,VLOOKUP(A1092,U$12:$AD$125,8))</f>
        <v>6</v>
      </c>
      <c r="M1092" s="40">
        <f>IF(L1092&gt;0,VLOOKUP(L1092,T$12:$AC$125,7),0)</f>
        <v>0.5</v>
      </c>
      <c r="N1092" s="41">
        <f t="shared" si="232"/>
        <v>500</v>
      </c>
      <c r="O1092" s="41">
        <f t="shared" ca="1" si="224"/>
        <v>515.10447999999997</v>
      </c>
      <c r="P1092" s="56" t="str">
        <f t="shared" si="229"/>
        <v>A+J=</v>
      </c>
      <c r="Q1092" s="43">
        <f t="shared" si="230"/>
        <v>43801</v>
      </c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  <c r="BB1092" s="52"/>
      <c r="BC1092" s="52"/>
      <c r="BD1092" s="52"/>
      <c r="BE1092" s="52"/>
      <c r="BF1092" s="52"/>
      <c r="BG1092" s="52"/>
      <c r="BH1092" s="52"/>
      <c r="BI1092" s="52"/>
      <c r="BJ1092" s="52"/>
      <c r="BK1092" s="52"/>
      <c r="BL1092" s="52"/>
      <c r="BM1092" s="52"/>
      <c r="BN1092" s="52"/>
      <c r="BO1092" s="52"/>
      <c r="BP1092" s="52"/>
      <c r="BQ1092" s="52"/>
      <c r="BR1092" s="52"/>
      <c r="BS1092" s="52"/>
      <c r="BT1092" s="52"/>
      <c r="BU1092" s="52"/>
      <c r="BV1092" s="52"/>
      <c r="BW1092" s="52"/>
      <c r="BX1092" s="52"/>
      <c r="BY1092" s="52"/>
      <c r="BZ1092" s="52"/>
      <c r="CA1092" s="52"/>
      <c r="CB1092" s="52"/>
      <c r="CC1092" s="52"/>
      <c r="CD1092" s="52"/>
      <c r="CE1092" s="52"/>
      <c r="CF1092" s="52"/>
      <c r="CG1092" s="52"/>
      <c r="CH1092" s="52"/>
      <c r="CI1092" s="52"/>
      <c r="CJ1092" s="52"/>
      <c r="CK1092" s="52"/>
      <c r="CL1092" s="52"/>
      <c r="CM1092" s="52"/>
      <c r="CN1092" s="52"/>
      <c r="CO1092" s="52"/>
      <c r="CP1092" s="52"/>
      <c r="CQ1092" s="52"/>
      <c r="CR1092" s="52"/>
      <c r="CS1092" s="52"/>
      <c r="CT1092" s="52"/>
      <c r="CU1092" s="52"/>
      <c r="CV1092" s="52"/>
      <c r="CW1092" s="52"/>
      <c r="CX1092" s="52"/>
      <c r="CY1092" s="52"/>
      <c r="CZ1092" s="52"/>
      <c r="DA1092" s="52"/>
      <c r="DB1092" s="52"/>
      <c r="DC1092" s="52"/>
      <c r="DD1092" s="52"/>
      <c r="DE1092" s="52"/>
      <c r="DF1092" s="52"/>
      <c r="DG1092" s="52"/>
      <c r="DH1092" s="52"/>
      <c r="DI1092" s="52"/>
      <c r="DJ1092" s="52"/>
      <c r="DK1092" s="52"/>
      <c r="DL1092" s="52"/>
      <c r="DM1092" s="52"/>
      <c r="DN1092" s="52"/>
      <c r="DO1092" s="52"/>
      <c r="DP1092" s="52"/>
      <c r="DQ1092" s="52"/>
      <c r="DR1092" s="52"/>
      <c r="DS1092" s="52"/>
      <c r="DT1092" s="52"/>
      <c r="DU1092" s="52"/>
      <c r="DV1092" s="52"/>
      <c r="DW1092" s="52"/>
      <c r="DX1092" s="52"/>
      <c r="DY1092" s="52"/>
      <c r="DZ1092" s="52"/>
      <c r="EA1092" s="52"/>
      <c r="EB1092" s="52"/>
      <c r="EC1092" s="52"/>
      <c r="ED1092" s="52"/>
      <c r="EE1092" s="52"/>
      <c r="EF1092" s="52"/>
      <c r="EG1092" s="52"/>
      <c r="EH1092" s="52"/>
      <c r="EI1092" s="52"/>
      <c r="EJ1092" s="52"/>
      <c r="EK1092" s="52"/>
      <c r="EL1092" s="52"/>
      <c r="EM1092" s="52"/>
      <c r="EN1092" s="52"/>
      <c r="EO1092" s="52"/>
      <c r="EP1092" s="52"/>
      <c r="EQ1092" s="52"/>
      <c r="ER1092" s="52"/>
      <c r="ES1092" s="52"/>
      <c r="ET1092" s="52"/>
      <c r="EU1092" s="52"/>
      <c r="EV1092" s="52"/>
      <c r="EW1092" s="52"/>
      <c r="EX1092" s="52"/>
      <c r="EY1092" s="52"/>
      <c r="EZ1092" s="52"/>
      <c r="FA1092" s="52"/>
      <c r="FB1092" s="52"/>
      <c r="FC1092" s="52"/>
      <c r="FD1092" s="52"/>
      <c r="FE1092" s="52"/>
      <c r="FF1092" s="52"/>
      <c r="FG1092" s="52"/>
      <c r="FH1092" s="52"/>
      <c r="FI1092" s="52"/>
      <c r="FJ1092" s="52"/>
      <c r="FK1092" s="52"/>
      <c r="FL1092" s="52"/>
      <c r="FM1092" s="52"/>
      <c r="FN1092" s="52"/>
      <c r="FO1092" s="52"/>
      <c r="FP1092" s="52"/>
      <c r="FQ1092" s="52"/>
      <c r="FR1092" s="52"/>
      <c r="FS1092" s="52"/>
      <c r="FT1092" s="52"/>
    </row>
    <row r="1093" spans="1:176" x14ac:dyDescent="0.15">
      <c r="A1093" s="104"/>
      <c r="B1093" s="35"/>
      <c r="C1093" s="35"/>
      <c r="D1093" s="36"/>
      <c r="E1093" s="35"/>
      <c r="F1093" s="54"/>
      <c r="G1093" s="38"/>
      <c r="H1093" s="35"/>
      <c r="I1093" s="35"/>
      <c r="J1093" s="35"/>
      <c r="K1093" s="35"/>
      <c r="L1093" s="55"/>
      <c r="M1093" s="40"/>
      <c r="N1093" s="41"/>
      <c r="O1093" s="41"/>
      <c r="P1093" s="56"/>
      <c r="Q1093" s="43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/>
      <c r="BB1093" s="52"/>
      <c r="BC1093" s="52"/>
      <c r="BD1093" s="52"/>
      <c r="BE1093" s="52"/>
      <c r="BF1093" s="52"/>
      <c r="BG1093" s="52"/>
      <c r="BH1093" s="52"/>
      <c r="BI1093" s="52"/>
      <c r="BJ1093" s="52"/>
      <c r="BK1093" s="52"/>
      <c r="BL1093" s="52"/>
      <c r="BM1093" s="52"/>
      <c r="BN1093" s="52"/>
      <c r="BO1093" s="52"/>
      <c r="BP1093" s="52"/>
      <c r="BQ1093" s="52"/>
      <c r="BR1093" s="52"/>
      <c r="BS1093" s="52"/>
      <c r="BT1093" s="52"/>
      <c r="BU1093" s="52"/>
      <c r="BV1093" s="52"/>
      <c r="BW1093" s="52"/>
      <c r="BX1093" s="52"/>
      <c r="BY1093" s="52"/>
      <c r="BZ1093" s="52"/>
      <c r="CA1093" s="52"/>
      <c r="CB1093" s="52"/>
      <c r="CC1093" s="52"/>
      <c r="CD1093" s="52"/>
      <c r="CE1093" s="52"/>
      <c r="CF1093" s="52"/>
      <c r="CG1093" s="52"/>
      <c r="CH1093" s="52"/>
      <c r="CI1093" s="52"/>
      <c r="CJ1093" s="52"/>
      <c r="CK1093" s="52"/>
      <c r="CL1093" s="52"/>
      <c r="CM1093" s="52"/>
      <c r="CN1093" s="52"/>
      <c r="CO1093" s="52"/>
      <c r="CP1093" s="52"/>
      <c r="CQ1093" s="52"/>
      <c r="CR1093" s="52"/>
      <c r="CS1093" s="52"/>
      <c r="CT1093" s="52"/>
      <c r="CU1093" s="52"/>
      <c r="CV1093" s="52"/>
      <c r="CW1093" s="52"/>
      <c r="CX1093" s="52"/>
      <c r="CY1093" s="52"/>
      <c r="CZ1093" s="52"/>
      <c r="DA1093" s="52"/>
      <c r="DB1093" s="52"/>
      <c r="DC1093" s="52"/>
      <c r="DD1093" s="52"/>
      <c r="DE1093" s="52"/>
      <c r="DF1093" s="52"/>
      <c r="DG1093" s="52"/>
      <c r="DH1093" s="52"/>
      <c r="DI1093" s="52"/>
      <c r="DJ1093" s="52"/>
      <c r="DK1093" s="52"/>
      <c r="DL1093" s="52"/>
      <c r="DM1093" s="52"/>
      <c r="DN1093" s="52"/>
      <c r="DO1093" s="52"/>
      <c r="DP1093" s="52"/>
      <c r="DQ1093" s="52"/>
      <c r="DR1093" s="52"/>
      <c r="DS1093" s="52"/>
      <c r="DT1093" s="52"/>
      <c r="DU1093" s="52"/>
      <c r="DV1093" s="52"/>
      <c r="DW1093" s="52"/>
      <c r="DX1093" s="52"/>
      <c r="DY1093" s="52"/>
      <c r="DZ1093" s="52"/>
      <c r="EA1093" s="52"/>
      <c r="EB1093" s="52"/>
      <c r="EC1093" s="52"/>
      <c r="ED1093" s="52"/>
      <c r="EE1093" s="52"/>
      <c r="EF1093" s="52"/>
      <c r="EG1093" s="52"/>
      <c r="EH1093" s="52"/>
      <c r="EI1093" s="52"/>
      <c r="EJ1093" s="52"/>
      <c r="EK1093" s="52"/>
      <c r="EL1093" s="52"/>
      <c r="EM1093" s="52"/>
      <c r="EN1093" s="52"/>
      <c r="EO1093" s="52"/>
      <c r="EP1093" s="52"/>
      <c r="EQ1093" s="52"/>
      <c r="ER1093" s="52"/>
      <c r="ES1093" s="52"/>
      <c r="ET1093" s="52"/>
      <c r="EU1093" s="52"/>
      <c r="EV1093" s="52"/>
      <c r="EW1093" s="52"/>
      <c r="EX1093" s="52"/>
      <c r="EY1093" s="52"/>
      <c r="EZ1093" s="52"/>
      <c r="FA1093" s="52"/>
      <c r="FB1093" s="52"/>
      <c r="FC1093" s="52"/>
      <c r="FD1093" s="52"/>
      <c r="FE1093" s="52"/>
      <c r="FF1093" s="52"/>
      <c r="FG1093" s="52"/>
      <c r="FH1093" s="52"/>
      <c r="FI1093" s="52"/>
      <c r="FJ1093" s="52"/>
      <c r="FK1093" s="52"/>
      <c r="FL1093" s="52"/>
      <c r="FM1093" s="52"/>
      <c r="FN1093" s="52"/>
      <c r="FO1093" s="52"/>
      <c r="FP1093" s="52"/>
      <c r="FQ1093" s="52"/>
      <c r="FR1093" s="52"/>
      <c r="FS1093" s="52"/>
      <c r="FT1093" s="52"/>
    </row>
    <row r="1094" spans="1:176" x14ac:dyDescent="0.15">
      <c r="A1094" s="104"/>
      <c r="B1094" s="35"/>
      <c r="C1094" s="35"/>
      <c r="D1094" s="36"/>
      <c r="E1094" s="35"/>
      <c r="F1094" s="54"/>
      <c r="G1094" s="38"/>
      <c r="H1094" s="35"/>
      <c r="I1094" s="35"/>
      <c r="J1094" s="35"/>
      <c r="K1094" s="35"/>
      <c r="L1094" s="55"/>
      <c r="M1094" s="40"/>
      <c r="N1094" s="41"/>
      <c r="O1094" s="41"/>
      <c r="P1094" s="56"/>
      <c r="Q1094" s="43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  <c r="BB1094" s="52"/>
      <c r="BC1094" s="52"/>
      <c r="BD1094" s="52"/>
      <c r="BE1094" s="52"/>
      <c r="BF1094" s="52"/>
      <c r="BG1094" s="52"/>
      <c r="BH1094" s="52"/>
      <c r="BI1094" s="52"/>
      <c r="BJ1094" s="52"/>
      <c r="BK1094" s="52"/>
      <c r="BL1094" s="52"/>
      <c r="BM1094" s="52"/>
      <c r="BN1094" s="52"/>
      <c r="BO1094" s="52"/>
      <c r="BP1094" s="52"/>
      <c r="BQ1094" s="52"/>
      <c r="BR1094" s="52"/>
      <c r="BS1094" s="52"/>
      <c r="BT1094" s="52"/>
      <c r="BU1094" s="52"/>
      <c r="BV1094" s="52"/>
      <c r="BW1094" s="52"/>
      <c r="BX1094" s="52"/>
      <c r="BY1094" s="52"/>
      <c r="BZ1094" s="52"/>
      <c r="CA1094" s="52"/>
      <c r="CB1094" s="52"/>
      <c r="CC1094" s="52"/>
      <c r="CD1094" s="52"/>
      <c r="CE1094" s="52"/>
      <c r="CF1094" s="52"/>
      <c r="CG1094" s="52"/>
      <c r="CH1094" s="52"/>
      <c r="CI1094" s="52"/>
      <c r="CJ1094" s="52"/>
      <c r="CK1094" s="52"/>
      <c r="CL1094" s="52"/>
      <c r="CM1094" s="52"/>
      <c r="CN1094" s="52"/>
      <c r="CO1094" s="52"/>
      <c r="CP1094" s="52"/>
      <c r="CQ1094" s="52"/>
      <c r="CR1094" s="52"/>
      <c r="CS1094" s="52"/>
      <c r="CT1094" s="52"/>
      <c r="CU1094" s="52"/>
      <c r="CV1094" s="52"/>
      <c r="CW1094" s="52"/>
      <c r="CX1094" s="52"/>
      <c r="CY1094" s="52"/>
      <c r="CZ1094" s="52"/>
      <c r="DA1094" s="52"/>
      <c r="DB1094" s="52"/>
      <c r="DC1094" s="52"/>
      <c r="DD1094" s="52"/>
      <c r="DE1094" s="52"/>
      <c r="DF1094" s="52"/>
      <c r="DG1094" s="52"/>
      <c r="DH1094" s="52"/>
      <c r="DI1094" s="52"/>
      <c r="DJ1094" s="52"/>
      <c r="DK1094" s="52"/>
      <c r="DL1094" s="52"/>
      <c r="DM1094" s="52"/>
      <c r="DN1094" s="52"/>
      <c r="DO1094" s="52"/>
      <c r="DP1094" s="52"/>
      <c r="DQ1094" s="52"/>
      <c r="DR1094" s="52"/>
      <c r="DS1094" s="52"/>
      <c r="DT1094" s="52"/>
      <c r="DU1094" s="52"/>
      <c r="DV1094" s="52"/>
      <c r="DW1094" s="52"/>
      <c r="DX1094" s="52"/>
      <c r="DY1094" s="52"/>
      <c r="DZ1094" s="52"/>
      <c r="EA1094" s="52"/>
      <c r="EB1094" s="52"/>
      <c r="EC1094" s="52"/>
      <c r="ED1094" s="52"/>
      <c r="EE1094" s="52"/>
      <c r="EF1094" s="52"/>
      <c r="EG1094" s="52"/>
      <c r="EH1094" s="52"/>
      <c r="EI1094" s="52"/>
      <c r="EJ1094" s="52"/>
      <c r="EK1094" s="52"/>
      <c r="EL1094" s="52"/>
      <c r="EM1094" s="52"/>
      <c r="EN1094" s="52"/>
      <c r="EO1094" s="52"/>
      <c r="EP1094" s="52"/>
      <c r="EQ1094" s="52"/>
      <c r="ER1094" s="52"/>
      <c r="ES1094" s="52"/>
      <c r="ET1094" s="52"/>
      <c r="EU1094" s="52"/>
      <c r="EV1094" s="52"/>
      <c r="EW1094" s="52"/>
      <c r="EX1094" s="52"/>
      <c r="EY1094" s="52"/>
      <c r="EZ1094" s="52"/>
      <c r="FA1094" s="52"/>
      <c r="FB1094" s="52"/>
      <c r="FC1094" s="52"/>
      <c r="FD1094" s="52"/>
      <c r="FE1094" s="52"/>
      <c r="FF1094" s="52"/>
      <c r="FG1094" s="52"/>
      <c r="FH1094" s="52"/>
      <c r="FI1094" s="52"/>
      <c r="FJ1094" s="52"/>
      <c r="FK1094" s="52"/>
      <c r="FL1094" s="52"/>
      <c r="FM1094" s="52"/>
      <c r="FN1094" s="52"/>
      <c r="FO1094" s="52"/>
      <c r="FP1094" s="52"/>
      <c r="FQ1094" s="52"/>
      <c r="FR1094" s="52"/>
      <c r="FS1094" s="52"/>
      <c r="FT1094" s="52"/>
    </row>
    <row r="1095" spans="1:176" x14ac:dyDescent="0.15">
      <c r="A1095" s="104"/>
      <c r="B1095" s="35"/>
      <c r="C1095" s="35"/>
      <c r="D1095" s="36"/>
      <c r="E1095" s="35"/>
      <c r="F1095" s="54"/>
      <c r="G1095" s="38"/>
      <c r="H1095" s="35"/>
      <c r="I1095" s="35"/>
      <c r="J1095" s="35"/>
      <c r="K1095" s="35"/>
      <c r="L1095" s="55"/>
      <c r="M1095" s="40"/>
      <c r="N1095" s="41"/>
      <c r="O1095" s="41"/>
      <c r="P1095" s="56"/>
      <c r="Q1095" s="43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/>
      <c r="BC1095" s="52"/>
      <c r="BD1095" s="52"/>
      <c r="BE1095" s="52"/>
      <c r="BF1095" s="52"/>
      <c r="BG1095" s="52"/>
      <c r="BH1095" s="52"/>
      <c r="BI1095" s="52"/>
      <c r="BJ1095" s="52"/>
      <c r="BK1095" s="52"/>
      <c r="BL1095" s="52"/>
      <c r="BM1095" s="52"/>
      <c r="BN1095" s="52"/>
      <c r="BO1095" s="52"/>
      <c r="BP1095" s="52"/>
      <c r="BQ1095" s="52"/>
      <c r="BR1095" s="52"/>
      <c r="BS1095" s="52"/>
      <c r="BT1095" s="52"/>
      <c r="BU1095" s="52"/>
      <c r="BV1095" s="52"/>
      <c r="BW1095" s="52"/>
      <c r="BX1095" s="52"/>
      <c r="BY1095" s="52"/>
      <c r="BZ1095" s="52"/>
      <c r="CA1095" s="52"/>
      <c r="CB1095" s="52"/>
      <c r="CC1095" s="52"/>
      <c r="CD1095" s="52"/>
      <c r="CE1095" s="52"/>
      <c r="CF1095" s="52"/>
      <c r="CG1095" s="52"/>
      <c r="CH1095" s="52"/>
      <c r="CI1095" s="52"/>
      <c r="CJ1095" s="52"/>
      <c r="CK1095" s="52"/>
      <c r="CL1095" s="52"/>
      <c r="CM1095" s="52"/>
      <c r="CN1095" s="52"/>
      <c r="CO1095" s="52"/>
      <c r="CP1095" s="52"/>
      <c r="CQ1095" s="52"/>
      <c r="CR1095" s="52"/>
      <c r="CS1095" s="52"/>
      <c r="CT1095" s="52"/>
      <c r="CU1095" s="52"/>
      <c r="CV1095" s="52"/>
      <c r="CW1095" s="52"/>
      <c r="CX1095" s="52"/>
      <c r="CY1095" s="52"/>
      <c r="CZ1095" s="52"/>
      <c r="DA1095" s="52"/>
      <c r="DB1095" s="52"/>
      <c r="DC1095" s="52"/>
      <c r="DD1095" s="52"/>
      <c r="DE1095" s="52"/>
      <c r="DF1095" s="52"/>
      <c r="DG1095" s="52"/>
      <c r="DH1095" s="52"/>
      <c r="DI1095" s="52"/>
      <c r="DJ1095" s="52"/>
      <c r="DK1095" s="52"/>
      <c r="DL1095" s="52"/>
      <c r="DM1095" s="52"/>
      <c r="DN1095" s="52"/>
      <c r="DO1095" s="52"/>
      <c r="DP1095" s="52"/>
      <c r="DQ1095" s="52"/>
      <c r="DR1095" s="52"/>
      <c r="DS1095" s="52"/>
      <c r="DT1095" s="52"/>
      <c r="DU1095" s="52"/>
      <c r="DV1095" s="52"/>
      <c r="DW1095" s="52"/>
      <c r="DX1095" s="52"/>
      <c r="DY1095" s="52"/>
      <c r="DZ1095" s="52"/>
      <c r="EA1095" s="52"/>
      <c r="EB1095" s="52"/>
      <c r="EC1095" s="52"/>
      <c r="ED1095" s="52"/>
      <c r="EE1095" s="52"/>
      <c r="EF1095" s="52"/>
      <c r="EG1095" s="52"/>
      <c r="EH1095" s="52"/>
      <c r="EI1095" s="52"/>
      <c r="EJ1095" s="52"/>
      <c r="EK1095" s="52"/>
      <c r="EL1095" s="52"/>
      <c r="EM1095" s="52"/>
      <c r="EN1095" s="52"/>
      <c r="EO1095" s="52"/>
      <c r="EP1095" s="52"/>
      <c r="EQ1095" s="52"/>
      <c r="ER1095" s="52"/>
      <c r="ES1095" s="52"/>
      <c r="ET1095" s="52"/>
      <c r="EU1095" s="52"/>
      <c r="EV1095" s="52"/>
      <c r="EW1095" s="52"/>
      <c r="EX1095" s="52"/>
      <c r="EY1095" s="52"/>
      <c r="EZ1095" s="52"/>
      <c r="FA1095" s="52"/>
      <c r="FB1095" s="52"/>
      <c r="FC1095" s="52"/>
      <c r="FD1095" s="52"/>
      <c r="FE1095" s="52"/>
      <c r="FF1095" s="52"/>
      <c r="FG1095" s="52"/>
      <c r="FH1095" s="52"/>
      <c r="FI1095" s="52"/>
      <c r="FJ1095" s="52"/>
      <c r="FK1095" s="52"/>
      <c r="FL1095" s="52"/>
      <c r="FM1095" s="52"/>
      <c r="FN1095" s="52"/>
      <c r="FO1095" s="52"/>
      <c r="FP1095" s="52"/>
      <c r="FQ1095" s="52"/>
      <c r="FR1095" s="52"/>
      <c r="FS1095" s="52"/>
      <c r="FT1095" s="52"/>
    </row>
    <row r="1096" spans="1:176" x14ac:dyDescent="0.15">
      <c r="A1096" s="104"/>
      <c r="B1096" s="35"/>
      <c r="C1096" s="35"/>
      <c r="D1096" s="36"/>
      <c r="E1096" s="35"/>
      <c r="F1096" s="54"/>
      <c r="G1096" s="38"/>
      <c r="H1096" s="35"/>
      <c r="I1096" s="35"/>
      <c r="J1096" s="35"/>
      <c r="K1096" s="35"/>
      <c r="L1096" s="55"/>
      <c r="M1096" s="40"/>
      <c r="N1096" s="41"/>
      <c r="O1096" s="41"/>
      <c r="P1096" s="56"/>
      <c r="Q1096" s="43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/>
      <c r="BB1096" s="52"/>
      <c r="BC1096" s="52"/>
      <c r="BD1096" s="52"/>
      <c r="BE1096" s="52"/>
      <c r="BF1096" s="52"/>
      <c r="BG1096" s="52"/>
      <c r="BH1096" s="52"/>
      <c r="BI1096" s="52"/>
      <c r="BJ1096" s="52"/>
      <c r="BK1096" s="52"/>
      <c r="BL1096" s="52"/>
      <c r="BM1096" s="52"/>
      <c r="BN1096" s="52"/>
      <c r="BO1096" s="52"/>
      <c r="BP1096" s="52"/>
      <c r="BQ1096" s="52"/>
      <c r="BR1096" s="52"/>
      <c r="BS1096" s="52"/>
      <c r="BT1096" s="52"/>
      <c r="BU1096" s="52"/>
      <c r="BV1096" s="52"/>
      <c r="BW1096" s="52"/>
      <c r="BX1096" s="52"/>
      <c r="BY1096" s="52"/>
      <c r="BZ1096" s="52"/>
      <c r="CA1096" s="52"/>
      <c r="CB1096" s="52"/>
      <c r="CC1096" s="52"/>
      <c r="CD1096" s="52"/>
      <c r="CE1096" s="52"/>
      <c r="CF1096" s="52"/>
      <c r="CG1096" s="52"/>
      <c r="CH1096" s="52"/>
      <c r="CI1096" s="52"/>
      <c r="CJ1096" s="52"/>
      <c r="CK1096" s="52"/>
      <c r="CL1096" s="52"/>
      <c r="CM1096" s="52"/>
      <c r="CN1096" s="52"/>
      <c r="CO1096" s="52"/>
      <c r="CP1096" s="52"/>
      <c r="CQ1096" s="52"/>
      <c r="CR1096" s="52"/>
      <c r="CS1096" s="52"/>
      <c r="CT1096" s="52"/>
      <c r="CU1096" s="52"/>
      <c r="CV1096" s="52"/>
      <c r="CW1096" s="52"/>
      <c r="CX1096" s="52"/>
      <c r="CY1096" s="52"/>
      <c r="CZ1096" s="52"/>
      <c r="DA1096" s="52"/>
      <c r="DB1096" s="52"/>
      <c r="DC1096" s="52"/>
      <c r="DD1096" s="52"/>
      <c r="DE1096" s="52"/>
      <c r="DF1096" s="52"/>
      <c r="DG1096" s="52"/>
      <c r="DH1096" s="52"/>
      <c r="DI1096" s="52"/>
      <c r="DJ1096" s="52"/>
      <c r="DK1096" s="52"/>
      <c r="DL1096" s="52"/>
      <c r="DM1096" s="52"/>
      <c r="DN1096" s="52"/>
      <c r="DO1096" s="52"/>
      <c r="DP1096" s="52"/>
      <c r="DQ1096" s="52"/>
      <c r="DR1096" s="52"/>
      <c r="DS1096" s="52"/>
      <c r="DT1096" s="52"/>
      <c r="DU1096" s="52"/>
      <c r="DV1096" s="52"/>
      <c r="DW1096" s="52"/>
      <c r="DX1096" s="52"/>
      <c r="DY1096" s="52"/>
      <c r="DZ1096" s="52"/>
      <c r="EA1096" s="52"/>
      <c r="EB1096" s="52"/>
      <c r="EC1096" s="52"/>
      <c r="ED1096" s="52"/>
      <c r="EE1096" s="52"/>
      <c r="EF1096" s="52"/>
      <c r="EG1096" s="52"/>
      <c r="EH1096" s="52"/>
      <c r="EI1096" s="52"/>
      <c r="EJ1096" s="52"/>
      <c r="EK1096" s="52"/>
      <c r="EL1096" s="52"/>
      <c r="EM1096" s="52"/>
      <c r="EN1096" s="52"/>
      <c r="EO1096" s="52"/>
      <c r="EP1096" s="52"/>
      <c r="EQ1096" s="52"/>
      <c r="ER1096" s="52"/>
      <c r="ES1096" s="52"/>
      <c r="ET1096" s="52"/>
      <c r="EU1096" s="52"/>
      <c r="EV1096" s="52"/>
      <c r="EW1096" s="52"/>
      <c r="EX1096" s="52"/>
      <c r="EY1096" s="52"/>
      <c r="EZ1096" s="52"/>
      <c r="FA1096" s="52"/>
      <c r="FB1096" s="52"/>
      <c r="FC1096" s="52"/>
      <c r="FD1096" s="52"/>
      <c r="FE1096" s="52"/>
      <c r="FF1096" s="52"/>
      <c r="FG1096" s="52"/>
      <c r="FH1096" s="52"/>
      <c r="FI1096" s="52"/>
      <c r="FJ1096" s="52"/>
      <c r="FK1096" s="52"/>
      <c r="FL1096" s="52"/>
      <c r="FM1096" s="52"/>
      <c r="FN1096" s="52"/>
      <c r="FO1096" s="52"/>
      <c r="FP1096" s="52"/>
      <c r="FQ1096" s="52"/>
      <c r="FR1096" s="52"/>
      <c r="FS1096" s="52"/>
      <c r="FT1096" s="52"/>
    </row>
    <row r="1097" spans="1:176" x14ac:dyDescent="0.15">
      <c r="A1097" s="104"/>
      <c r="B1097" s="35"/>
      <c r="C1097" s="35"/>
      <c r="D1097" s="36"/>
      <c r="E1097" s="35"/>
      <c r="F1097" s="54"/>
      <c r="G1097" s="38"/>
      <c r="H1097" s="35"/>
      <c r="I1097" s="35"/>
      <c r="J1097" s="35"/>
      <c r="K1097" s="35"/>
      <c r="L1097" s="55"/>
      <c r="M1097" s="40"/>
      <c r="N1097" s="41"/>
      <c r="O1097" s="41"/>
      <c r="P1097" s="56"/>
      <c r="Q1097" s="43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2"/>
      <c r="BI1097" s="52"/>
      <c r="BJ1097" s="52"/>
      <c r="BK1097" s="52"/>
      <c r="BL1097" s="52"/>
      <c r="BM1097" s="52"/>
      <c r="BN1097" s="52"/>
      <c r="BO1097" s="52"/>
      <c r="BP1097" s="52"/>
      <c r="BQ1097" s="52"/>
      <c r="BR1097" s="52"/>
      <c r="BS1097" s="52"/>
      <c r="BT1097" s="52"/>
      <c r="BU1097" s="52"/>
      <c r="BV1097" s="52"/>
      <c r="BW1097" s="52"/>
      <c r="BX1097" s="52"/>
      <c r="BY1097" s="52"/>
      <c r="BZ1097" s="52"/>
      <c r="CA1097" s="52"/>
      <c r="CB1097" s="52"/>
      <c r="CC1097" s="52"/>
      <c r="CD1097" s="52"/>
      <c r="CE1097" s="52"/>
      <c r="CF1097" s="52"/>
      <c r="CG1097" s="52"/>
      <c r="CH1097" s="52"/>
      <c r="CI1097" s="52"/>
      <c r="CJ1097" s="52"/>
      <c r="CK1097" s="52"/>
      <c r="CL1097" s="52"/>
      <c r="CM1097" s="52"/>
      <c r="CN1097" s="52"/>
      <c r="CO1097" s="52"/>
      <c r="CP1097" s="52"/>
      <c r="CQ1097" s="52"/>
      <c r="CR1097" s="52"/>
      <c r="CS1097" s="52"/>
      <c r="CT1097" s="52"/>
      <c r="CU1097" s="52"/>
      <c r="CV1097" s="52"/>
      <c r="CW1097" s="52"/>
      <c r="CX1097" s="52"/>
      <c r="CY1097" s="52"/>
      <c r="CZ1097" s="52"/>
      <c r="DA1097" s="52"/>
      <c r="DB1097" s="52"/>
      <c r="DC1097" s="52"/>
      <c r="DD1097" s="52"/>
      <c r="DE1097" s="52"/>
      <c r="DF1097" s="52"/>
      <c r="DG1097" s="52"/>
      <c r="DH1097" s="52"/>
      <c r="DI1097" s="52"/>
      <c r="DJ1097" s="52"/>
      <c r="DK1097" s="52"/>
      <c r="DL1097" s="52"/>
      <c r="DM1097" s="52"/>
      <c r="DN1097" s="52"/>
      <c r="DO1097" s="52"/>
      <c r="DP1097" s="52"/>
      <c r="DQ1097" s="52"/>
      <c r="DR1097" s="52"/>
      <c r="DS1097" s="52"/>
      <c r="DT1097" s="52"/>
      <c r="DU1097" s="52"/>
      <c r="DV1097" s="52"/>
      <c r="DW1097" s="52"/>
      <c r="DX1097" s="52"/>
      <c r="DY1097" s="52"/>
      <c r="DZ1097" s="52"/>
      <c r="EA1097" s="52"/>
      <c r="EB1097" s="52"/>
      <c r="EC1097" s="52"/>
      <c r="ED1097" s="52"/>
      <c r="EE1097" s="52"/>
      <c r="EF1097" s="52"/>
      <c r="EG1097" s="52"/>
      <c r="EH1097" s="52"/>
      <c r="EI1097" s="52"/>
      <c r="EJ1097" s="52"/>
      <c r="EK1097" s="52"/>
      <c r="EL1097" s="52"/>
      <c r="EM1097" s="52"/>
      <c r="EN1097" s="52"/>
      <c r="EO1097" s="52"/>
      <c r="EP1097" s="52"/>
      <c r="EQ1097" s="52"/>
      <c r="ER1097" s="52"/>
      <c r="ES1097" s="52"/>
      <c r="ET1097" s="52"/>
      <c r="EU1097" s="52"/>
      <c r="EV1097" s="52"/>
      <c r="EW1097" s="52"/>
      <c r="EX1097" s="52"/>
      <c r="EY1097" s="52"/>
      <c r="EZ1097" s="52"/>
      <c r="FA1097" s="52"/>
      <c r="FB1097" s="52"/>
      <c r="FC1097" s="52"/>
      <c r="FD1097" s="52"/>
      <c r="FE1097" s="52"/>
      <c r="FF1097" s="52"/>
      <c r="FG1097" s="52"/>
      <c r="FH1097" s="52"/>
      <c r="FI1097" s="52"/>
      <c r="FJ1097" s="52"/>
      <c r="FK1097" s="52"/>
      <c r="FL1097" s="52"/>
      <c r="FM1097" s="52"/>
      <c r="FN1097" s="52"/>
      <c r="FO1097" s="52"/>
      <c r="FP1097" s="52"/>
      <c r="FQ1097" s="52"/>
      <c r="FR1097" s="52"/>
      <c r="FS1097" s="52"/>
      <c r="FT1097" s="52"/>
    </row>
    <row r="1098" spans="1:176" x14ac:dyDescent="0.15">
      <c r="A1098" s="104"/>
      <c r="B1098" s="35"/>
      <c r="C1098" s="35"/>
      <c r="D1098" s="36"/>
      <c r="E1098" s="35"/>
      <c r="F1098" s="54"/>
      <c r="G1098" s="38"/>
      <c r="H1098" s="35"/>
      <c r="I1098" s="35"/>
      <c r="J1098" s="35"/>
      <c r="K1098" s="35"/>
      <c r="L1098" s="55"/>
      <c r="M1098" s="40"/>
      <c r="N1098" s="41"/>
      <c r="O1098" s="41"/>
      <c r="P1098" s="56"/>
      <c r="Q1098" s="43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/>
      <c r="BD1098" s="52"/>
      <c r="BE1098" s="52"/>
      <c r="BF1098" s="52"/>
      <c r="BG1098" s="52"/>
      <c r="BH1098" s="52"/>
      <c r="BI1098" s="52"/>
      <c r="BJ1098" s="52"/>
      <c r="BK1098" s="52"/>
      <c r="BL1098" s="52"/>
      <c r="BM1098" s="52"/>
      <c r="BN1098" s="52"/>
      <c r="BO1098" s="52"/>
      <c r="BP1098" s="52"/>
      <c r="BQ1098" s="52"/>
      <c r="BR1098" s="52"/>
      <c r="BS1098" s="52"/>
      <c r="BT1098" s="52"/>
      <c r="BU1098" s="52"/>
      <c r="BV1098" s="52"/>
      <c r="BW1098" s="52"/>
      <c r="BX1098" s="52"/>
      <c r="BY1098" s="52"/>
      <c r="BZ1098" s="52"/>
      <c r="CA1098" s="52"/>
      <c r="CB1098" s="52"/>
      <c r="CC1098" s="52"/>
      <c r="CD1098" s="52"/>
      <c r="CE1098" s="52"/>
      <c r="CF1098" s="52"/>
      <c r="CG1098" s="52"/>
      <c r="CH1098" s="52"/>
      <c r="CI1098" s="52"/>
      <c r="CJ1098" s="52"/>
      <c r="CK1098" s="52"/>
      <c r="CL1098" s="52"/>
      <c r="CM1098" s="52"/>
      <c r="CN1098" s="52"/>
      <c r="CO1098" s="52"/>
      <c r="CP1098" s="52"/>
      <c r="CQ1098" s="52"/>
      <c r="CR1098" s="52"/>
      <c r="CS1098" s="52"/>
      <c r="CT1098" s="52"/>
      <c r="CU1098" s="52"/>
      <c r="CV1098" s="52"/>
      <c r="CW1098" s="52"/>
      <c r="CX1098" s="52"/>
      <c r="CY1098" s="52"/>
      <c r="CZ1098" s="52"/>
      <c r="DA1098" s="52"/>
      <c r="DB1098" s="52"/>
      <c r="DC1098" s="52"/>
      <c r="DD1098" s="52"/>
      <c r="DE1098" s="52"/>
      <c r="DF1098" s="52"/>
      <c r="DG1098" s="52"/>
      <c r="DH1098" s="52"/>
      <c r="DI1098" s="52"/>
      <c r="DJ1098" s="52"/>
      <c r="DK1098" s="52"/>
      <c r="DL1098" s="52"/>
      <c r="DM1098" s="52"/>
      <c r="DN1098" s="52"/>
      <c r="DO1098" s="52"/>
      <c r="DP1098" s="52"/>
      <c r="DQ1098" s="52"/>
      <c r="DR1098" s="52"/>
      <c r="DS1098" s="52"/>
      <c r="DT1098" s="52"/>
      <c r="DU1098" s="52"/>
      <c r="DV1098" s="52"/>
      <c r="DW1098" s="52"/>
      <c r="DX1098" s="52"/>
      <c r="DY1098" s="52"/>
      <c r="DZ1098" s="52"/>
      <c r="EA1098" s="52"/>
      <c r="EB1098" s="52"/>
      <c r="EC1098" s="52"/>
      <c r="ED1098" s="52"/>
      <c r="EE1098" s="52"/>
      <c r="EF1098" s="52"/>
      <c r="EG1098" s="52"/>
      <c r="EH1098" s="52"/>
      <c r="EI1098" s="52"/>
      <c r="EJ1098" s="52"/>
      <c r="EK1098" s="52"/>
      <c r="EL1098" s="52"/>
      <c r="EM1098" s="52"/>
      <c r="EN1098" s="52"/>
      <c r="EO1098" s="52"/>
      <c r="EP1098" s="52"/>
      <c r="EQ1098" s="52"/>
      <c r="ER1098" s="52"/>
      <c r="ES1098" s="52"/>
      <c r="ET1098" s="52"/>
      <c r="EU1098" s="52"/>
      <c r="EV1098" s="52"/>
      <c r="EW1098" s="52"/>
      <c r="EX1098" s="52"/>
      <c r="EY1098" s="52"/>
      <c r="EZ1098" s="52"/>
      <c r="FA1098" s="52"/>
      <c r="FB1098" s="52"/>
      <c r="FC1098" s="52"/>
      <c r="FD1098" s="52"/>
      <c r="FE1098" s="52"/>
      <c r="FF1098" s="52"/>
      <c r="FG1098" s="52"/>
      <c r="FH1098" s="52"/>
      <c r="FI1098" s="52"/>
      <c r="FJ1098" s="52"/>
      <c r="FK1098" s="52"/>
      <c r="FL1098" s="52"/>
      <c r="FM1098" s="52"/>
      <c r="FN1098" s="52"/>
      <c r="FO1098" s="52"/>
      <c r="FP1098" s="52"/>
      <c r="FQ1098" s="52"/>
      <c r="FR1098" s="52"/>
      <c r="FS1098" s="52"/>
      <c r="FT1098" s="52"/>
    </row>
    <row r="1099" spans="1:176" x14ac:dyDescent="0.15">
      <c r="A1099" s="104"/>
      <c r="B1099" s="35"/>
      <c r="C1099" s="35"/>
      <c r="D1099" s="36"/>
      <c r="E1099" s="35"/>
      <c r="F1099" s="54"/>
      <c r="G1099" s="38"/>
      <c r="H1099" s="35"/>
      <c r="I1099" s="35"/>
      <c r="J1099" s="35"/>
      <c r="K1099" s="35"/>
      <c r="L1099" s="55"/>
      <c r="M1099" s="40"/>
      <c r="N1099" s="41"/>
      <c r="O1099" s="41"/>
      <c r="P1099" s="56"/>
      <c r="Q1099" s="43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52"/>
      <c r="AW1099" s="52"/>
      <c r="AX1099" s="52"/>
      <c r="AY1099" s="52"/>
      <c r="AZ1099" s="52"/>
      <c r="BA1099" s="52"/>
      <c r="BB1099" s="52"/>
      <c r="BC1099" s="52"/>
      <c r="BD1099" s="52"/>
      <c r="BE1099" s="52"/>
      <c r="BF1099" s="52"/>
      <c r="BG1099" s="52"/>
      <c r="BH1099" s="52"/>
      <c r="BI1099" s="52"/>
      <c r="BJ1099" s="52"/>
      <c r="BK1099" s="52"/>
      <c r="BL1099" s="52"/>
      <c r="BM1099" s="52"/>
      <c r="BN1099" s="52"/>
      <c r="BO1099" s="52"/>
      <c r="BP1099" s="52"/>
      <c r="BQ1099" s="52"/>
      <c r="BR1099" s="52"/>
      <c r="BS1099" s="52"/>
      <c r="BT1099" s="52"/>
      <c r="BU1099" s="52"/>
      <c r="BV1099" s="52"/>
      <c r="BW1099" s="52"/>
      <c r="BX1099" s="52"/>
      <c r="BY1099" s="52"/>
      <c r="BZ1099" s="52"/>
      <c r="CA1099" s="52"/>
      <c r="CB1099" s="52"/>
      <c r="CC1099" s="52"/>
      <c r="CD1099" s="52"/>
      <c r="CE1099" s="52"/>
      <c r="CF1099" s="52"/>
      <c r="CG1099" s="52"/>
      <c r="CH1099" s="52"/>
      <c r="CI1099" s="52"/>
      <c r="CJ1099" s="52"/>
      <c r="CK1099" s="52"/>
      <c r="CL1099" s="52"/>
      <c r="CM1099" s="52"/>
      <c r="CN1099" s="52"/>
      <c r="CO1099" s="52"/>
      <c r="CP1099" s="52"/>
      <c r="CQ1099" s="52"/>
      <c r="CR1099" s="52"/>
      <c r="CS1099" s="52"/>
      <c r="CT1099" s="52"/>
      <c r="CU1099" s="52"/>
      <c r="CV1099" s="52"/>
      <c r="CW1099" s="52"/>
      <c r="CX1099" s="52"/>
      <c r="CY1099" s="52"/>
      <c r="CZ1099" s="52"/>
      <c r="DA1099" s="52"/>
      <c r="DB1099" s="52"/>
      <c r="DC1099" s="52"/>
      <c r="DD1099" s="52"/>
      <c r="DE1099" s="52"/>
      <c r="DF1099" s="52"/>
      <c r="DG1099" s="52"/>
      <c r="DH1099" s="52"/>
      <c r="DI1099" s="52"/>
      <c r="DJ1099" s="52"/>
      <c r="DK1099" s="52"/>
      <c r="DL1099" s="52"/>
      <c r="DM1099" s="52"/>
      <c r="DN1099" s="52"/>
      <c r="DO1099" s="52"/>
      <c r="DP1099" s="52"/>
      <c r="DQ1099" s="52"/>
      <c r="DR1099" s="52"/>
      <c r="DS1099" s="52"/>
      <c r="DT1099" s="52"/>
      <c r="DU1099" s="52"/>
      <c r="DV1099" s="52"/>
      <c r="DW1099" s="52"/>
      <c r="DX1099" s="52"/>
      <c r="DY1099" s="52"/>
      <c r="DZ1099" s="52"/>
      <c r="EA1099" s="52"/>
      <c r="EB1099" s="52"/>
      <c r="EC1099" s="52"/>
      <c r="ED1099" s="52"/>
      <c r="EE1099" s="52"/>
      <c r="EF1099" s="52"/>
      <c r="EG1099" s="52"/>
      <c r="EH1099" s="52"/>
      <c r="EI1099" s="52"/>
      <c r="EJ1099" s="52"/>
      <c r="EK1099" s="52"/>
      <c r="EL1099" s="52"/>
      <c r="EM1099" s="52"/>
      <c r="EN1099" s="52"/>
      <c r="EO1099" s="52"/>
      <c r="EP1099" s="52"/>
      <c r="EQ1099" s="52"/>
      <c r="ER1099" s="52"/>
      <c r="ES1099" s="52"/>
      <c r="ET1099" s="52"/>
      <c r="EU1099" s="52"/>
      <c r="EV1099" s="52"/>
      <c r="EW1099" s="52"/>
      <c r="EX1099" s="52"/>
      <c r="EY1099" s="52"/>
      <c r="EZ1099" s="52"/>
      <c r="FA1099" s="52"/>
      <c r="FB1099" s="52"/>
      <c r="FC1099" s="52"/>
      <c r="FD1099" s="52"/>
      <c r="FE1099" s="52"/>
      <c r="FF1099" s="52"/>
      <c r="FG1099" s="52"/>
      <c r="FH1099" s="52"/>
      <c r="FI1099" s="52"/>
      <c r="FJ1099" s="52"/>
      <c r="FK1099" s="52"/>
      <c r="FL1099" s="52"/>
      <c r="FM1099" s="52"/>
      <c r="FN1099" s="52"/>
      <c r="FO1099" s="52"/>
      <c r="FP1099" s="52"/>
      <c r="FQ1099" s="52"/>
      <c r="FR1099" s="52"/>
      <c r="FS1099" s="52"/>
      <c r="FT1099" s="52"/>
    </row>
    <row r="1100" spans="1:176" x14ac:dyDescent="0.15">
      <c r="A1100" s="104"/>
      <c r="B1100" s="35"/>
      <c r="C1100" s="35"/>
      <c r="D1100" s="36"/>
      <c r="E1100" s="35"/>
      <c r="F1100" s="54"/>
      <c r="G1100" s="38"/>
      <c r="H1100" s="35"/>
      <c r="I1100" s="35"/>
      <c r="J1100" s="35"/>
      <c r="K1100" s="35"/>
      <c r="L1100" s="55"/>
      <c r="M1100" s="40"/>
      <c r="N1100" s="41"/>
      <c r="O1100" s="41"/>
      <c r="P1100" s="56"/>
      <c r="Q1100" s="43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/>
      <c r="BD1100" s="52"/>
      <c r="BE1100" s="52"/>
      <c r="BF1100" s="52"/>
      <c r="BG1100" s="52"/>
      <c r="BH1100" s="52"/>
      <c r="BI1100" s="52"/>
      <c r="BJ1100" s="52"/>
      <c r="BK1100" s="52"/>
      <c r="BL1100" s="52"/>
      <c r="BM1100" s="52"/>
      <c r="BN1100" s="52"/>
      <c r="BO1100" s="52"/>
      <c r="BP1100" s="52"/>
      <c r="BQ1100" s="52"/>
      <c r="BR1100" s="52"/>
      <c r="BS1100" s="52"/>
      <c r="BT1100" s="52"/>
      <c r="BU1100" s="52"/>
      <c r="BV1100" s="52"/>
      <c r="BW1100" s="52"/>
      <c r="BX1100" s="52"/>
      <c r="BY1100" s="52"/>
      <c r="BZ1100" s="52"/>
      <c r="CA1100" s="52"/>
      <c r="CB1100" s="52"/>
      <c r="CC1100" s="52"/>
      <c r="CD1100" s="52"/>
      <c r="CE1100" s="52"/>
      <c r="CF1100" s="52"/>
      <c r="CG1100" s="52"/>
      <c r="CH1100" s="52"/>
      <c r="CI1100" s="52"/>
      <c r="CJ1100" s="52"/>
      <c r="CK1100" s="52"/>
      <c r="CL1100" s="52"/>
      <c r="CM1100" s="52"/>
      <c r="CN1100" s="52"/>
      <c r="CO1100" s="52"/>
      <c r="CP1100" s="52"/>
      <c r="CQ1100" s="52"/>
      <c r="CR1100" s="52"/>
      <c r="CS1100" s="52"/>
      <c r="CT1100" s="52"/>
      <c r="CU1100" s="52"/>
      <c r="CV1100" s="52"/>
      <c r="CW1100" s="52"/>
      <c r="CX1100" s="52"/>
      <c r="CY1100" s="52"/>
      <c r="CZ1100" s="52"/>
      <c r="DA1100" s="52"/>
      <c r="DB1100" s="52"/>
      <c r="DC1100" s="52"/>
      <c r="DD1100" s="52"/>
      <c r="DE1100" s="52"/>
      <c r="DF1100" s="52"/>
      <c r="DG1100" s="52"/>
      <c r="DH1100" s="52"/>
      <c r="DI1100" s="52"/>
      <c r="DJ1100" s="52"/>
      <c r="DK1100" s="52"/>
      <c r="DL1100" s="52"/>
      <c r="DM1100" s="52"/>
      <c r="DN1100" s="52"/>
      <c r="DO1100" s="52"/>
      <c r="DP1100" s="52"/>
      <c r="DQ1100" s="52"/>
      <c r="DR1100" s="52"/>
      <c r="DS1100" s="52"/>
      <c r="DT1100" s="52"/>
      <c r="DU1100" s="52"/>
      <c r="DV1100" s="52"/>
      <c r="DW1100" s="52"/>
      <c r="DX1100" s="52"/>
      <c r="DY1100" s="52"/>
      <c r="DZ1100" s="52"/>
      <c r="EA1100" s="52"/>
      <c r="EB1100" s="52"/>
      <c r="EC1100" s="52"/>
      <c r="ED1100" s="52"/>
      <c r="EE1100" s="52"/>
      <c r="EF1100" s="52"/>
      <c r="EG1100" s="52"/>
      <c r="EH1100" s="52"/>
      <c r="EI1100" s="52"/>
      <c r="EJ1100" s="52"/>
      <c r="EK1100" s="52"/>
      <c r="EL1100" s="52"/>
      <c r="EM1100" s="52"/>
      <c r="EN1100" s="52"/>
      <c r="EO1100" s="52"/>
      <c r="EP1100" s="52"/>
      <c r="EQ1100" s="52"/>
      <c r="ER1100" s="52"/>
      <c r="ES1100" s="52"/>
      <c r="ET1100" s="52"/>
      <c r="EU1100" s="52"/>
      <c r="EV1100" s="52"/>
      <c r="EW1100" s="52"/>
      <c r="EX1100" s="52"/>
      <c r="EY1100" s="52"/>
      <c r="EZ1100" s="52"/>
      <c r="FA1100" s="52"/>
      <c r="FB1100" s="52"/>
      <c r="FC1100" s="52"/>
      <c r="FD1100" s="52"/>
      <c r="FE1100" s="52"/>
      <c r="FF1100" s="52"/>
      <c r="FG1100" s="52"/>
      <c r="FH1100" s="52"/>
      <c r="FI1100" s="52"/>
      <c r="FJ1100" s="52"/>
      <c r="FK1100" s="52"/>
      <c r="FL1100" s="52"/>
      <c r="FM1100" s="52"/>
      <c r="FN1100" s="52"/>
      <c r="FO1100" s="52"/>
      <c r="FP1100" s="52"/>
      <c r="FQ1100" s="52"/>
      <c r="FR1100" s="52"/>
      <c r="FS1100" s="52"/>
      <c r="FT1100" s="52"/>
    </row>
    <row r="1101" spans="1:176" x14ac:dyDescent="0.15">
      <c r="A1101" s="104"/>
      <c r="B1101" s="35"/>
      <c r="C1101" s="35"/>
      <c r="D1101" s="36"/>
      <c r="E1101" s="35"/>
      <c r="F1101" s="54"/>
      <c r="G1101" s="38"/>
      <c r="H1101" s="35"/>
      <c r="I1101" s="35"/>
      <c r="J1101" s="35"/>
      <c r="K1101" s="35"/>
      <c r="L1101" s="55"/>
      <c r="M1101" s="40"/>
      <c r="N1101" s="41"/>
      <c r="O1101" s="41"/>
      <c r="P1101" s="56"/>
      <c r="Q1101" s="43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/>
      <c r="BD1101" s="52"/>
      <c r="BE1101" s="52"/>
      <c r="BF1101" s="52"/>
      <c r="BG1101" s="52"/>
      <c r="BH1101" s="52"/>
      <c r="BI1101" s="52"/>
      <c r="BJ1101" s="52"/>
      <c r="BK1101" s="52"/>
      <c r="BL1101" s="52"/>
      <c r="BM1101" s="52"/>
      <c r="BN1101" s="52"/>
      <c r="BO1101" s="52"/>
      <c r="BP1101" s="52"/>
      <c r="BQ1101" s="52"/>
      <c r="BR1101" s="52"/>
      <c r="BS1101" s="52"/>
      <c r="BT1101" s="52"/>
      <c r="BU1101" s="52"/>
      <c r="BV1101" s="52"/>
      <c r="BW1101" s="52"/>
      <c r="BX1101" s="52"/>
      <c r="BY1101" s="52"/>
      <c r="BZ1101" s="52"/>
      <c r="CA1101" s="52"/>
      <c r="CB1101" s="52"/>
      <c r="CC1101" s="52"/>
      <c r="CD1101" s="52"/>
      <c r="CE1101" s="52"/>
      <c r="CF1101" s="52"/>
      <c r="CG1101" s="52"/>
      <c r="CH1101" s="52"/>
      <c r="CI1101" s="52"/>
      <c r="CJ1101" s="52"/>
      <c r="CK1101" s="52"/>
      <c r="CL1101" s="52"/>
      <c r="CM1101" s="52"/>
      <c r="CN1101" s="52"/>
      <c r="CO1101" s="52"/>
      <c r="CP1101" s="52"/>
      <c r="CQ1101" s="52"/>
      <c r="CR1101" s="52"/>
      <c r="CS1101" s="52"/>
      <c r="CT1101" s="52"/>
      <c r="CU1101" s="52"/>
      <c r="CV1101" s="52"/>
      <c r="CW1101" s="52"/>
      <c r="CX1101" s="52"/>
      <c r="CY1101" s="52"/>
      <c r="CZ1101" s="52"/>
      <c r="DA1101" s="52"/>
      <c r="DB1101" s="52"/>
      <c r="DC1101" s="52"/>
      <c r="DD1101" s="52"/>
      <c r="DE1101" s="52"/>
      <c r="DF1101" s="52"/>
      <c r="DG1101" s="52"/>
      <c r="DH1101" s="52"/>
      <c r="DI1101" s="52"/>
      <c r="DJ1101" s="52"/>
      <c r="DK1101" s="52"/>
      <c r="DL1101" s="52"/>
      <c r="DM1101" s="52"/>
      <c r="DN1101" s="52"/>
      <c r="DO1101" s="52"/>
      <c r="DP1101" s="52"/>
      <c r="DQ1101" s="52"/>
      <c r="DR1101" s="52"/>
      <c r="DS1101" s="52"/>
      <c r="DT1101" s="52"/>
      <c r="DU1101" s="52"/>
      <c r="DV1101" s="52"/>
      <c r="DW1101" s="52"/>
      <c r="DX1101" s="52"/>
      <c r="DY1101" s="52"/>
      <c r="DZ1101" s="52"/>
      <c r="EA1101" s="52"/>
      <c r="EB1101" s="52"/>
      <c r="EC1101" s="52"/>
      <c r="ED1101" s="52"/>
      <c r="EE1101" s="52"/>
      <c r="EF1101" s="52"/>
      <c r="EG1101" s="52"/>
      <c r="EH1101" s="52"/>
      <c r="EI1101" s="52"/>
      <c r="EJ1101" s="52"/>
      <c r="EK1101" s="52"/>
      <c r="EL1101" s="52"/>
      <c r="EM1101" s="52"/>
      <c r="EN1101" s="52"/>
      <c r="EO1101" s="52"/>
      <c r="EP1101" s="52"/>
      <c r="EQ1101" s="52"/>
      <c r="ER1101" s="52"/>
      <c r="ES1101" s="52"/>
      <c r="ET1101" s="52"/>
      <c r="EU1101" s="52"/>
      <c r="EV1101" s="52"/>
      <c r="EW1101" s="52"/>
      <c r="EX1101" s="52"/>
      <c r="EY1101" s="52"/>
      <c r="EZ1101" s="52"/>
      <c r="FA1101" s="52"/>
      <c r="FB1101" s="52"/>
      <c r="FC1101" s="52"/>
      <c r="FD1101" s="52"/>
      <c r="FE1101" s="52"/>
      <c r="FF1101" s="52"/>
      <c r="FG1101" s="52"/>
      <c r="FH1101" s="52"/>
      <c r="FI1101" s="52"/>
      <c r="FJ1101" s="52"/>
      <c r="FK1101" s="52"/>
      <c r="FL1101" s="52"/>
      <c r="FM1101" s="52"/>
      <c r="FN1101" s="52"/>
      <c r="FO1101" s="52"/>
      <c r="FP1101" s="52"/>
      <c r="FQ1101" s="52"/>
      <c r="FR1101" s="52"/>
      <c r="FS1101" s="52"/>
      <c r="FT1101" s="52"/>
    </row>
    <row r="1102" spans="1:176" x14ac:dyDescent="0.15">
      <c r="A1102" s="104"/>
      <c r="B1102" s="35"/>
      <c r="C1102" s="35"/>
      <c r="D1102" s="36"/>
      <c r="E1102" s="35"/>
      <c r="F1102" s="54"/>
      <c r="G1102" s="38"/>
      <c r="H1102" s="35"/>
      <c r="I1102" s="35"/>
      <c r="J1102" s="35"/>
      <c r="K1102" s="35"/>
      <c r="L1102" s="55"/>
      <c r="M1102" s="40"/>
      <c r="N1102" s="41"/>
      <c r="O1102" s="41"/>
      <c r="P1102" s="56"/>
      <c r="Q1102" s="43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  <c r="BB1102" s="52"/>
      <c r="BC1102" s="52"/>
      <c r="BD1102" s="52"/>
      <c r="BE1102" s="52"/>
      <c r="BF1102" s="52"/>
      <c r="BG1102" s="52"/>
      <c r="BH1102" s="52"/>
      <c r="BI1102" s="52"/>
      <c r="BJ1102" s="52"/>
      <c r="BK1102" s="52"/>
      <c r="BL1102" s="52"/>
      <c r="BM1102" s="52"/>
      <c r="BN1102" s="52"/>
      <c r="BO1102" s="52"/>
      <c r="BP1102" s="52"/>
      <c r="BQ1102" s="52"/>
      <c r="BR1102" s="52"/>
      <c r="BS1102" s="52"/>
      <c r="BT1102" s="52"/>
      <c r="BU1102" s="52"/>
      <c r="BV1102" s="52"/>
      <c r="BW1102" s="52"/>
      <c r="BX1102" s="52"/>
      <c r="BY1102" s="52"/>
      <c r="BZ1102" s="52"/>
      <c r="CA1102" s="52"/>
      <c r="CB1102" s="52"/>
      <c r="CC1102" s="52"/>
      <c r="CD1102" s="52"/>
      <c r="CE1102" s="52"/>
      <c r="CF1102" s="52"/>
      <c r="CG1102" s="52"/>
      <c r="CH1102" s="52"/>
      <c r="CI1102" s="52"/>
      <c r="CJ1102" s="52"/>
      <c r="CK1102" s="52"/>
      <c r="CL1102" s="52"/>
      <c r="CM1102" s="52"/>
      <c r="CN1102" s="52"/>
      <c r="CO1102" s="52"/>
      <c r="CP1102" s="52"/>
      <c r="CQ1102" s="52"/>
      <c r="CR1102" s="52"/>
      <c r="CS1102" s="52"/>
      <c r="CT1102" s="52"/>
      <c r="CU1102" s="52"/>
      <c r="CV1102" s="52"/>
      <c r="CW1102" s="52"/>
      <c r="CX1102" s="52"/>
      <c r="CY1102" s="52"/>
      <c r="CZ1102" s="52"/>
      <c r="DA1102" s="52"/>
      <c r="DB1102" s="52"/>
      <c r="DC1102" s="52"/>
      <c r="DD1102" s="52"/>
      <c r="DE1102" s="52"/>
      <c r="DF1102" s="52"/>
      <c r="DG1102" s="52"/>
      <c r="DH1102" s="52"/>
      <c r="DI1102" s="52"/>
      <c r="DJ1102" s="52"/>
      <c r="DK1102" s="52"/>
      <c r="DL1102" s="52"/>
      <c r="DM1102" s="52"/>
      <c r="DN1102" s="52"/>
      <c r="DO1102" s="52"/>
      <c r="DP1102" s="52"/>
      <c r="DQ1102" s="52"/>
      <c r="DR1102" s="52"/>
      <c r="DS1102" s="52"/>
      <c r="DT1102" s="52"/>
      <c r="DU1102" s="52"/>
      <c r="DV1102" s="52"/>
      <c r="DW1102" s="52"/>
      <c r="DX1102" s="52"/>
      <c r="DY1102" s="52"/>
      <c r="DZ1102" s="52"/>
      <c r="EA1102" s="52"/>
      <c r="EB1102" s="52"/>
      <c r="EC1102" s="52"/>
      <c r="ED1102" s="52"/>
      <c r="EE1102" s="52"/>
      <c r="EF1102" s="52"/>
      <c r="EG1102" s="52"/>
      <c r="EH1102" s="52"/>
      <c r="EI1102" s="52"/>
      <c r="EJ1102" s="52"/>
      <c r="EK1102" s="52"/>
      <c r="EL1102" s="52"/>
      <c r="EM1102" s="52"/>
      <c r="EN1102" s="52"/>
      <c r="EO1102" s="52"/>
      <c r="EP1102" s="52"/>
      <c r="EQ1102" s="52"/>
      <c r="ER1102" s="52"/>
      <c r="ES1102" s="52"/>
      <c r="ET1102" s="52"/>
      <c r="EU1102" s="52"/>
      <c r="EV1102" s="52"/>
      <c r="EW1102" s="52"/>
      <c r="EX1102" s="52"/>
      <c r="EY1102" s="52"/>
      <c r="EZ1102" s="52"/>
      <c r="FA1102" s="52"/>
      <c r="FB1102" s="52"/>
      <c r="FC1102" s="52"/>
      <c r="FD1102" s="52"/>
      <c r="FE1102" s="52"/>
      <c r="FF1102" s="52"/>
      <c r="FG1102" s="52"/>
      <c r="FH1102" s="52"/>
      <c r="FI1102" s="52"/>
      <c r="FJ1102" s="52"/>
      <c r="FK1102" s="52"/>
      <c r="FL1102" s="52"/>
      <c r="FM1102" s="52"/>
      <c r="FN1102" s="52"/>
      <c r="FO1102" s="52"/>
      <c r="FP1102" s="52"/>
      <c r="FQ1102" s="52"/>
      <c r="FR1102" s="52"/>
      <c r="FS1102" s="52"/>
      <c r="FT1102" s="52"/>
    </row>
    <row r="1103" spans="1:176" x14ac:dyDescent="0.15">
      <c r="A1103" s="104"/>
      <c r="B1103" s="35"/>
      <c r="C1103" s="35"/>
      <c r="D1103" s="36"/>
      <c r="E1103" s="35"/>
      <c r="F1103" s="54"/>
      <c r="G1103" s="38"/>
      <c r="H1103" s="35"/>
      <c r="I1103" s="35"/>
      <c r="J1103" s="35"/>
      <c r="K1103" s="35"/>
      <c r="L1103" s="55"/>
      <c r="M1103" s="40"/>
      <c r="N1103" s="41"/>
      <c r="O1103" s="41"/>
      <c r="P1103" s="56"/>
      <c r="Q1103" s="43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  <c r="BB1103" s="52"/>
      <c r="BC1103" s="52"/>
      <c r="BD1103" s="52"/>
      <c r="BE1103" s="52"/>
      <c r="BF1103" s="52"/>
      <c r="BG1103" s="52"/>
      <c r="BH1103" s="52"/>
      <c r="BI1103" s="52"/>
      <c r="BJ1103" s="52"/>
      <c r="BK1103" s="52"/>
      <c r="BL1103" s="52"/>
      <c r="BM1103" s="52"/>
      <c r="BN1103" s="52"/>
      <c r="BO1103" s="52"/>
      <c r="BP1103" s="52"/>
      <c r="BQ1103" s="52"/>
      <c r="BR1103" s="52"/>
      <c r="BS1103" s="52"/>
      <c r="BT1103" s="52"/>
      <c r="BU1103" s="52"/>
      <c r="BV1103" s="52"/>
      <c r="BW1103" s="52"/>
      <c r="BX1103" s="52"/>
      <c r="BY1103" s="52"/>
      <c r="BZ1103" s="52"/>
      <c r="CA1103" s="52"/>
      <c r="CB1103" s="52"/>
      <c r="CC1103" s="52"/>
      <c r="CD1103" s="52"/>
      <c r="CE1103" s="52"/>
      <c r="CF1103" s="52"/>
      <c r="CG1103" s="52"/>
      <c r="CH1103" s="52"/>
      <c r="CI1103" s="52"/>
      <c r="CJ1103" s="52"/>
      <c r="CK1103" s="52"/>
      <c r="CL1103" s="52"/>
      <c r="CM1103" s="52"/>
      <c r="CN1103" s="52"/>
      <c r="CO1103" s="52"/>
      <c r="CP1103" s="52"/>
      <c r="CQ1103" s="52"/>
      <c r="CR1103" s="52"/>
      <c r="CS1103" s="52"/>
      <c r="CT1103" s="52"/>
      <c r="CU1103" s="52"/>
      <c r="CV1103" s="52"/>
      <c r="CW1103" s="52"/>
      <c r="CX1103" s="52"/>
      <c r="CY1103" s="52"/>
      <c r="CZ1103" s="52"/>
      <c r="DA1103" s="52"/>
      <c r="DB1103" s="52"/>
      <c r="DC1103" s="52"/>
      <c r="DD1103" s="52"/>
      <c r="DE1103" s="52"/>
      <c r="DF1103" s="52"/>
      <c r="DG1103" s="52"/>
      <c r="DH1103" s="52"/>
      <c r="DI1103" s="52"/>
      <c r="DJ1103" s="52"/>
      <c r="DK1103" s="52"/>
      <c r="DL1103" s="52"/>
      <c r="DM1103" s="52"/>
      <c r="DN1103" s="52"/>
      <c r="DO1103" s="52"/>
      <c r="DP1103" s="52"/>
      <c r="DQ1103" s="52"/>
      <c r="DR1103" s="52"/>
      <c r="DS1103" s="52"/>
      <c r="DT1103" s="52"/>
      <c r="DU1103" s="52"/>
      <c r="DV1103" s="52"/>
      <c r="DW1103" s="52"/>
      <c r="DX1103" s="52"/>
      <c r="DY1103" s="52"/>
      <c r="DZ1103" s="52"/>
      <c r="EA1103" s="52"/>
      <c r="EB1103" s="52"/>
      <c r="EC1103" s="52"/>
      <c r="ED1103" s="52"/>
      <c r="EE1103" s="52"/>
      <c r="EF1103" s="52"/>
      <c r="EG1103" s="52"/>
      <c r="EH1103" s="52"/>
      <c r="EI1103" s="52"/>
      <c r="EJ1103" s="52"/>
      <c r="EK1103" s="52"/>
      <c r="EL1103" s="52"/>
      <c r="EM1103" s="52"/>
      <c r="EN1103" s="52"/>
      <c r="EO1103" s="52"/>
      <c r="EP1103" s="52"/>
      <c r="EQ1103" s="52"/>
      <c r="ER1103" s="52"/>
      <c r="ES1103" s="52"/>
      <c r="ET1103" s="52"/>
      <c r="EU1103" s="52"/>
      <c r="EV1103" s="52"/>
      <c r="EW1103" s="52"/>
      <c r="EX1103" s="52"/>
      <c r="EY1103" s="52"/>
      <c r="EZ1103" s="52"/>
      <c r="FA1103" s="52"/>
      <c r="FB1103" s="52"/>
      <c r="FC1103" s="52"/>
      <c r="FD1103" s="52"/>
      <c r="FE1103" s="52"/>
      <c r="FF1103" s="52"/>
      <c r="FG1103" s="52"/>
      <c r="FH1103" s="52"/>
      <c r="FI1103" s="52"/>
      <c r="FJ1103" s="52"/>
      <c r="FK1103" s="52"/>
      <c r="FL1103" s="52"/>
      <c r="FM1103" s="52"/>
      <c r="FN1103" s="52"/>
      <c r="FO1103" s="52"/>
      <c r="FP1103" s="52"/>
      <c r="FQ1103" s="52"/>
      <c r="FR1103" s="52"/>
      <c r="FS1103" s="52"/>
      <c r="FT1103" s="52"/>
    </row>
    <row r="1104" spans="1:176" x14ac:dyDescent="0.15">
      <c r="A1104" s="104"/>
      <c r="B1104" s="35"/>
      <c r="C1104" s="35"/>
      <c r="D1104" s="36"/>
      <c r="E1104" s="35"/>
      <c r="F1104" s="54"/>
      <c r="G1104" s="38"/>
      <c r="H1104" s="35"/>
      <c r="I1104" s="35"/>
      <c r="J1104" s="35"/>
      <c r="K1104" s="35"/>
      <c r="L1104" s="55"/>
      <c r="M1104" s="40"/>
      <c r="N1104" s="41"/>
      <c r="O1104" s="41"/>
      <c r="P1104" s="56"/>
      <c r="Q1104" s="43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  <c r="BB1104" s="52"/>
      <c r="BC1104" s="52"/>
      <c r="BD1104" s="52"/>
      <c r="BE1104" s="52"/>
      <c r="BF1104" s="52"/>
      <c r="BG1104" s="52"/>
      <c r="BH1104" s="52"/>
      <c r="BI1104" s="52"/>
      <c r="BJ1104" s="52"/>
      <c r="BK1104" s="52"/>
      <c r="BL1104" s="52"/>
      <c r="BM1104" s="52"/>
      <c r="BN1104" s="52"/>
      <c r="BO1104" s="52"/>
      <c r="BP1104" s="52"/>
      <c r="BQ1104" s="52"/>
      <c r="BR1104" s="52"/>
      <c r="BS1104" s="52"/>
      <c r="BT1104" s="52"/>
      <c r="BU1104" s="52"/>
      <c r="BV1104" s="52"/>
      <c r="BW1104" s="52"/>
      <c r="BX1104" s="52"/>
      <c r="BY1104" s="52"/>
      <c r="BZ1104" s="52"/>
      <c r="CA1104" s="52"/>
      <c r="CB1104" s="52"/>
      <c r="CC1104" s="52"/>
      <c r="CD1104" s="52"/>
      <c r="CE1104" s="52"/>
      <c r="CF1104" s="52"/>
      <c r="CG1104" s="52"/>
      <c r="CH1104" s="52"/>
      <c r="CI1104" s="52"/>
      <c r="CJ1104" s="52"/>
      <c r="CK1104" s="52"/>
      <c r="CL1104" s="52"/>
      <c r="CM1104" s="52"/>
      <c r="CN1104" s="52"/>
      <c r="CO1104" s="52"/>
      <c r="CP1104" s="52"/>
      <c r="CQ1104" s="52"/>
      <c r="CR1104" s="52"/>
      <c r="CS1104" s="52"/>
      <c r="CT1104" s="52"/>
      <c r="CU1104" s="52"/>
      <c r="CV1104" s="52"/>
      <c r="CW1104" s="52"/>
      <c r="CX1104" s="52"/>
      <c r="CY1104" s="52"/>
      <c r="CZ1104" s="52"/>
      <c r="DA1104" s="52"/>
      <c r="DB1104" s="52"/>
      <c r="DC1104" s="52"/>
      <c r="DD1104" s="52"/>
      <c r="DE1104" s="52"/>
      <c r="DF1104" s="52"/>
      <c r="DG1104" s="52"/>
      <c r="DH1104" s="52"/>
      <c r="DI1104" s="52"/>
      <c r="DJ1104" s="52"/>
      <c r="DK1104" s="52"/>
      <c r="DL1104" s="52"/>
      <c r="DM1104" s="52"/>
      <c r="DN1104" s="52"/>
      <c r="DO1104" s="52"/>
      <c r="DP1104" s="52"/>
      <c r="DQ1104" s="52"/>
      <c r="DR1104" s="52"/>
      <c r="DS1104" s="52"/>
      <c r="DT1104" s="52"/>
      <c r="DU1104" s="52"/>
      <c r="DV1104" s="52"/>
      <c r="DW1104" s="52"/>
      <c r="DX1104" s="52"/>
      <c r="DY1104" s="52"/>
      <c r="DZ1104" s="52"/>
      <c r="EA1104" s="52"/>
      <c r="EB1104" s="52"/>
      <c r="EC1104" s="52"/>
      <c r="ED1104" s="52"/>
      <c r="EE1104" s="52"/>
      <c r="EF1104" s="52"/>
      <c r="EG1104" s="52"/>
      <c r="EH1104" s="52"/>
      <c r="EI1104" s="52"/>
      <c r="EJ1104" s="52"/>
      <c r="EK1104" s="52"/>
      <c r="EL1104" s="52"/>
      <c r="EM1104" s="52"/>
      <c r="EN1104" s="52"/>
      <c r="EO1104" s="52"/>
      <c r="EP1104" s="52"/>
      <c r="EQ1104" s="52"/>
      <c r="ER1104" s="52"/>
      <c r="ES1104" s="52"/>
      <c r="ET1104" s="52"/>
      <c r="EU1104" s="52"/>
      <c r="EV1104" s="52"/>
      <c r="EW1104" s="52"/>
      <c r="EX1104" s="52"/>
      <c r="EY1104" s="52"/>
      <c r="EZ1104" s="52"/>
      <c r="FA1104" s="52"/>
      <c r="FB1104" s="52"/>
      <c r="FC1104" s="52"/>
      <c r="FD1104" s="52"/>
      <c r="FE1104" s="52"/>
      <c r="FF1104" s="52"/>
      <c r="FG1104" s="52"/>
      <c r="FH1104" s="52"/>
      <c r="FI1104" s="52"/>
      <c r="FJ1104" s="52"/>
      <c r="FK1104" s="52"/>
      <c r="FL1104" s="52"/>
      <c r="FM1104" s="52"/>
      <c r="FN1104" s="52"/>
      <c r="FO1104" s="52"/>
      <c r="FP1104" s="52"/>
      <c r="FQ1104" s="52"/>
      <c r="FR1104" s="52"/>
      <c r="FS1104" s="52"/>
      <c r="FT1104" s="52"/>
    </row>
    <row r="1105" spans="1:179" x14ac:dyDescent="0.15">
      <c r="A1105" s="104"/>
      <c r="B1105" s="35"/>
      <c r="C1105" s="35"/>
      <c r="D1105" s="36"/>
      <c r="E1105" s="35"/>
      <c r="F1105" s="54"/>
      <c r="G1105" s="38"/>
      <c r="H1105" s="35"/>
      <c r="I1105" s="35"/>
      <c r="J1105" s="35"/>
      <c r="K1105" s="35"/>
      <c r="L1105" s="55"/>
      <c r="M1105" s="40"/>
      <c r="N1105" s="41"/>
      <c r="O1105" s="41"/>
      <c r="P1105" s="56"/>
      <c r="Q1105" s="43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  <c r="BB1105" s="52"/>
      <c r="BC1105" s="52"/>
      <c r="BD1105" s="52"/>
      <c r="BE1105" s="52"/>
      <c r="BF1105" s="52"/>
      <c r="BG1105" s="52"/>
      <c r="BH1105" s="52"/>
      <c r="BI1105" s="52"/>
      <c r="BJ1105" s="52"/>
      <c r="BK1105" s="52"/>
      <c r="BL1105" s="52"/>
      <c r="BM1105" s="52"/>
      <c r="BN1105" s="52"/>
      <c r="BO1105" s="52"/>
      <c r="BP1105" s="52"/>
      <c r="BQ1105" s="52"/>
      <c r="BR1105" s="52"/>
      <c r="BS1105" s="52"/>
      <c r="BT1105" s="52"/>
      <c r="BU1105" s="52"/>
      <c r="BV1105" s="52"/>
      <c r="BW1105" s="52"/>
      <c r="BX1105" s="52"/>
      <c r="BY1105" s="52"/>
      <c r="BZ1105" s="52"/>
      <c r="CA1105" s="52"/>
      <c r="CB1105" s="52"/>
      <c r="CC1105" s="52"/>
      <c r="CD1105" s="52"/>
      <c r="CE1105" s="52"/>
      <c r="CF1105" s="52"/>
      <c r="CG1105" s="52"/>
      <c r="CH1105" s="52"/>
      <c r="CI1105" s="52"/>
      <c r="CJ1105" s="52"/>
      <c r="CK1105" s="52"/>
      <c r="CL1105" s="52"/>
      <c r="CM1105" s="52"/>
      <c r="CN1105" s="52"/>
      <c r="CO1105" s="52"/>
      <c r="CP1105" s="52"/>
      <c r="CQ1105" s="52"/>
      <c r="CR1105" s="52"/>
      <c r="CS1105" s="52"/>
      <c r="CT1105" s="52"/>
      <c r="CU1105" s="52"/>
      <c r="CV1105" s="52"/>
      <c r="CW1105" s="52"/>
      <c r="CX1105" s="52"/>
      <c r="CY1105" s="52"/>
      <c r="CZ1105" s="52"/>
      <c r="DA1105" s="52"/>
      <c r="DB1105" s="52"/>
      <c r="DC1105" s="52"/>
      <c r="DD1105" s="52"/>
      <c r="DE1105" s="52"/>
      <c r="DF1105" s="52"/>
      <c r="DG1105" s="52"/>
      <c r="DH1105" s="52"/>
      <c r="DI1105" s="52"/>
      <c r="DJ1105" s="52"/>
      <c r="DK1105" s="52"/>
      <c r="DL1105" s="52"/>
      <c r="DM1105" s="52"/>
      <c r="DN1105" s="52"/>
      <c r="DO1105" s="52"/>
      <c r="DP1105" s="52"/>
      <c r="DQ1105" s="52"/>
      <c r="DR1105" s="52"/>
      <c r="DS1105" s="52"/>
      <c r="DT1105" s="52"/>
      <c r="DU1105" s="52"/>
      <c r="DV1105" s="52"/>
      <c r="DW1105" s="52"/>
      <c r="DX1105" s="52"/>
      <c r="DY1105" s="52"/>
      <c r="DZ1105" s="52"/>
      <c r="EA1105" s="52"/>
      <c r="EB1105" s="52"/>
      <c r="EC1105" s="52"/>
      <c r="ED1105" s="52"/>
      <c r="EE1105" s="52"/>
      <c r="EF1105" s="52"/>
      <c r="EG1105" s="52"/>
      <c r="EH1105" s="52"/>
      <c r="EI1105" s="52"/>
      <c r="EJ1105" s="52"/>
      <c r="EK1105" s="52"/>
      <c r="EL1105" s="52"/>
      <c r="EM1105" s="52"/>
      <c r="EN1105" s="52"/>
      <c r="EO1105" s="52"/>
      <c r="EP1105" s="52"/>
      <c r="EQ1105" s="52"/>
      <c r="ER1105" s="52"/>
      <c r="ES1105" s="52"/>
      <c r="ET1105" s="52"/>
      <c r="EU1105" s="52"/>
      <c r="EV1105" s="52"/>
      <c r="EW1105" s="52"/>
      <c r="EX1105" s="52"/>
      <c r="EY1105" s="52"/>
      <c r="EZ1105" s="52"/>
      <c r="FA1105" s="52"/>
      <c r="FB1105" s="52"/>
      <c r="FC1105" s="52"/>
      <c r="FD1105" s="52"/>
      <c r="FE1105" s="52"/>
      <c r="FF1105" s="52"/>
      <c r="FG1105" s="52"/>
      <c r="FH1105" s="52"/>
      <c r="FI1105" s="52"/>
      <c r="FJ1105" s="52"/>
      <c r="FK1105" s="52"/>
      <c r="FL1105" s="52"/>
      <c r="FM1105" s="52"/>
      <c r="FN1105" s="52"/>
      <c r="FO1105" s="52"/>
      <c r="FP1105" s="52"/>
      <c r="FQ1105" s="52"/>
      <c r="FR1105" s="52"/>
      <c r="FS1105" s="52"/>
      <c r="FT1105" s="52"/>
    </row>
    <row r="1106" spans="1:179" x14ac:dyDescent="0.15">
      <c r="A1106" s="104"/>
      <c r="B1106" s="35"/>
      <c r="C1106" s="35"/>
      <c r="D1106" s="36"/>
      <c r="E1106" s="35"/>
      <c r="F1106" s="54"/>
      <c r="G1106" s="38"/>
      <c r="H1106" s="35"/>
      <c r="I1106" s="35"/>
      <c r="J1106" s="35"/>
      <c r="K1106" s="35"/>
      <c r="L1106" s="55"/>
      <c r="M1106" s="40"/>
      <c r="N1106" s="41"/>
      <c r="O1106" s="41"/>
      <c r="P1106" s="56"/>
      <c r="Q1106" s="43"/>
      <c r="R1106" s="44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8"/>
      <c r="AG1106" s="68"/>
      <c r="AH1106" s="68"/>
      <c r="AI1106" s="68"/>
      <c r="AJ1106" s="68"/>
      <c r="AK1106" s="68"/>
      <c r="AL1106" s="68"/>
      <c r="AM1106" s="68"/>
      <c r="AN1106" s="68"/>
      <c r="AO1106" s="68"/>
      <c r="AP1106" s="68"/>
      <c r="AQ1106" s="68"/>
      <c r="AR1106" s="68"/>
      <c r="AS1106" s="68"/>
      <c r="AT1106" s="68"/>
      <c r="AU1106" s="68"/>
      <c r="AV1106" s="68"/>
      <c r="AW1106" s="68"/>
      <c r="AX1106" s="68"/>
      <c r="AY1106" s="68"/>
      <c r="AZ1106" s="68"/>
      <c r="BA1106" s="68"/>
      <c r="BB1106" s="68"/>
      <c r="BC1106" s="68"/>
      <c r="BD1106" s="68"/>
      <c r="BE1106" s="68"/>
      <c r="BF1106" s="68"/>
      <c r="BG1106" s="68"/>
      <c r="BH1106" s="68"/>
      <c r="BI1106" s="68"/>
      <c r="BJ1106" s="68"/>
      <c r="BK1106" s="68"/>
      <c r="BL1106" s="68"/>
      <c r="BM1106" s="68"/>
      <c r="BN1106" s="68"/>
      <c r="BO1106" s="68"/>
      <c r="BP1106" s="68"/>
      <c r="BQ1106" s="68"/>
      <c r="BR1106" s="68"/>
      <c r="BS1106" s="68"/>
      <c r="BT1106" s="68"/>
      <c r="BU1106" s="68"/>
      <c r="BV1106" s="68"/>
      <c r="BW1106" s="68"/>
      <c r="BX1106" s="68"/>
      <c r="BY1106" s="68"/>
      <c r="BZ1106" s="68"/>
      <c r="CA1106" s="68"/>
      <c r="CB1106" s="68"/>
      <c r="CC1106" s="68"/>
      <c r="CD1106" s="68"/>
      <c r="CE1106" s="68"/>
      <c r="CF1106" s="68"/>
      <c r="CG1106" s="68"/>
      <c r="CH1106" s="68"/>
      <c r="CI1106" s="68"/>
      <c r="CJ1106" s="68"/>
      <c r="CK1106" s="68"/>
      <c r="CL1106" s="68"/>
      <c r="CM1106" s="68"/>
      <c r="CN1106" s="68"/>
      <c r="CO1106" s="68"/>
      <c r="CP1106" s="68"/>
      <c r="CQ1106" s="68"/>
      <c r="CR1106" s="68"/>
      <c r="CS1106" s="68"/>
      <c r="CT1106" s="68"/>
      <c r="CU1106" s="68"/>
      <c r="CV1106" s="68"/>
      <c r="CW1106" s="68"/>
      <c r="CX1106" s="68"/>
      <c r="CY1106" s="68"/>
      <c r="CZ1106" s="68"/>
      <c r="DA1106" s="68"/>
      <c r="DB1106" s="68"/>
      <c r="DC1106" s="68"/>
      <c r="DD1106" s="68"/>
      <c r="DE1106" s="68"/>
      <c r="DF1106" s="68"/>
      <c r="DG1106" s="68"/>
      <c r="DH1106" s="68"/>
      <c r="DI1106" s="68"/>
      <c r="DJ1106" s="68"/>
      <c r="DK1106" s="68"/>
      <c r="DL1106" s="68"/>
      <c r="DM1106" s="68"/>
      <c r="DN1106" s="68"/>
      <c r="DO1106" s="68"/>
      <c r="DP1106" s="68"/>
      <c r="DQ1106" s="68"/>
      <c r="DR1106" s="68"/>
      <c r="DS1106" s="68"/>
      <c r="DT1106" s="68"/>
      <c r="DU1106" s="68"/>
      <c r="DV1106" s="68"/>
      <c r="DW1106" s="68"/>
      <c r="DX1106" s="68"/>
      <c r="DY1106" s="68"/>
      <c r="DZ1106" s="68"/>
      <c r="EA1106" s="68"/>
      <c r="EB1106" s="68"/>
      <c r="EC1106" s="68"/>
      <c r="ED1106" s="68"/>
      <c r="EE1106" s="68"/>
      <c r="EF1106" s="68"/>
      <c r="EG1106" s="68"/>
      <c r="EH1106" s="68"/>
      <c r="EI1106" s="68"/>
      <c r="EJ1106" s="68"/>
      <c r="EK1106" s="68"/>
      <c r="EL1106" s="68"/>
      <c r="EM1106" s="68"/>
      <c r="EN1106" s="68"/>
      <c r="EO1106" s="68"/>
      <c r="EP1106" s="68"/>
      <c r="EQ1106" s="68"/>
      <c r="ER1106" s="68"/>
      <c r="ES1106" s="68"/>
      <c r="ET1106" s="68"/>
      <c r="EU1106" s="68"/>
      <c r="EV1106" s="68"/>
      <c r="EW1106" s="68"/>
      <c r="EX1106" s="68"/>
      <c r="EY1106" s="68"/>
      <c r="EZ1106" s="68"/>
      <c r="FA1106" s="68"/>
      <c r="FB1106" s="68"/>
      <c r="FC1106" s="68"/>
      <c r="FD1106" s="68"/>
      <c r="FE1106" s="68"/>
      <c r="FF1106" s="68"/>
      <c r="FG1106" s="68"/>
      <c r="FH1106" s="68"/>
      <c r="FI1106" s="68"/>
      <c r="FJ1106" s="68"/>
      <c r="FK1106" s="68"/>
      <c r="FL1106" s="68"/>
      <c r="FM1106" s="68"/>
      <c r="FN1106" s="68"/>
      <c r="FO1106" s="68"/>
      <c r="FP1106" s="68"/>
      <c r="FQ1106" s="68"/>
      <c r="FR1106" s="68"/>
      <c r="FS1106" s="68"/>
      <c r="FT1106" s="68"/>
      <c r="FU1106" s="68"/>
      <c r="FV1106" s="68"/>
      <c r="FW1106" s="68"/>
    </row>
    <row r="1107" spans="1:179" x14ac:dyDescent="0.15">
      <c r="A1107" s="104"/>
      <c r="B1107" s="35"/>
      <c r="C1107" s="35"/>
      <c r="D1107" s="36"/>
      <c r="E1107" s="35"/>
      <c r="F1107" s="54"/>
      <c r="G1107" s="38"/>
      <c r="H1107" s="35"/>
      <c r="I1107" s="35"/>
      <c r="J1107" s="35"/>
      <c r="K1107" s="35"/>
      <c r="L1107" s="55"/>
      <c r="M1107" s="40"/>
      <c r="N1107" s="41"/>
      <c r="O1107" s="41"/>
      <c r="P1107" s="56"/>
      <c r="Q1107" s="43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52"/>
      <c r="AW1107" s="52"/>
      <c r="AX1107" s="52"/>
      <c r="AY1107" s="52"/>
      <c r="AZ1107" s="52"/>
      <c r="BA1107" s="52"/>
      <c r="BB1107" s="52"/>
      <c r="BC1107" s="52"/>
      <c r="BD1107" s="52"/>
      <c r="BE1107" s="52"/>
      <c r="BF1107" s="52"/>
      <c r="BG1107" s="52"/>
      <c r="BH1107" s="52"/>
      <c r="BI1107" s="52"/>
      <c r="BJ1107" s="52"/>
      <c r="BK1107" s="52"/>
      <c r="BL1107" s="52"/>
      <c r="BM1107" s="52"/>
      <c r="BN1107" s="52"/>
      <c r="BO1107" s="52"/>
      <c r="BP1107" s="52"/>
      <c r="BQ1107" s="52"/>
      <c r="BR1107" s="52"/>
      <c r="BS1107" s="52"/>
      <c r="BT1107" s="52"/>
      <c r="BU1107" s="52"/>
      <c r="BV1107" s="52"/>
      <c r="BW1107" s="52"/>
      <c r="BX1107" s="52"/>
      <c r="BY1107" s="52"/>
      <c r="BZ1107" s="52"/>
      <c r="CA1107" s="52"/>
      <c r="CB1107" s="52"/>
      <c r="CC1107" s="52"/>
      <c r="CD1107" s="52"/>
      <c r="CE1107" s="52"/>
      <c r="CF1107" s="52"/>
      <c r="CG1107" s="52"/>
      <c r="CH1107" s="52"/>
      <c r="CI1107" s="52"/>
      <c r="CJ1107" s="52"/>
      <c r="CK1107" s="52"/>
      <c r="CL1107" s="52"/>
      <c r="CM1107" s="52"/>
      <c r="CN1107" s="52"/>
      <c r="CO1107" s="52"/>
      <c r="CP1107" s="52"/>
      <c r="CQ1107" s="52"/>
      <c r="CR1107" s="52"/>
      <c r="CS1107" s="52"/>
      <c r="CT1107" s="52"/>
      <c r="CU1107" s="52"/>
      <c r="CV1107" s="52"/>
      <c r="CW1107" s="52"/>
      <c r="CX1107" s="52"/>
      <c r="CY1107" s="52"/>
      <c r="CZ1107" s="52"/>
      <c r="DA1107" s="52"/>
      <c r="DB1107" s="52"/>
      <c r="DC1107" s="52"/>
      <c r="DD1107" s="52"/>
      <c r="DE1107" s="52"/>
      <c r="DF1107" s="52"/>
      <c r="DG1107" s="52"/>
      <c r="DH1107" s="52"/>
      <c r="DI1107" s="52"/>
      <c r="DJ1107" s="52"/>
      <c r="DK1107" s="52"/>
      <c r="DL1107" s="52"/>
      <c r="DM1107" s="52"/>
      <c r="DN1107" s="52"/>
      <c r="DO1107" s="52"/>
      <c r="DP1107" s="52"/>
      <c r="DQ1107" s="52"/>
      <c r="DR1107" s="52"/>
      <c r="DS1107" s="52"/>
      <c r="DT1107" s="52"/>
      <c r="DU1107" s="52"/>
      <c r="DV1107" s="52"/>
      <c r="DW1107" s="52"/>
      <c r="DX1107" s="52"/>
      <c r="DY1107" s="52"/>
      <c r="DZ1107" s="52"/>
      <c r="EA1107" s="52"/>
      <c r="EB1107" s="52"/>
      <c r="EC1107" s="52"/>
      <c r="ED1107" s="52"/>
      <c r="EE1107" s="52"/>
      <c r="EF1107" s="52"/>
      <c r="EG1107" s="52"/>
      <c r="EH1107" s="52"/>
      <c r="EI1107" s="52"/>
      <c r="EJ1107" s="52"/>
      <c r="EK1107" s="52"/>
      <c r="EL1107" s="52"/>
      <c r="EM1107" s="52"/>
      <c r="EN1107" s="52"/>
      <c r="EO1107" s="52"/>
      <c r="EP1107" s="52"/>
      <c r="EQ1107" s="52"/>
      <c r="ER1107" s="52"/>
      <c r="ES1107" s="52"/>
      <c r="ET1107" s="52"/>
      <c r="EU1107" s="52"/>
      <c r="EV1107" s="52"/>
      <c r="EW1107" s="52"/>
      <c r="EX1107" s="52"/>
      <c r="EY1107" s="52"/>
      <c r="EZ1107" s="52"/>
      <c r="FA1107" s="52"/>
      <c r="FB1107" s="52"/>
      <c r="FC1107" s="52"/>
      <c r="FD1107" s="52"/>
      <c r="FE1107" s="52"/>
      <c r="FF1107" s="52"/>
      <c r="FG1107" s="52"/>
      <c r="FH1107" s="52"/>
      <c r="FI1107" s="52"/>
      <c r="FJ1107" s="52"/>
      <c r="FK1107" s="52"/>
      <c r="FL1107" s="52"/>
      <c r="FM1107" s="52"/>
      <c r="FN1107" s="52"/>
      <c r="FO1107" s="52"/>
      <c r="FP1107" s="52"/>
      <c r="FQ1107" s="52"/>
      <c r="FR1107" s="52"/>
      <c r="FS1107" s="52"/>
      <c r="FT1107" s="52"/>
    </row>
    <row r="1108" spans="1:179" x14ac:dyDescent="0.15">
      <c r="A1108" s="104"/>
      <c r="B1108" s="35"/>
      <c r="C1108" s="35"/>
      <c r="D1108" s="36"/>
      <c r="E1108" s="35"/>
      <c r="F1108" s="54"/>
      <c r="G1108" s="38"/>
      <c r="H1108" s="35"/>
      <c r="I1108" s="35"/>
      <c r="J1108" s="35"/>
      <c r="K1108" s="35"/>
      <c r="L1108" s="55"/>
      <c r="M1108" s="40"/>
      <c r="N1108" s="41"/>
      <c r="O1108" s="41"/>
      <c r="P1108" s="56"/>
      <c r="Q1108" s="43"/>
      <c r="R1108" s="44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8"/>
      <c r="AG1108" s="68"/>
      <c r="AH1108" s="68"/>
      <c r="AI1108" s="68"/>
      <c r="AJ1108" s="68"/>
      <c r="AK1108" s="68"/>
      <c r="AL1108" s="68"/>
      <c r="AM1108" s="68"/>
      <c r="AN1108" s="68"/>
      <c r="AO1108" s="68"/>
      <c r="AP1108" s="68"/>
      <c r="AQ1108" s="68"/>
      <c r="AR1108" s="68"/>
      <c r="AS1108" s="68"/>
      <c r="AT1108" s="68"/>
      <c r="AU1108" s="68"/>
      <c r="AV1108" s="68"/>
      <c r="AW1108" s="68"/>
      <c r="AX1108" s="68"/>
      <c r="AY1108" s="68"/>
      <c r="AZ1108" s="68"/>
      <c r="BA1108" s="68"/>
      <c r="BB1108" s="68"/>
      <c r="BC1108" s="68"/>
      <c r="BD1108" s="68"/>
      <c r="BE1108" s="68"/>
      <c r="BF1108" s="68"/>
      <c r="BG1108" s="68"/>
      <c r="BH1108" s="68"/>
      <c r="BI1108" s="68"/>
      <c r="BJ1108" s="68"/>
      <c r="BK1108" s="68"/>
      <c r="BL1108" s="68"/>
      <c r="BM1108" s="68"/>
      <c r="BN1108" s="68"/>
      <c r="BO1108" s="68"/>
      <c r="BP1108" s="68"/>
      <c r="BQ1108" s="68"/>
      <c r="BR1108" s="68"/>
      <c r="BS1108" s="68"/>
      <c r="BT1108" s="68"/>
      <c r="BU1108" s="68"/>
      <c r="BV1108" s="68"/>
      <c r="BW1108" s="68"/>
      <c r="BX1108" s="68"/>
      <c r="BY1108" s="68"/>
      <c r="BZ1108" s="68"/>
      <c r="CA1108" s="68"/>
      <c r="CB1108" s="68"/>
      <c r="CC1108" s="68"/>
      <c r="CD1108" s="68"/>
      <c r="CE1108" s="68"/>
      <c r="CF1108" s="68"/>
      <c r="CG1108" s="68"/>
      <c r="CH1108" s="68"/>
      <c r="CI1108" s="68"/>
      <c r="CJ1108" s="68"/>
      <c r="CK1108" s="68"/>
      <c r="CL1108" s="68"/>
      <c r="CM1108" s="68"/>
      <c r="CN1108" s="68"/>
      <c r="CO1108" s="68"/>
      <c r="CP1108" s="68"/>
      <c r="CQ1108" s="68"/>
      <c r="CR1108" s="68"/>
      <c r="CS1108" s="68"/>
      <c r="CT1108" s="68"/>
      <c r="CU1108" s="68"/>
      <c r="CV1108" s="68"/>
      <c r="CW1108" s="68"/>
      <c r="CX1108" s="68"/>
      <c r="CY1108" s="68"/>
      <c r="CZ1108" s="68"/>
      <c r="DA1108" s="68"/>
      <c r="DB1108" s="68"/>
      <c r="DC1108" s="68"/>
      <c r="DD1108" s="68"/>
      <c r="DE1108" s="68"/>
      <c r="DF1108" s="68"/>
      <c r="DG1108" s="68"/>
      <c r="DH1108" s="68"/>
      <c r="DI1108" s="68"/>
      <c r="DJ1108" s="68"/>
      <c r="DK1108" s="68"/>
      <c r="DL1108" s="68"/>
      <c r="DM1108" s="68"/>
      <c r="DN1108" s="68"/>
      <c r="DO1108" s="68"/>
      <c r="DP1108" s="68"/>
      <c r="DQ1108" s="68"/>
      <c r="DR1108" s="68"/>
      <c r="DS1108" s="68"/>
      <c r="DT1108" s="68"/>
      <c r="DU1108" s="68"/>
      <c r="DV1108" s="68"/>
      <c r="DW1108" s="68"/>
      <c r="DX1108" s="68"/>
      <c r="DY1108" s="68"/>
      <c r="DZ1108" s="68"/>
      <c r="EA1108" s="68"/>
      <c r="EB1108" s="68"/>
      <c r="EC1108" s="68"/>
      <c r="ED1108" s="68"/>
      <c r="EE1108" s="68"/>
      <c r="EF1108" s="68"/>
      <c r="EG1108" s="68"/>
      <c r="EH1108" s="68"/>
      <c r="EI1108" s="68"/>
      <c r="EJ1108" s="68"/>
      <c r="EK1108" s="68"/>
      <c r="EL1108" s="68"/>
      <c r="EM1108" s="68"/>
      <c r="EN1108" s="68"/>
      <c r="EO1108" s="68"/>
      <c r="EP1108" s="68"/>
      <c r="EQ1108" s="68"/>
      <c r="ER1108" s="68"/>
      <c r="ES1108" s="68"/>
      <c r="ET1108" s="68"/>
      <c r="EU1108" s="68"/>
      <c r="EV1108" s="68"/>
      <c r="EW1108" s="68"/>
      <c r="EX1108" s="68"/>
      <c r="EY1108" s="68"/>
      <c r="EZ1108" s="68"/>
      <c r="FA1108" s="68"/>
      <c r="FB1108" s="68"/>
      <c r="FC1108" s="68"/>
      <c r="FD1108" s="68"/>
      <c r="FE1108" s="68"/>
      <c r="FF1108" s="68"/>
      <c r="FG1108" s="68"/>
      <c r="FH1108" s="68"/>
      <c r="FI1108" s="68"/>
      <c r="FJ1108" s="68"/>
      <c r="FK1108" s="68"/>
      <c r="FL1108" s="68"/>
      <c r="FM1108" s="68"/>
      <c r="FN1108" s="68"/>
      <c r="FO1108" s="68"/>
      <c r="FP1108" s="68"/>
      <c r="FQ1108" s="68"/>
      <c r="FR1108" s="68"/>
      <c r="FS1108" s="68"/>
      <c r="FT1108" s="68"/>
      <c r="FU1108" s="68"/>
      <c r="FV1108" s="68"/>
      <c r="FW1108" s="68"/>
    </row>
    <row r="1109" spans="1:179" x14ac:dyDescent="0.15">
      <c r="A1109" s="104"/>
      <c r="B1109" s="35"/>
      <c r="C1109" s="35"/>
      <c r="D1109" s="36"/>
      <c r="E1109" s="35"/>
      <c r="F1109" s="54"/>
      <c r="G1109" s="38"/>
      <c r="H1109" s="35"/>
      <c r="I1109" s="35"/>
      <c r="J1109" s="35"/>
      <c r="K1109" s="35"/>
      <c r="L1109" s="55"/>
      <c r="M1109" s="40"/>
      <c r="N1109" s="41"/>
      <c r="O1109" s="41"/>
      <c r="P1109" s="56"/>
      <c r="Q1109" s="43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52"/>
      <c r="AW1109" s="52"/>
      <c r="AX1109" s="52"/>
      <c r="AY1109" s="52"/>
      <c r="AZ1109" s="52"/>
      <c r="BA1109" s="52"/>
      <c r="BB1109" s="52"/>
      <c r="BC1109" s="52"/>
      <c r="BD1109" s="52"/>
      <c r="BE1109" s="52"/>
      <c r="BF1109" s="52"/>
      <c r="BG1109" s="52"/>
      <c r="BH1109" s="52"/>
      <c r="BI1109" s="52"/>
      <c r="BJ1109" s="52"/>
      <c r="BK1109" s="52"/>
      <c r="BL1109" s="52"/>
      <c r="BM1109" s="52"/>
      <c r="BN1109" s="52"/>
      <c r="BO1109" s="52"/>
      <c r="BP1109" s="52"/>
      <c r="BQ1109" s="52"/>
      <c r="BR1109" s="52"/>
      <c r="BS1109" s="52"/>
      <c r="BT1109" s="52"/>
      <c r="BU1109" s="52"/>
      <c r="BV1109" s="52"/>
      <c r="BW1109" s="52"/>
      <c r="BX1109" s="52"/>
      <c r="BY1109" s="52"/>
      <c r="BZ1109" s="52"/>
      <c r="CA1109" s="52"/>
      <c r="CB1109" s="52"/>
      <c r="CC1109" s="52"/>
      <c r="CD1109" s="52"/>
      <c r="CE1109" s="52"/>
      <c r="CF1109" s="52"/>
      <c r="CG1109" s="52"/>
      <c r="CH1109" s="52"/>
      <c r="CI1109" s="52"/>
      <c r="CJ1109" s="52"/>
      <c r="CK1109" s="52"/>
      <c r="CL1109" s="52"/>
      <c r="CM1109" s="52"/>
      <c r="CN1109" s="52"/>
      <c r="CO1109" s="52"/>
      <c r="CP1109" s="52"/>
      <c r="CQ1109" s="52"/>
      <c r="CR1109" s="52"/>
      <c r="CS1109" s="52"/>
      <c r="CT1109" s="52"/>
      <c r="CU1109" s="52"/>
      <c r="CV1109" s="52"/>
      <c r="CW1109" s="52"/>
      <c r="CX1109" s="52"/>
      <c r="CY1109" s="52"/>
      <c r="CZ1109" s="52"/>
      <c r="DA1109" s="52"/>
      <c r="DB1109" s="52"/>
      <c r="DC1109" s="52"/>
      <c r="DD1109" s="52"/>
      <c r="DE1109" s="52"/>
      <c r="DF1109" s="52"/>
      <c r="DG1109" s="52"/>
      <c r="DH1109" s="52"/>
      <c r="DI1109" s="52"/>
      <c r="DJ1109" s="52"/>
      <c r="DK1109" s="52"/>
      <c r="DL1109" s="52"/>
      <c r="DM1109" s="52"/>
      <c r="DN1109" s="52"/>
      <c r="DO1109" s="52"/>
      <c r="DP1109" s="52"/>
      <c r="DQ1109" s="52"/>
      <c r="DR1109" s="52"/>
      <c r="DS1109" s="52"/>
      <c r="DT1109" s="52"/>
      <c r="DU1109" s="52"/>
      <c r="DV1109" s="52"/>
      <c r="DW1109" s="52"/>
      <c r="DX1109" s="52"/>
      <c r="DY1109" s="52"/>
      <c r="DZ1109" s="52"/>
      <c r="EA1109" s="52"/>
      <c r="EB1109" s="52"/>
      <c r="EC1109" s="52"/>
      <c r="ED1109" s="52"/>
      <c r="EE1109" s="52"/>
      <c r="EF1109" s="52"/>
      <c r="EG1109" s="52"/>
      <c r="EH1109" s="52"/>
      <c r="EI1109" s="52"/>
      <c r="EJ1109" s="52"/>
      <c r="EK1109" s="52"/>
      <c r="EL1109" s="52"/>
      <c r="EM1109" s="52"/>
      <c r="EN1109" s="52"/>
      <c r="EO1109" s="52"/>
      <c r="EP1109" s="52"/>
      <c r="EQ1109" s="52"/>
      <c r="ER1109" s="52"/>
      <c r="ES1109" s="52"/>
      <c r="ET1109" s="52"/>
      <c r="EU1109" s="52"/>
      <c r="EV1109" s="52"/>
      <c r="EW1109" s="52"/>
      <c r="EX1109" s="52"/>
      <c r="EY1109" s="52"/>
      <c r="EZ1109" s="52"/>
      <c r="FA1109" s="52"/>
      <c r="FB1109" s="52"/>
      <c r="FC1109" s="52"/>
      <c r="FD1109" s="52"/>
      <c r="FE1109" s="52"/>
      <c r="FF1109" s="52"/>
      <c r="FG1109" s="52"/>
      <c r="FH1109" s="52"/>
      <c r="FI1109" s="52"/>
      <c r="FJ1109" s="52"/>
      <c r="FK1109" s="52"/>
      <c r="FL1109" s="52"/>
      <c r="FM1109" s="52"/>
      <c r="FN1109" s="52"/>
      <c r="FO1109" s="52"/>
      <c r="FP1109" s="52"/>
      <c r="FQ1109" s="52"/>
      <c r="FR1109" s="52"/>
      <c r="FS1109" s="52"/>
      <c r="FT1109" s="52"/>
    </row>
    <row r="1110" spans="1:179" x14ac:dyDescent="0.15">
      <c r="A1110" s="104"/>
      <c r="B1110" s="35"/>
      <c r="C1110" s="35"/>
      <c r="D1110" s="36"/>
      <c r="E1110" s="35"/>
      <c r="F1110" s="54"/>
      <c r="G1110" s="38"/>
      <c r="H1110" s="35"/>
      <c r="I1110" s="35"/>
      <c r="J1110" s="35"/>
      <c r="K1110" s="35"/>
      <c r="L1110" s="55"/>
      <c r="M1110" s="40"/>
      <c r="N1110" s="41"/>
      <c r="O1110" s="41"/>
      <c r="P1110" s="56"/>
      <c r="Q1110" s="43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2"/>
      <c r="BI1110" s="52"/>
      <c r="BJ1110" s="52"/>
      <c r="BK1110" s="52"/>
      <c r="BL1110" s="52"/>
      <c r="BM1110" s="52"/>
      <c r="BN1110" s="52"/>
      <c r="BO1110" s="52"/>
      <c r="BP1110" s="52"/>
      <c r="BQ1110" s="52"/>
      <c r="BR1110" s="52"/>
      <c r="BS1110" s="52"/>
      <c r="BT1110" s="52"/>
      <c r="BU1110" s="52"/>
      <c r="BV1110" s="52"/>
      <c r="BW1110" s="52"/>
      <c r="BX1110" s="52"/>
      <c r="BY1110" s="52"/>
      <c r="BZ1110" s="52"/>
      <c r="CA1110" s="52"/>
      <c r="CB1110" s="52"/>
      <c r="CC1110" s="52"/>
      <c r="CD1110" s="52"/>
      <c r="CE1110" s="52"/>
      <c r="CF1110" s="52"/>
      <c r="CG1110" s="52"/>
      <c r="CH1110" s="52"/>
      <c r="CI1110" s="52"/>
      <c r="CJ1110" s="52"/>
      <c r="CK1110" s="52"/>
      <c r="CL1110" s="52"/>
      <c r="CM1110" s="52"/>
      <c r="CN1110" s="52"/>
      <c r="CO1110" s="52"/>
      <c r="CP1110" s="52"/>
      <c r="CQ1110" s="52"/>
      <c r="CR1110" s="52"/>
      <c r="CS1110" s="52"/>
      <c r="CT1110" s="52"/>
      <c r="CU1110" s="52"/>
      <c r="CV1110" s="52"/>
      <c r="CW1110" s="52"/>
      <c r="CX1110" s="52"/>
      <c r="CY1110" s="52"/>
      <c r="CZ1110" s="52"/>
      <c r="DA1110" s="52"/>
      <c r="DB1110" s="52"/>
      <c r="DC1110" s="52"/>
      <c r="DD1110" s="52"/>
      <c r="DE1110" s="52"/>
      <c r="DF1110" s="52"/>
      <c r="DG1110" s="52"/>
      <c r="DH1110" s="52"/>
      <c r="DI1110" s="52"/>
      <c r="DJ1110" s="52"/>
      <c r="DK1110" s="52"/>
      <c r="DL1110" s="52"/>
      <c r="DM1110" s="52"/>
      <c r="DN1110" s="52"/>
      <c r="DO1110" s="52"/>
      <c r="DP1110" s="52"/>
      <c r="DQ1110" s="52"/>
      <c r="DR1110" s="52"/>
      <c r="DS1110" s="52"/>
      <c r="DT1110" s="52"/>
      <c r="DU1110" s="52"/>
      <c r="DV1110" s="52"/>
      <c r="DW1110" s="52"/>
      <c r="DX1110" s="52"/>
      <c r="DY1110" s="52"/>
      <c r="DZ1110" s="52"/>
      <c r="EA1110" s="52"/>
      <c r="EB1110" s="52"/>
      <c r="EC1110" s="52"/>
      <c r="ED1110" s="52"/>
      <c r="EE1110" s="52"/>
      <c r="EF1110" s="52"/>
      <c r="EG1110" s="52"/>
      <c r="EH1110" s="52"/>
      <c r="EI1110" s="52"/>
      <c r="EJ1110" s="52"/>
      <c r="EK1110" s="52"/>
      <c r="EL1110" s="52"/>
      <c r="EM1110" s="52"/>
      <c r="EN1110" s="52"/>
      <c r="EO1110" s="52"/>
      <c r="EP1110" s="52"/>
      <c r="EQ1110" s="52"/>
      <c r="ER1110" s="52"/>
      <c r="ES1110" s="52"/>
      <c r="ET1110" s="52"/>
      <c r="EU1110" s="52"/>
      <c r="EV1110" s="52"/>
      <c r="EW1110" s="52"/>
      <c r="EX1110" s="52"/>
      <c r="EY1110" s="52"/>
      <c r="EZ1110" s="52"/>
      <c r="FA1110" s="52"/>
      <c r="FB1110" s="52"/>
      <c r="FC1110" s="52"/>
      <c r="FD1110" s="52"/>
      <c r="FE1110" s="52"/>
      <c r="FF1110" s="52"/>
      <c r="FG1110" s="52"/>
      <c r="FH1110" s="52"/>
      <c r="FI1110" s="52"/>
      <c r="FJ1110" s="52"/>
      <c r="FK1110" s="52"/>
      <c r="FL1110" s="52"/>
      <c r="FM1110" s="52"/>
      <c r="FN1110" s="52"/>
      <c r="FO1110" s="52"/>
      <c r="FP1110" s="52"/>
      <c r="FQ1110" s="52"/>
      <c r="FR1110" s="52"/>
      <c r="FS1110" s="52"/>
      <c r="FT1110" s="52"/>
    </row>
    <row r="1111" spans="1:179" x14ac:dyDescent="0.15">
      <c r="A1111" s="104"/>
      <c r="B1111" s="35"/>
      <c r="C1111" s="35"/>
      <c r="D1111" s="36"/>
      <c r="E1111" s="35"/>
      <c r="F1111" s="54"/>
      <c r="G1111" s="38"/>
      <c r="H1111" s="35"/>
      <c r="I1111" s="35"/>
      <c r="J1111" s="35"/>
      <c r="K1111" s="35"/>
      <c r="L1111" s="55"/>
      <c r="M1111" s="40"/>
      <c r="N1111" s="41"/>
      <c r="O1111" s="41"/>
      <c r="P1111" s="56"/>
      <c r="Q1111" s="43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  <c r="BB1111" s="52"/>
      <c r="BC1111" s="52"/>
      <c r="BD1111" s="52"/>
      <c r="BE1111" s="52"/>
      <c r="BF1111" s="52"/>
      <c r="BG1111" s="52"/>
      <c r="BH1111" s="52"/>
      <c r="BI1111" s="52"/>
      <c r="BJ1111" s="52"/>
      <c r="BK1111" s="52"/>
      <c r="BL1111" s="52"/>
      <c r="BM1111" s="52"/>
      <c r="BN1111" s="52"/>
      <c r="BO1111" s="52"/>
      <c r="BP1111" s="52"/>
      <c r="BQ1111" s="52"/>
      <c r="BR1111" s="52"/>
      <c r="BS1111" s="52"/>
      <c r="BT1111" s="52"/>
      <c r="BU1111" s="52"/>
      <c r="BV1111" s="52"/>
      <c r="BW1111" s="52"/>
      <c r="BX1111" s="52"/>
      <c r="BY1111" s="52"/>
      <c r="BZ1111" s="52"/>
      <c r="CA1111" s="52"/>
      <c r="CB1111" s="52"/>
      <c r="CC1111" s="52"/>
      <c r="CD1111" s="52"/>
      <c r="CE1111" s="52"/>
      <c r="CF1111" s="52"/>
      <c r="CG1111" s="52"/>
      <c r="CH1111" s="52"/>
      <c r="CI1111" s="52"/>
      <c r="CJ1111" s="52"/>
      <c r="CK1111" s="52"/>
      <c r="CL1111" s="52"/>
      <c r="CM1111" s="52"/>
      <c r="CN1111" s="52"/>
      <c r="CO1111" s="52"/>
      <c r="CP1111" s="52"/>
      <c r="CQ1111" s="52"/>
      <c r="CR1111" s="52"/>
      <c r="CS1111" s="52"/>
      <c r="CT1111" s="52"/>
      <c r="CU1111" s="52"/>
      <c r="CV1111" s="52"/>
      <c r="CW1111" s="52"/>
      <c r="CX1111" s="52"/>
      <c r="CY1111" s="52"/>
      <c r="CZ1111" s="52"/>
      <c r="DA1111" s="52"/>
      <c r="DB1111" s="52"/>
      <c r="DC1111" s="52"/>
      <c r="DD1111" s="52"/>
      <c r="DE1111" s="52"/>
      <c r="DF1111" s="52"/>
      <c r="DG1111" s="52"/>
      <c r="DH1111" s="52"/>
      <c r="DI1111" s="52"/>
      <c r="DJ1111" s="52"/>
      <c r="DK1111" s="52"/>
      <c r="DL1111" s="52"/>
      <c r="DM1111" s="52"/>
      <c r="DN1111" s="52"/>
      <c r="DO1111" s="52"/>
      <c r="DP1111" s="52"/>
      <c r="DQ1111" s="52"/>
      <c r="DR1111" s="52"/>
      <c r="DS1111" s="52"/>
      <c r="DT1111" s="52"/>
      <c r="DU1111" s="52"/>
      <c r="DV1111" s="52"/>
      <c r="DW1111" s="52"/>
      <c r="DX1111" s="52"/>
      <c r="DY1111" s="52"/>
      <c r="DZ1111" s="52"/>
      <c r="EA1111" s="52"/>
      <c r="EB1111" s="52"/>
      <c r="EC1111" s="52"/>
      <c r="ED1111" s="52"/>
      <c r="EE1111" s="52"/>
      <c r="EF1111" s="52"/>
      <c r="EG1111" s="52"/>
      <c r="EH1111" s="52"/>
      <c r="EI1111" s="52"/>
      <c r="EJ1111" s="52"/>
      <c r="EK1111" s="52"/>
      <c r="EL1111" s="52"/>
      <c r="EM1111" s="52"/>
      <c r="EN1111" s="52"/>
      <c r="EO1111" s="52"/>
      <c r="EP1111" s="52"/>
      <c r="EQ1111" s="52"/>
      <c r="ER1111" s="52"/>
      <c r="ES1111" s="52"/>
      <c r="ET1111" s="52"/>
      <c r="EU1111" s="52"/>
      <c r="EV1111" s="52"/>
      <c r="EW1111" s="52"/>
      <c r="EX1111" s="52"/>
      <c r="EY1111" s="52"/>
      <c r="EZ1111" s="52"/>
      <c r="FA1111" s="52"/>
      <c r="FB1111" s="52"/>
      <c r="FC1111" s="52"/>
      <c r="FD1111" s="52"/>
      <c r="FE1111" s="52"/>
      <c r="FF1111" s="52"/>
      <c r="FG1111" s="52"/>
      <c r="FH1111" s="52"/>
      <c r="FI1111" s="52"/>
      <c r="FJ1111" s="52"/>
      <c r="FK1111" s="52"/>
      <c r="FL1111" s="52"/>
      <c r="FM1111" s="52"/>
      <c r="FN1111" s="52"/>
      <c r="FO1111" s="52"/>
      <c r="FP1111" s="52"/>
      <c r="FQ1111" s="52"/>
      <c r="FR1111" s="52"/>
      <c r="FS1111" s="52"/>
      <c r="FT1111" s="52"/>
    </row>
    <row r="1112" spans="1:179" x14ac:dyDescent="0.15">
      <c r="A1112" s="104"/>
      <c r="B1112" s="35"/>
      <c r="C1112" s="35"/>
      <c r="D1112" s="36"/>
      <c r="E1112" s="35"/>
      <c r="F1112" s="54"/>
      <c r="G1112" s="38"/>
      <c r="H1112" s="35"/>
      <c r="I1112" s="35"/>
      <c r="J1112" s="35"/>
      <c r="K1112" s="35"/>
      <c r="L1112" s="55"/>
      <c r="M1112" s="40"/>
      <c r="N1112" s="41"/>
      <c r="O1112" s="41"/>
      <c r="P1112" s="56"/>
      <c r="Q1112" s="43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/>
      <c r="BB1112" s="52"/>
      <c r="BC1112" s="52"/>
      <c r="BD1112" s="52"/>
      <c r="BE1112" s="52"/>
      <c r="BF1112" s="52"/>
      <c r="BG1112" s="52"/>
      <c r="BH1112" s="52"/>
      <c r="BI1112" s="52"/>
      <c r="BJ1112" s="52"/>
      <c r="BK1112" s="52"/>
      <c r="BL1112" s="52"/>
      <c r="BM1112" s="52"/>
      <c r="BN1112" s="52"/>
      <c r="BO1112" s="52"/>
      <c r="BP1112" s="52"/>
      <c r="BQ1112" s="52"/>
      <c r="BR1112" s="52"/>
      <c r="BS1112" s="52"/>
      <c r="BT1112" s="52"/>
      <c r="BU1112" s="52"/>
      <c r="BV1112" s="52"/>
      <c r="BW1112" s="52"/>
      <c r="BX1112" s="52"/>
      <c r="BY1112" s="52"/>
      <c r="BZ1112" s="52"/>
      <c r="CA1112" s="52"/>
      <c r="CB1112" s="52"/>
      <c r="CC1112" s="52"/>
      <c r="CD1112" s="52"/>
      <c r="CE1112" s="52"/>
      <c r="CF1112" s="52"/>
      <c r="CG1112" s="52"/>
      <c r="CH1112" s="52"/>
      <c r="CI1112" s="52"/>
      <c r="CJ1112" s="52"/>
      <c r="CK1112" s="52"/>
      <c r="CL1112" s="52"/>
      <c r="CM1112" s="52"/>
      <c r="CN1112" s="52"/>
      <c r="CO1112" s="52"/>
      <c r="CP1112" s="52"/>
      <c r="CQ1112" s="52"/>
      <c r="CR1112" s="52"/>
      <c r="CS1112" s="52"/>
      <c r="CT1112" s="52"/>
      <c r="CU1112" s="52"/>
      <c r="CV1112" s="52"/>
      <c r="CW1112" s="52"/>
      <c r="CX1112" s="52"/>
      <c r="CY1112" s="52"/>
      <c r="CZ1112" s="52"/>
      <c r="DA1112" s="52"/>
      <c r="DB1112" s="52"/>
      <c r="DC1112" s="52"/>
      <c r="DD1112" s="52"/>
      <c r="DE1112" s="52"/>
      <c r="DF1112" s="52"/>
      <c r="DG1112" s="52"/>
      <c r="DH1112" s="52"/>
      <c r="DI1112" s="52"/>
      <c r="DJ1112" s="52"/>
      <c r="DK1112" s="52"/>
      <c r="DL1112" s="52"/>
      <c r="DM1112" s="52"/>
      <c r="DN1112" s="52"/>
      <c r="DO1112" s="52"/>
      <c r="DP1112" s="52"/>
      <c r="DQ1112" s="52"/>
      <c r="DR1112" s="52"/>
      <c r="DS1112" s="52"/>
      <c r="DT1112" s="52"/>
      <c r="DU1112" s="52"/>
      <c r="DV1112" s="52"/>
      <c r="DW1112" s="52"/>
      <c r="DX1112" s="52"/>
      <c r="DY1112" s="52"/>
      <c r="DZ1112" s="52"/>
      <c r="EA1112" s="52"/>
      <c r="EB1112" s="52"/>
      <c r="EC1112" s="52"/>
      <c r="ED1112" s="52"/>
      <c r="EE1112" s="52"/>
      <c r="EF1112" s="52"/>
      <c r="EG1112" s="52"/>
      <c r="EH1112" s="52"/>
      <c r="EI1112" s="52"/>
      <c r="EJ1112" s="52"/>
      <c r="EK1112" s="52"/>
      <c r="EL1112" s="52"/>
      <c r="EM1112" s="52"/>
      <c r="EN1112" s="52"/>
      <c r="EO1112" s="52"/>
      <c r="EP1112" s="52"/>
      <c r="EQ1112" s="52"/>
      <c r="ER1112" s="52"/>
      <c r="ES1112" s="52"/>
      <c r="ET1112" s="52"/>
      <c r="EU1112" s="52"/>
      <c r="EV1112" s="52"/>
      <c r="EW1112" s="52"/>
      <c r="EX1112" s="52"/>
      <c r="EY1112" s="52"/>
      <c r="EZ1112" s="52"/>
      <c r="FA1112" s="52"/>
      <c r="FB1112" s="52"/>
      <c r="FC1112" s="52"/>
      <c r="FD1112" s="52"/>
      <c r="FE1112" s="52"/>
      <c r="FF1112" s="52"/>
      <c r="FG1112" s="52"/>
      <c r="FH1112" s="52"/>
      <c r="FI1112" s="52"/>
      <c r="FJ1112" s="52"/>
      <c r="FK1112" s="52"/>
      <c r="FL1112" s="52"/>
      <c r="FM1112" s="52"/>
      <c r="FN1112" s="52"/>
      <c r="FO1112" s="52"/>
      <c r="FP1112" s="52"/>
      <c r="FQ1112" s="52"/>
      <c r="FR1112" s="52"/>
      <c r="FS1112" s="52"/>
      <c r="FT1112" s="52"/>
    </row>
    <row r="1113" spans="1:179" x14ac:dyDescent="0.15">
      <c r="A1113" s="104"/>
      <c r="B1113" s="35"/>
      <c r="C1113" s="35"/>
      <c r="D1113" s="36"/>
      <c r="E1113" s="35"/>
      <c r="F1113" s="54"/>
      <c r="G1113" s="38"/>
      <c r="H1113" s="35"/>
      <c r="I1113" s="35"/>
      <c r="J1113" s="35"/>
      <c r="K1113" s="35"/>
      <c r="L1113" s="55"/>
      <c r="M1113" s="40"/>
      <c r="N1113" s="41"/>
      <c r="O1113" s="41"/>
      <c r="P1113" s="56"/>
      <c r="Q1113" s="43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/>
      <c r="AZ1113" s="52"/>
      <c r="BA1113" s="52"/>
      <c r="BB1113" s="52"/>
      <c r="BC1113" s="52"/>
      <c r="BD1113" s="52"/>
      <c r="BE1113" s="52"/>
      <c r="BF1113" s="52"/>
      <c r="BG1113" s="52"/>
      <c r="BH1113" s="52"/>
      <c r="BI1113" s="52"/>
      <c r="BJ1113" s="52"/>
      <c r="BK1113" s="52"/>
      <c r="BL1113" s="52"/>
      <c r="BM1113" s="52"/>
      <c r="BN1113" s="52"/>
      <c r="BO1113" s="52"/>
      <c r="BP1113" s="52"/>
      <c r="BQ1113" s="52"/>
      <c r="BR1113" s="52"/>
      <c r="BS1113" s="52"/>
      <c r="BT1113" s="52"/>
      <c r="BU1113" s="52"/>
      <c r="BV1113" s="52"/>
      <c r="BW1113" s="52"/>
      <c r="BX1113" s="52"/>
      <c r="BY1113" s="52"/>
      <c r="BZ1113" s="52"/>
      <c r="CA1113" s="52"/>
      <c r="CB1113" s="52"/>
      <c r="CC1113" s="52"/>
      <c r="CD1113" s="52"/>
      <c r="CE1113" s="52"/>
      <c r="CF1113" s="52"/>
      <c r="CG1113" s="52"/>
      <c r="CH1113" s="52"/>
      <c r="CI1113" s="52"/>
      <c r="CJ1113" s="52"/>
      <c r="CK1113" s="52"/>
      <c r="CL1113" s="52"/>
      <c r="CM1113" s="52"/>
      <c r="CN1113" s="52"/>
      <c r="CO1113" s="52"/>
      <c r="CP1113" s="52"/>
      <c r="CQ1113" s="52"/>
      <c r="CR1113" s="52"/>
      <c r="CS1113" s="52"/>
      <c r="CT1113" s="52"/>
      <c r="CU1113" s="52"/>
      <c r="CV1113" s="52"/>
      <c r="CW1113" s="52"/>
      <c r="CX1113" s="52"/>
      <c r="CY1113" s="52"/>
      <c r="CZ1113" s="52"/>
      <c r="DA1113" s="52"/>
      <c r="DB1113" s="52"/>
      <c r="DC1113" s="52"/>
      <c r="DD1113" s="52"/>
      <c r="DE1113" s="52"/>
      <c r="DF1113" s="52"/>
      <c r="DG1113" s="52"/>
      <c r="DH1113" s="52"/>
      <c r="DI1113" s="52"/>
      <c r="DJ1113" s="52"/>
      <c r="DK1113" s="52"/>
      <c r="DL1113" s="52"/>
      <c r="DM1113" s="52"/>
      <c r="DN1113" s="52"/>
      <c r="DO1113" s="52"/>
      <c r="DP1113" s="52"/>
      <c r="DQ1113" s="52"/>
      <c r="DR1113" s="52"/>
      <c r="DS1113" s="52"/>
      <c r="DT1113" s="52"/>
      <c r="DU1113" s="52"/>
      <c r="DV1113" s="52"/>
      <c r="DW1113" s="52"/>
      <c r="DX1113" s="52"/>
      <c r="DY1113" s="52"/>
      <c r="DZ1113" s="52"/>
      <c r="EA1113" s="52"/>
      <c r="EB1113" s="52"/>
      <c r="EC1113" s="52"/>
      <c r="ED1113" s="52"/>
      <c r="EE1113" s="52"/>
      <c r="EF1113" s="52"/>
      <c r="EG1113" s="52"/>
      <c r="EH1113" s="52"/>
      <c r="EI1113" s="52"/>
      <c r="EJ1113" s="52"/>
      <c r="EK1113" s="52"/>
      <c r="EL1113" s="52"/>
      <c r="EM1113" s="52"/>
      <c r="EN1113" s="52"/>
      <c r="EO1113" s="52"/>
      <c r="EP1113" s="52"/>
      <c r="EQ1113" s="52"/>
      <c r="ER1113" s="52"/>
      <c r="ES1113" s="52"/>
      <c r="ET1113" s="52"/>
      <c r="EU1113" s="52"/>
      <c r="EV1113" s="52"/>
      <c r="EW1113" s="52"/>
      <c r="EX1113" s="52"/>
      <c r="EY1113" s="52"/>
      <c r="EZ1113" s="52"/>
      <c r="FA1113" s="52"/>
      <c r="FB1113" s="52"/>
      <c r="FC1113" s="52"/>
      <c r="FD1113" s="52"/>
      <c r="FE1113" s="52"/>
      <c r="FF1113" s="52"/>
      <c r="FG1113" s="52"/>
      <c r="FH1113" s="52"/>
      <c r="FI1113" s="52"/>
      <c r="FJ1113" s="52"/>
      <c r="FK1113" s="52"/>
      <c r="FL1113" s="52"/>
      <c r="FM1113" s="52"/>
      <c r="FN1113" s="52"/>
      <c r="FO1113" s="52"/>
      <c r="FP1113" s="52"/>
      <c r="FQ1113" s="52"/>
      <c r="FR1113" s="52"/>
      <c r="FS1113" s="52"/>
      <c r="FT1113" s="52"/>
    </row>
    <row r="1114" spans="1:179" x14ac:dyDescent="0.15">
      <c r="A1114" s="104"/>
      <c r="B1114" s="35"/>
      <c r="C1114" s="35"/>
      <c r="D1114" s="36"/>
      <c r="E1114" s="35"/>
      <c r="F1114" s="54"/>
      <c r="G1114" s="38"/>
      <c r="H1114" s="35"/>
      <c r="I1114" s="35"/>
      <c r="J1114" s="35"/>
      <c r="K1114" s="35"/>
      <c r="L1114" s="55"/>
      <c r="M1114" s="40"/>
      <c r="N1114" s="41"/>
      <c r="O1114" s="41"/>
      <c r="P1114" s="56"/>
      <c r="Q1114" s="43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/>
      <c r="AZ1114" s="52"/>
      <c r="BA1114" s="52"/>
      <c r="BB1114" s="52"/>
      <c r="BC1114" s="52"/>
      <c r="BD1114" s="52"/>
      <c r="BE1114" s="52"/>
      <c r="BF1114" s="52"/>
      <c r="BG1114" s="52"/>
      <c r="BH1114" s="52"/>
      <c r="BI1114" s="52"/>
      <c r="BJ1114" s="52"/>
      <c r="BK1114" s="52"/>
      <c r="BL1114" s="52"/>
      <c r="BM1114" s="52"/>
      <c r="BN1114" s="52"/>
      <c r="BO1114" s="52"/>
      <c r="BP1114" s="52"/>
      <c r="BQ1114" s="52"/>
      <c r="BR1114" s="52"/>
      <c r="BS1114" s="52"/>
      <c r="BT1114" s="52"/>
      <c r="BU1114" s="52"/>
      <c r="BV1114" s="52"/>
      <c r="BW1114" s="52"/>
      <c r="BX1114" s="52"/>
      <c r="BY1114" s="52"/>
      <c r="BZ1114" s="52"/>
      <c r="CA1114" s="52"/>
      <c r="CB1114" s="52"/>
      <c r="CC1114" s="52"/>
      <c r="CD1114" s="52"/>
      <c r="CE1114" s="52"/>
      <c r="CF1114" s="52"/>
      <c r="CG1114" s="52"/>
      <c r="CH1114" s="52"/>
      <c r="CI1114" s="52"/>
      <c r="CJ1114" s="52"/>
      <c r="CK1114" s="52"/>
      <c r="CL1114" s="52"/>
      <c r="CM1114" s="52"/>
      <c r="CN1114" s="52"/>
      <c r="CO1114" s="52"/>
      <c r="CP1114" s="52"/>
      <c r="CQ1114" s="52"/>
      <c r="CR1114" s="52"/>
      <c r="CS1114" s="52"/>
      <c r="CT1114" s="52"/>
      <c r="CU1114" s="52"/>
      <c r="CV1114" s="52"/>
      <c r="CW1114" s="52"/>
      <c r="CX1114" s="52"/>
      <c r="CY1114" s="52"/>
      <c r="CZ1114" s="52"/>
      <c r="DA1114" s="52"/>
      <c r="DB1114" s="52"/>
      <c r="DC1114" s="52"/>
      <c r="DD1114" s="52"/>
      <c r="DE1114" s="52"/>
      <c r="DF1114" s="52"/>
      <c r="DG1114" s="52"/>
      <c r="DH1114" s="52"/>
      <c r="DI1114" s="52"/>
      <c r="DJ1114" s="52"/>
      <c r="DK1114" s="52"/>
      <c r="DL1114" s="52"/>
      <c r="DM1114" s="52"/>
      <c r="DN1114" s="52"/>
      <c r="DO1114" s="52"/>
      <c r="DP1114" s="52"/>
      <c r="DQ1114" s="52"/>
      <c r="DR1114" s="52"/>
      <c r="DS1114" s="52"/>
      <c r="DT1114" s="52"/>
      <c r="DU1114" s="52"/>
      <c r="DV1114" s="52"/>
      <c r="DW1114" s="52"/>
      <c r="DX1114" s="52"/>
      <c r="DY1114" s="52"/>
      <c r="DZ1114" s="52"/>
      <c r="EA1114" s="52"/>
      <c r="EB1114" s="52"/>
      <c r="EC1114" s="52"/>
      <c r="ED1114" s="52"/>
      <c r="EE1114" s="52"/>
      <c r="EF1114" s="52"/>
      <c r="EG1114" s="52"/>
      <c r="EH1114" s="52"/>
      <c r="EI1114" s="52"/>
      <c r="EJ1114" s="52"/>
      <c r="EK1114" s="52"/>
      <c r="EL1114" s="52"/>
      <c r="EM1114" s="52"/>
      <c r="EN1114" s="52"/>
      <c r="EO1114" s="52"/>
      <c r="EP1114" s="52"/>
      <c r="EQ1114" s="52"/>
      <c r="ER1114" s="52"/>
      <c r="ES1114" s="52"/>
      <c r="ET1114" s="52"/>
      <c r="EU1114" s="52"/>
      <c r="EV1114" s="52"/>
      <c r="EW1114" s="52"/>
      <c r="EX1114" s="52"/>
      <c r="EY1114" s="52"/>
      <c r="EZ1114" s="52"/>
      <c r="FA1114" s="52"/>
      <c r="FB1114" s="52"/>
      <c r="FC1114" s="52"/>
      <c r="FD1114" s="52"/>
      <c r="FE1114" s="52"/>
      <c r="FF1114" s="52"/>
      <c r="FG1114" s="52"/>
      <c r="FH1114" s="52"/>
      <c r="FI1114" s="52"/>
      <c r="FJ1114" s="52"/>
      <c r="FK1114" s="52"/>
      <c r="FL1114" s="52"/>
      <c r="FM1114" s="52"/>
      <c r="FN1114" s="52"/>
      <c r="FO1114" s="52"/>
      <c r="FP1114" s="52"/>
      <c r="FQ1114" s="52"/>
      <c r="FR1114" s="52"/>
      <c r="FS1114" s="52"/>
      <c r="FT1114" s="52"/>
    </row>
    <row r="1115" spans="1:179" x14ac:dyDescent="0.15">
      <c r="A1115" s="104"/>
      <c r="B1115" s="35"/>
      <c r="C1115" s="35"/>
      <c r="D1115" s="36"/>
      <c r="E1115" s="35"/>
      <c r="F1115" s="54"/>
      <c r="G1115" s="38"/>
      <c r="H1115" s="35"/>
      <c r="I1115" s="35"/>
      <c r="J1115" s="35"/>
      <c r="K1115" s="35"/>
      <c r="L1115" s="55"/>
      <c r="M1115" s="40"/>
      <c r="N1115" s="41"/>
      <c r="O1115" s="41"/>
      <c r="P1115" s="56"/>
      <c r="Q1115" s="43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/>
      <c r="AZ1115" s="52"/>
      <c r="BA1115" s="52"/>
      <c r="BB1115" s="52"/>
      <c r="BC1115" s="52"/>
      <c r="BD1115" s="52"/>
      <c r="BE1115" s="52"/>
      <c r="BF1115" s="52"/>
      <c r="BG1115" s="52"/>
      <c r="BH1115" s="52"/>
      <c r="BI1115" s="52"/>
      <c r="BJ1115" s="52"/>
      <c r="BK1115" s="52"/>
      <c r="BL1115" s="52"/>
      <c r="BM1115" s="52"/>
      <c r="BN1115" s="52"/>
      <c r="BO1115" s="52"/>
      <c r="BP1115" s="52"/>
      <c r="BQ1115" s="52"/>
      <c r="BR1115" s="52"/>
      <c r="BS1115" s="52"/>
      <c r="BT1115" s="52"/>
      <c r="BU1115" s="52"/>
      <c r="BV1115" s="52"/>
      <c r="BW1115" s="52"/>
      <c r="BX1115" s="52"/>
      <c r="BY1115" s="52"/>
      <c r="BZ1115" s="52"/>
      <c r="CA1115" s="52"/>
      <c r="CB1115" s="52"/>
      <c r="CC1115" s="52"/>
      <c r="CD1115" s="52"/>
      <c r="CE1115" s="52"/>
      <c r="CF1115" s="52"/>
      <c r="CG1115" s="52"/>
      <c r="CH1115" s="52"/>
      <c r="CI1115" s="52"/>
      <c r="CJ1115" s="52"/>
      <c r="CK1115" s="52"/>
      <c r="CL1115" s="52"/>
      <c r="CM1115" s="52"/>
      <c r="CN1115" s="52"/>
      <c r="CO1115" s="52"/>
      <c r="CP1115" s="52"/>
      <c r="CQ1115" s="52"/>
      <c r="CR1115" s="52"/>
      <c r="CS1115" s="52"/>
      <c r="CT1115" s="52"/>
      <c r="CU1115" s="52"/>
      <c r="CV1115" s="52"/>
      <c r="CW1115" s="52"/>
      <c r="CX1115" s="52"/>
      <c r="CY1115" s="52"/>
      <c r="CZ1115" s="52"/>
      <c r="DA1115" s="52"/>
      <c r="DB1115" s="52"/>
      <c r="DC1115" s="52"/>
      <c r="DD1115" s="52"/>
      <c r="DE1115" s="52"/>
      <c r="DF1115" s="52"/>
      <c r="DG1115" s="52"/>
      <c r="DH1115" s="52"/>
      <c r="DI1115" s="52"/>
      <c r="DJ1115" s="52"/>
      <c r="DK1115" s="52"/>
      <c r="DL1115" s="52"/>
      <c r="DM1115" s="52"/>
      <c r="DN1115" s="52"/>
      <c r="DO1115" s="52"/>
      <c r="DP1115" s="52"/>
      <c r="DQ1115" s="52"/>
      <c r="DR1115" s="52"/>
      <c r="DS1115" s="52"/>
      <c r="DT1115" s="52"/>
      <c r="DU1115" s="52"/>
      <c r="DV1115" s="52"/>
      <c r="DW1115" s="52"/>
      <c r="DX1115" s="52"/>
      <c r="DY1115" s="52"/>
      <c r="DZ1115" s="52"/>
      <c r="EA1115" s="52"/>
      <c r="EB1115" s="52"/>
      <c r="EC1115" s="52"/>
      <c r="ED1115" s="52"/>
      <c r="EE1115" s="52"/>
      <c r="EF1115" s="52"/>
      <c r="EG1115" s="52"/>
      <c r="EH1115" s="52"/>
      <c r="EI1115" s="52"/>
      <c r="EJ1115" s="52"/>
      <c r="EK1115" s="52"/>
      <c r="EL1115" s="52"/>
      <c r="EM1115" s="52"/>
      <c r="EN1115" s="52"/>
      <c r="EO1115" s="52"/>
      <c r="EP1115" s="52"/>
      <c r="EQ1115" s="52"/>
      <c r="ER1115" s="52"/>
      <c r="ES1115" s="52"/>
      <c r="ET1115" s="52"/>
      <c r="EU1115" s="52"/>
      <c r="EV1115" s="52"/>
      <c r="EW1115" s="52"/>
      <c r="EX1115" s="52"/>
      <c r="EY1115" s="52"/>
      <c r="EZ1115" s="52"/>
      <c r="FA1115" s="52"/>
      <c r="FB1115" s="52"/>
      <c r="FC1115" s="52"/>
      <c r="FD1115" s="52"/>
      <c r="FE1115" s="52"/>
      <c r="FF1115" s="52"/>
      <c r="FG1115" s="52"/>
      <c r="FH1115" s="52"/>
      <c r="FI1115" s="52"/>
      <c r="FJ1115" s="52"/>
      <c r="FK1115" s="52"/>
      <c r="FL1115" s="52"/>
      <c r="FM1115" s="52"/>
      <c r="FN1115" s="52"/>
      <c r="FO1115" s="52"/>
      <c r="FP1115" s="52"/>
      <c r="FQ1115" s="52"/>
      <c r="FR1115" s="52"/>
      <c r="FS1115" s="52"/>
      <c r="FT1115" s="52"/>
    </row>
    <row r="1116" spans="1:179" x14ac:dyDescent="0.15">
      <c r="A1116" s="104"/>
      <c r="B1116" s="35"/>
      <c r="C1116" s="35"/>
      <c r="D1116" s="36"/>
      <c r="E1116" s="35"/>
      <c r="F1116" s="54"/>
      <c r="G1116" s="38"/>
      <c r="H1116" s="35"/>
      <c r="I1116" s="35"/>
      <c r="J1116" s="35"/>
      <c r="K1116" s="35"/>
      <c r="L1116" s="55"/>
      <c r="M1116" s="40"/>
      <c r="N1116" s="41"/>
      <c r="O1116" s="41"/>
      <c r="P1116" s="56"/>
      <c r="Q1116" s="43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  <c r="BB1116" s="52"/>
      <c r="BC1116" s="52"/>
      <c r="BD1116" s="52"/>
      <c r="BE1116" s="52"/>
      <c r="BF1116" s="52"/>
      <c r="BG1116" s="52"/>
      <c r="BH1116" s="52"/>
      <c r="BI1116" s="52"/>
      <c r="BJ1116" s="52"/>
      <c r="BK1116" s="52"/>
      <c r="BL1116" s="52"/>
      <c r="BM1116" s="52"/>
      <c r="BN1116" s="52"/>
      <c r="BO1116" s="52"/>
      <c r="BP1116" s="52"/>
      <c r="BQ1116" s="52"/>
      <c r="BR1116" s="52"/>
      <c r="BS1116" s="52"/>
      <c r="BT1116" s="52"/>
      <c r="BU1116" s="52"/>
      <c r="BV1116" s="52"/>
      <c r="BW1116" s="52"/>
      <c r="BX1116" s="52"/>
      <c r="BY1116" s="52"/>
      <c r="BZ1116" s="52"/>
      <c r="CA1116" s="52"/>
      <c r="CB1116" s="52"/>
      <c r="CC1116" s="52"/>
      <c r="CD1116" s="52"/>
      <c r="CE1116" s="52"/>
      <c r="CF1116" s="52"/>
      <c r="CG1116" s="52"/>
      <c r="CH1116" s="52"/>
      <c r="CI1116" s="52"/>
      <c r="CJ1116" s="52"/>
      <c r="CK1116" s="52"/>
      <c r="CL1116" s="52"/>
      <c r="CM1116" s="52"/>
      <c r="CN1116" s="52"/>
      <c r="CO1116" s="52"/>
      <c r="CP1116" s="52"/>
      <c r="CQ1116" s="52"/>
      <c r="CR1116" s="52"/>
      <c r="CS1116" s="52"/>
      <c r="CT1116" s="52"/>
      <c r="CU1116" s="52"/>
      <c r="CV1116" s="52"/>
      <c r="CW1116" s="52"/>
      <c r="CX1116" s="52"/>
      <c r="CY1116" s="52"/>
      <c r="CZ1116" s="52"/>
      <c r="DA1116" s="52"/>
      <c r="DB1116" s="52"/>
      <c r="DC1116" s="52"/>
      <c r="DD1116" s="52"/>
      <c r="DE1116" s="52"/>
      <c r="DF1116" s="52"/>
      <c r="DG1116" s="52"/>
      <c r="DH1116" s="52"/>
      <c r="DI1116" s="52"/>
      <c r="DJ1116" s="52"/>
      <c r="DK1116" s="52"/>
      <c r="DL1116" s="52"/>
      <c r="DM1116" s="52"/>
      <c r="DN1116" s="52"/>
      <c r="DO1116" s="52"/>
      <c r="DP1116" s="52"/>
      <c r="DQ1116" s="52"/>
      <c r="DR1116" s="52"/>
      <c r="DS1116" s="52"/>
      <c r="DT1116" s="52"/>
      <c r="DU1116" s="52"/>
      <c r="DV1116" s="52"/>
      <c r="DW1116" s="52"/>
      <c r="DX1116" s="52"/>
      <c r="DY1116" s="52"/>
      <c r="DZ1116" s="52"/>
      <c r="EA1116" s="52"/>
      <c r="EB1116" s="52"/>
      <c r="EC1116" s="52"/>
      <c r="ED1116" s="52"/>
      <c r="EE1116" s="52"/>
      <c r="EF1116" s="52"/>
      <c r="EG1116" s="52"/>
      <c r="EH1116" s="52"/>
      <c r="EI1116" s="52"/>
      <c r="EJ1116" s="52"/>
      <c r="EK1116" s="52"/>
      <c r="EL1116" s="52"/>
      <c r="EM1116" s="52"/>
      <c r="EN1116" s="52"/>
      <c r="EO1116" s="52"/>
      <c r="EP1116" s="52"/>
      <c r="EQ1116" s="52"/>
      <c r="ER1116" s="52"/>
      <c r="ES1116" s="52"/>
      <c r="ET1116" s="52"/>
      <c r="EU1116" s="52"/>
      <c r="EV1116" s="52"/>
      <c r="EW1116" s="52"/>
      <c r="EX1116" s="52"/>
      <c r="EY1116" s="52"/>
      <c r="EZ1116" s="52"/>
      <c r="FA1116" s="52"/>
      <c r="FB1116" s="52"/>
      <c r="FC1116" s="52"/>
      <c r="FD1116" s="52"/>
      <c r="FE1116" s="52"/>
      <c r="FF1116" s="52"/>
      <c r="FG1116" s="52"/>
      <c r="FH1116" s="52"/>
      <c r="FI1116" s="52"/>
      <c r="FJ1116" s="52"/>
      <c r="FK1116" s="52"/>
      <c r="FL1116" s="52"/>
      <c r="FM1116" s="52"/>
      <c r="FN1116" s="52"/>
      <c r="FO1116" s="52"/>
      <c r="FP1116" s="52"/>
      <c r="FQ1116" s="52"/>
      <c r="FR1116" s="52"/>
      <c r="FS1116" s="52"/>
      <c r="FT1116" s="52"/>
    </row>
    <row r="1117" spans="1:179" x14ac:dyDescent="0.15">
      <c r="A1117" s="104"/>
      <c r="B1117" s="35"/>
      <c r="C1117" s="35"/>
      <c r="D1117" s="36"/>
      <c r="E1117" s="35"/>
      <c r="F1117" s="54"/>
      <c r="G1117" s="38"/>
      <c r="H1117" s="35"/>
      <c r="I1117" s="35"/>
      <c r="J1117" s="35"/>
      <c r="K1117" s="35"/>
      <c r="L1117" s="55"/>
      <c r="M1117" s="40"/>
      <c r="N1117" s="41"/>
      <c r="O1117" s="41"/>
      <c r="P1117" s="56"/>
      <c r="Q1117" s="43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  <c r="BB1117" s="52"/>
      <c r="BC1117" s="52"/>
      <c r="BD1117" s="52"/>
      <c r="BE1117" s="52"/>
      <c r="BF1117" s="52"/>
      <c r="BG1117" s="52"/>
      <c r="BH1117" s="52"/>
      <c r="BI1117" s="52"/>
      <c r="BJ1117" s="52"/>
      <c r="BK1117" s="52"/>
      <c r="BL1117" s="52"/>
      <c r="BM1117" s="52"/>
      <c r="BN1117" s="52"/>
      <c r="BO1117" s="52"/>
      <c r="BP1117" s="52"/>
      <c r="BQ1117" s="52"/>
      <c r="BR1117" s="52"/>
      <c r="BS1117" s="52"/>
      <c r="BT1117" s="52"/>
      <c r="BU1117" s="52"/>
      <c r="BV1117" s="52"/>
      <c r="BW1117" s="52"/>
      <c r="BX1117" s="52"/>
      <c r="BY1117" s="52"/>
      <c r="BZ1117" s="52"/>
      <c r="CA1117" s="52"/>
      <c r="CB1117" s="52"/>
      <c r="CC1117" s="52"/>
      <c r="CD1117" s="52"/>
      <c r="CE1117" s="52"/>
      <c r="CF1117" s="52"/>
      <c r="CG1117" s="52"/>
      <c r="CH1117" s="52"/>
      <c r="CI1117" s="52"/>
      <c r="CJ1117" s="52"/>
      <c r="CK1117" s="52"/>
      <c r="CL1117" s="52"/>
      <c r="CM1117" s="52"/>
      <c r="CN1117" s="52"/>
      <c r="CO1117" s="52"/>
      <c r="CP1117" s="52"/>
      <c r="CQ1117" s="52"/>
      <c r="CR1117" s="52"/>
      <c r="CS1117" s="52"/>
      <c r="CT1117" s="52"/>
      <c r="CU1117" s="52"/>
      <c r="CV1117" s="52"/>
      <c r="CW1117" s="52"/>
      <c r="CX1117" s="52"/>
      <c r="CY1117" s="52"/>
      <c r="CZ1117" s="52"/>
      <c r="DA1117" s="52"/>
      <c r="DB1117" s="52"/>
      <c r="DC1117" s="52"/>
      <c r="DD1117" s="52"/>
      <c r="DE1117" s="52"/>
      <c r="DF1117" s="52"/>
      <c r="DG1117" s="52"/>
      <c r="DH1117" s="52"/>
      <c r="DI1117" s="52"/>
      <c r="DJ1117" s="52"/>
      <c r="DK1117" s="52"/>
      <c r="DL1117" s="52"/>
      <c r="DM1117" s="52"/>
      <c r="DN1117" s="52"/>
      <c r="DO1117" s="52"/>
      <c r="DP1117" s="52"/>
      <c r="DQ1117" s="52"/>
      <c r="DR1117" s="52"/>
      <c r="DS1117" s="52"/>
      <c r="DT1117" s="52"/>
      <c r="DU1117" s="52"/>
      <c r="DV1117" s="52"/>
      <c r="DW1117" s="52"/>
      <c r="DX1117" s="52"/>
      <c r="DY1117" s="52"/>
      <c r="DZ1117" s="52"/>
      <c r="EA1117" s="52"/>
      <c r="EB1117" s="52"/>
      <c r="EC1117" s="52"/>
      <c r="ED1117" s="52"/>
      <c r="EE1117" s="52"/>
      <c r="EF1117" s="52"/>
      <c r="EG1117" s="52"/>
      <c r="EH1117" s="52"/>
      <c r="EI1117" s="52"/>
      <c r="EJ1117" s="52"/>
      <c r="EK1117" s="52"/>
      <c r="EL1117" s="52"/>
      <c r="EM1117" s="52"/>
      <c r="EN1117" s="52"/>
      <c r="EO1117" s="52"/>
      <c r="EP1117" s="52"/>
      <c r="EQ1117" s="52"/>
      <c r="ER1117" s="52"/>
      <c r="ES1117" s="52"/>
      <c r="ET1117" s="52"/>
      <c r="EU1117" s="52"/>
      <c r="EV1117" s="52"/>
      <c r="EW1117" s="52"/>
      <c r="EX1117" s="52"/>
      <c r="EY1117" s="52"/>
      <c r="EZ1117" s="52"/>
      <c r="FA1117" s="52"/>
      <c r="FB1117" s="52"/>
      <c r="FC1117" s="52"/>
      <c r="FD1117" s="52"/>
      <c r="FE1117" s="52"/>
      <c r="FF1117" s="52"/>
      <c r="FG1117" s="52"/>
      <c r="FH1117" s="52"/>
      <c r="FI1117" s="52"/>
      <c r="FJ1117" s="52"/>
      <c r="FK1117" s="52"/>
      <c r="FL1117" s="52"/>
      <c r="FM1117" s="52"/>
      <c r="FN1117" s="52"/>
      <c r="FO1117" s="52"/>
      <c r="FP1117" s="52"/>
      <c r="FQ1117" s="52"/>
      <c r="FR1117" s="52"/>
      <c r="FS1117" s="52"/>
      <c r="FT1117" s="52"/>
    </row>
    <row r="1118" spans="1:179" x14ac:dyDescent="0.15">
      <c r="A1118" s="104"/>
      <c r="B1118" s="35"/>
      <c r="C1118" s="35"/>
      <c r="D1118" s="36"/>
      <c r="E1118" s="35"/>
      <c r="F1118" s="54"/>
      <c r="G1118" s="38"/>
      <c r="H1118" s="35"/>
      <c r="I1118" s="35"/>
      <c r="J1118" s="35"/>
      <c r="K1118" s="35"/>
      <c r="L1118" s="55"/>
      <c r="M1118" s="40"/>
      <c r="N1118" s="41"/>
      <c r="O1118" s="41"/>
      <c r="P1118" s="56"/>
      <c r="Q1118" s="43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  <c r="BB1118" s="52"/>
      <c r="BC1118" s="52"/>
      <c r="BD1118" s="52"/>
      <c r="BE1118" s="52"/>
      <c r="BF1118" s="52"/>
      <c r="BG1118" s="52"/>
      <c r="BH1118" s="52"/>
      <c r="BI1118" s="52"/>
      <c r="BJ1118" s="52"/>
      <c r="BK1118" s="52"/>
      <c r="BL1118" s="52"/>
      <c r="BM1118" s="52"/>
      <c r="BN1118" s="52"/>
      <c r="BO1118" s="52"/>
      <c r="BP1118" s="52"/>
      <c r="BQ1118" s="52"/>
      <c r="BR1118" s="52"/>
      <c r="BS1118" s="52"/>
      <c r="BT1118" s="52"/>
      <c r="BU1118" s="52"/>
      <c r="BV1118" s="52"/>
      <c r="BW1118" s="52"/>
      <c r="BX1118" s="52"/>
      <c r="BY1118" s="52"/>
      <c r="BZ1118" s="52"/>
      <c r="CA1118" s="52"/>
      <c r="CB1118" s="52"/>
      <c r="CC1118" s="52"/>
      <c r="CD1118" s="52"/>
      <c r="CE1118" s="52"/>
      <c r="CF1118" s="52"/>
      <c r="CG1118" s="52"/>
      <c r="CH1118" s="52"/>
      <c r="CI1118" s="52"/>
      <c r="CJ1118" s="52"/>
      <c r="CK1118" s="52"/>
      <c r="CL1118" s="52"/>
      <c r="CM1118" s="52"/>
      <c r="CN1118" s="52"/>
      <c r="CO1118" s="52"/>
      <c r="CP1118" s="52"/>
      <c r="CQ1118" s="52"/>
      <c r="CR1118" s="52"/>
      <c r="CS1118" s="52"/>
      <c r="CT1118" s="52"/>
      <c r="CU1118" s="52"/>
      <c r="CV1118" s="52"/>
      <c r="CW1118" s="52"/>
      <c r="CX1118" s="52"/>
      <c r="CY1118" s="52"/>
      <c r="CZ1118" s="52"/>
      <c r="DA1118" s="52"/>
      <c r="DB1118" s="52"/>
      <c r="DC1118" s="52"/>
      <c r="DD1118" s="52"/>
      <c r="DE1118" s="52"/>
      <c r="DF1118" s="52"/>
      <c r="DG1118" s="52"/>
      <c r="DH1118" s="52"/>
      <c r="DI1118" s="52"/>
      <c r="DJ1118" s="52"/>
      <c r="DK1118" s="52"/>
      <c r="DL1118" s="52"/>
      <c r="DM1118" s="52"/>
      <c r="DN1118" s="52"/>
      <c r="DO1118" s="52"/>
      <c r="DP1118" s="52"/>
      <c r="DQ1118" s="52"/>
      <c r="DR1118" s="52"/>
      <c r="DS1118" s="52"/>
      <c r="DT1118" s="52"/>
      <c r="DU1118" s="52"/>
      <c r="DV1118" s="52"/>
      <c r="DW1118" s="52"/>
      <c r="DX1118" s="52"/>
      <c r="DY1118" s="52"/>
      <c r="DZ1118" s="52"/>
      <c r="EA1118" s="52"/>
      <c r="EB1118" s="52"/>
      <c r="EC1118" s="52"/>
      <c r="ED1118" s="52"/>
      <c r="EE1118" s="52"/>
      <c r="EF1118" s="52"/>
      <c r="EG1118" s="52"/>
      <c r="EH1118" s="52"/>
      <c r="EI1118" s="52"/>
      <c r="EJ1118" s="52"/>
      <c r="EK1118" s="52"/>
      <c r="EL1118" s="52"/>
      <c r="EM1118" s="52"/>
      <c r="EN1118" s="52"/>
      <c r="EO1118" s="52"/>
      <c r="EP1118" s="52"/>
      <c r="EQ1118" s="52"/>
      <c r="ER1118" s="52"/>
      <c r="ES1118" s="52"/>
      <c r="ET1118" s="52"/>
      <c r="EU1118" s="52"/>
      <c r="EV1118" s="52"/>
      <c r="EW1118" s="52"/>
      <c r="EX1118" s="52"/>
      <c r="EY1118" s="52"/>
      <c r="EZ1118" s="52"/>
      <c r="FA1118" s="52"/>
      <c r="FB1118" s="52"/>
      <c r="FC1118" s="52"/>
      <c r="FD1118" s="52"/>
      <c r="FE1118" s="52"/>
      <c r="FF1118" s="52"/>
      <c r="FG1118" s="52"/>
      <c r="FH1118" s="52"/>
      <c r="FI1118" s="52"/>
      <c r="FJ1118" s="52"/>
      <c r="FK1118" s="52"/>
      <c r="FL1118" s="52"/>
      <c r="FM1118" s="52"/>
      <c r="FN1118" s="52"/>
      <c r="FO1118" s="52"/>
      <c r="FP1118" s="52"/>
      <c r="FQ1118" s="52"/>
      <c r="FR1118" s="52"/>
      <c r="FS1118" s="52"/>
      <c r="FT1118" s="52"/>
    </row>
    <row r="1119" spans="1:179" x14ac:dyDescent="0.15">
      <c r="A1119" s="104"/>
      <c r="B1119" s="35"/>
      <c r="C1119" s="35"/>
      <c r="D1119" s="36"/>
      <c r="E1119" s="35"/>
      <c r="F1119" s="54"/>
      <c r="G1119" s="38"/>
      <c r="H1119" s="35"/>
      <c r="I1119" s="35"/>
      <c r="J1119" s="35"/>
      <c r="K1119" s="35"/>
      <c r="L1119" s="55"/>
      <c r="M1119" s="40"/>
      <c r="N1119" s="41"/>
      <c r="O1119" s="41"/>
      <c r="P1119" s="56"/>
      <c r="Q1119" s="43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  <c r="BB1119" s="52"/>
      <c r="BC1119" s="52"/>
      <c r="BD1119" s="52"/>
      <c r="BE1119" s="52"/>
      <c r="BF1119" s="52"/>
      <c r="BG1119" s="52"/>
      <c r="BH1119" s="52"/>
      <c r="BI1119" s="52"/>
      <c r="BJ1119" s="52"/>
      <c r="BK1119" s="52"/>
      <c r="BL1119" s="52"/>
      <c r="BM1119" s="52"/>
      <c r="BN1119" s="52"/>
      <c r="BO1119" s="52"/>
      <c r="BP1119" s="52"/>
      <c r="BQ1119" s="52"/>
      <c r="BR1119" s="52"/>
      <c r="BS1119" s="52"/>
      <c r="BT1119" s="52"/>
      <c r="BU1119" s="52"/>
      <c r="BV1119" s="52"/>
      <c r="BW1119" s="52"/>
      <c r="BX1119" s="52"/>
      <c r="BY1119" s="52"/>
      <c r="BZ1119" s="52"/>
      <c r="CA1119" s="52"/>
      <c r="CB1119" s="52"/>
      <c r="CC1119" s="52"/>
      <c r="CD1119" s="52"/>
      <c r="CE1119" s="52"/>
      <c r="CF1119" s="52"/>
      <c r="CG1119" s="52"/>
      <c r="CH1119" s="52"/>
      <c r="CI1119" s="52"/>
      <c r="CJ1119" s="52"/>
      <c r="CK1119" s="52"/>
      <c r="CL1119" s="52"/>
      <c r="CM1119" s="52"/>
      <c r="CN1119" s="52"/>
      <c r="CO1119" s="52"/>
      <c r="CP1119" s="52"/>
      <c r="CQ1119" s="52"/>
      <c r="CR1119" s="52"/>
      <c r="CS1119" s="52"/>
      <c r="CT1119" s="52"/>
      <c r="CU1119" s="52"/>
      <c r="CV1119" s="52"/>
      <c r="CW1119" s="52"/>
      <c r="CX1119" s="52"/>
      <c r="CY1119" s="52"/>
      <c r="CZ1119" s="52"/>
      <c r="DA1119" s="52"/>
      <c r="DB1119" s="52"/>
      <c r="DC1119" s="52"/>
      <c r="DD1119" s="52"/>
      <c r="DE1119" s="52"/>
      <c r="DF1119" s="52"/>
      <c r="DG1119" s="52"/>
      <c r="DH1119" s="52"/>
      <c r="DI1119" s="52"/>
      <c r="DJ1119" s="52"/>
      <c r="DK1119" s="52"/>
      <c r="DL1119" s="52"/>
      <c r="DM1119" s="52"/>
      <c r="DN1119" s="52"/>
      <c r="DO1119" s="52"/>
      <c r="DP1119" s="52"/>
      <c r="DQ1119" s="52"/>
      <c r="DR1119" s="52"/>
      <c r="DS1119" s="52"/>
      <c r="DT1119" s="52"/>
      <c r="DU1119" s="52"/>
      <c r="DV1119" s="52"/>
      <c r="DW1119" s="52"/>
      <c r="DX1119" s="52"/>
      <c r="DY1119" s="52"/>
      <c r="DZ1119" s="52"/>
      <c r="EA1119" s="52"/>
      <c r="EB1119" s="52"/>
      <c r="EC1119" s="52"/>
      <c r="ED1119" s="52"/>
      <c r="EE1119" s="52"/>
      <c r="EF1119" s="52"/>
      <c r="EG1119" s="52"/>
      <c r="EH1119" s="52"/>
      <c r="EI1119" s="52"/>
      <c r="EJ1119" s="52"/>
      <c r="EK1119" s="52"/>
      <c r="EL1119" s="52"/>
      <c r="EM1119" s="52"/>
      <c r="EN1119" s="52"/>
      <c r="EO1119" s="52"/>
      <c r="EP1119" s="52"/>
      <c r="EQ1119" s="52"/>
      <c r="ER1119" s="52"/>
      <c r="ES1119" s="52"/>
      <c r="ET1119" s="52"/>
      <c r="EU1119" s="52"/>
      <c r="EV1119" s="52"/>
      <c r="EW1119" s="52"/>
      <c r="EX1119" s="52"/>
      <c r="EY1119" s="52"/>
      <c r="EZ1119" s="52"/>
      <c r="FA1119" s="52"/>
      <c r="FB1119" s="52"/>
      <c r="FC1119" s="52"/>
      <c r="FD1119" s="52"/>
      <c r="FE1119" s="52"/>
      <c r="FF1119" s="52"/>
      <c r="FG1119" s="52"/>
      <c r="FH1119" s="52"/>
      <c r="FI1119" s="52"/>
      <c r="FJ1119" s="52"/>
      <c r="FK1119" s="52"/>
      <c r="FL1119" s="52"/>
      <c r="FM1119" s="52"/>
      <c r="FN1119" s="52"/>
      <c r="FO1119" s="52"/>
      <c r="FP1119" s="52"/>
      <c r="FQ1119" s="52"/>
      <c r="FR1119" s="52"/>
      <c r="FS1119" s="52"/>
      <c r="FT1119" s="52"/>
    </row>
    <row r="1120" spans="1:179" x14ac:dyDescent="0.15">
      <c r="A1120" s="104"/>
      <c r="B1120" s="35"/>
      <c r="C1120" s="35"/>
      <c r="D1120" s="36"/>
      <c r="E1120" s="35"/>
      <c r="F1120" s="54"/>
      <c r="G1120" s="38"/>
      <c r="H1120" s="35"/>
      <c r="I1120" s="35"/>
      <c r="J1120" s="35"/>
      <c r="K1120" s="35"/>
      <c r="L1120" s="55"/>
      <c r="M1120" s="40"/>
      <c r="N1120" s="41"/>
      <c r="O1120" s="41"/>
      <c r="P1120" s="56"/>
      <c r="Q1120" s="43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  <c r="BB1120" s="52"/>
      <c r="BC1120" s="52"/>
      <c r="BD1120" s="52"/>
      <c r="BE1120" s="52"/>
      <c r="BF1120" s="52"/>
      <c r="BG1120" s="52"/>
      <c r="BH1120" s="52"/>
      <c r="BI1120" s="52"/>
      <c r="BJ1120" s="52"/>
      <c r="BK1120" s="52"/>
      <c r="BL1120" s="52"/>
      <c r="BM1120" s="52"/>
      <c r="BN1120" s="52"/>
      <c r="BO1120" s="52"/>
      <c r="BP1120" s="52"/>
      <c r="BQ1120" s="52"/>
      <c r="BR1120" s="52"/>
      <c r="BS1120" s="52"/>
      <c r="BT1120" s="52"/>
      <c r="BU1120" s="52"/>
      <c r="BV1120" s="52"/>
      <c r="BW1120" s="52"/>
      <c r="BX1120" s="52"/>
      <c r="BY1120" s="52"/>
      <c r="BZ1120" s="52"/>
      <c r="CA1120" s="52"/>
      <c r="CB1120" s="52"/>
      <c r="CC1120" s="52"/>
      <c r="CD1120" s="52"/>
      <c r="CE1120" s="52"/>
      <c r="CF1120" s="52"/>
      <c r="CG1120" s="52"/>
      <c r="CH1120" s="52"/>
      <c r="CI1120" s="52"/>
      <c r="CJ1120" s="52"/>
      <c r="CK1120" s="52"/>
      <c r="CL1120" s="52"/>
      <c r="CM1120" s="52"/>
      <c r="CN1120" s="52"/>
      <c r="CO1120" s="52"/>
      <c r="CP1120" s="52"/>
      <c r="CQ1120" s="52"/>
      <c r="CR1120" s="52"/>
      <c r="CS1120" s="52"/>
      <c r="CT1120" s="52"/>
      <c r="CU1120" s="52"/>
      <c r="CV1120" s="52"/>
      <c r="CW1120" s="52"/>
      <c r="CX1120" s="52"/>
      <c r="CY1120" s="52"/>
      <c r="CZ1120" s="52"/>
      <c r="DA1120" s="52"/>
      <c r="DB1120" s="52"/>
      <c r="DC1120" s="52"/>
      <c r="DD1120" s="52"/>
      <c r="DE1120" s="52"/>
      <c r="DF1120" s="52"/>
      <c r="DG1120" s="52"/>
      <c r="DH1120" s="52"/>
      <c r="DI1120" s="52"/>
      <c r="DJ1120" s="52"/>
      <c r="DK1120" s="52"/>
      <c r="DL1120" s="52"/>
      <c r="DM1120" s="52"/>
      <c r="DN1120" s="52"/>
      <c r="DO1120" s="52"/>
      <c r="DP1120" s="52"/>
      <c r="DQ1120" s="52"/>
      <c r="DR1120" s="52"/>
      <c r="DS1120" s="52"/>
      <c r="DT1120" s="52"/>
      <c r="DU1120" s="52"/>
      <c r="DV1120" s="52"/>
      <c r="DW1120" s="52"/>
      <c r="DX1120" s="52"/>
      <c r="DY1120" s="52"/>
      <c r="DZ1120" s="52"/>
      <c r="EA1120" s="52"/>
      <c r="EB1120" s="52"/>
      <c r="EC1120" s="52"/>
      <c r="ED1120" s="52"/>
      <c r="EE1120" s="52"/>
      <c r="EF1120" s="52"/>
      <c r="EG1120" s="52"/>
      <c r="EH1120" s="52"/>
      <c r="EI1120" s="52"/>
      <c r="EJ1120" s="52"/>
      <c r="EK1120" s="52"/>
      <c r="EL1120" s="52"/>
      <c r="EM1120" s="52"/>
      <c r="EN1120" s="52"/>
      <c r="EO1120" s="52"/>
      <c r="EP1120" s="52"/>
      <c r="EQ1120" s="52"/>
      <c r="ER1120" s="52"/>
      <c r="ES1120" s="52"/>
      <c r="ET1120" s="52"/>
      <c r="EU1120" s="52"/>
      <c r="EV1120" s="52"/>
      <c r="EW1120" s="52"/>
      <c r="EX1120" s="52"/>
      <c r="EY1120" s="52"/>
      <c r="EZ1120" s="52"/>
      <c r="FA1120" s="52"/>
      <c r="FB1120" s="52"/>
      <c r="FC1120" s="52"/>
      <c r="FD1120" s="52"/>
      <c r="FE1120" s="52"/>
      <c r="FF1120" s="52"/>
      <c r="FG1120" s="52"/>
      <c r="FH1120" s="52"/>
      <c r="FI1120" s="52"/>
      <c r="FJ1120" s="52"/>
      <c r="FK1120" s="52"/>
      <c r="FL1120" s="52"/>
      <c r="FM1120" s="52"/>
      <c r="FN1120" s="52"/>
      <c r="FO1120" s="52"/>
      <c r="FP1120" s="52"/>
      <c r="FQ1120" s="52"/>
      <c r="FR1120" s="52"/>
      <c r="FS1120" s="52"/>
      <c r="FT1120" s="52"/>
    </row>
    <row r="1121" spans="1:176" x14ac:dyDescent="0.15">
      <c r="A1121" s="104"/>
      <c r="B1121" s="35"/>
      <c r="C1121" s="35"/>
      <c r="D1121" s="36"/>
      <c r="E1121" s="35"/>
      <c r="F1121" s="54"/>
      <c r="G1121" s="38"/>
      <c r="H1121" s="35"/>
      <c r="I1121" s="35"/>
      <c r="J1121" s="35"/>
      <c r="K1121" s="35"/>
      <c r="L1121" s="55"/>
      <c r="M1121" s="40"/>
      <c r="N1121" s="41"/>
      <c r="O1121" s="41"/>
      <c r="P1121" s="56"/>
      <c r="Q1121" s="43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  <c r="BB1121" s="52"/>
      <c r="BC1121" s="52"/>
      <c r="BD1121" s="52"/>
      <c r="BE1121" s="52"/>
      <c r="BF1121" s="52"/>
      <c r="BG1121" s="52"/>
      <c r="BH1121" s="52"/>
      <c r="BI1121" s="52"/>
      <c r="BJ1121" s="52"/>
      <c r="BK1121" s="52"/>
      <c r="BL1121" s="52"/>
      <c r="BM1121" s="52"/>
      <c r="BN1121" s="52"/>
      <c r="BO1121" s="52"/>
      <c r="BP1121" s="52"/>
      <c r="BQ1121" s="52"/>
      <c r="BR1121" s="52"/>
      <c r="BS1121" s="52"/>
      <c r="BT1121" s="52"/>
      <c r="BU1121" s="52"/>
      <c r="BV1121" s="52"/>
      <c r="BW1121" s="52"/>
      <c r="BX1121" s="52"/>
      <c r="BY1121" s="52"/>
      <c r="BZ1121" s="52"/>
      <c r="CA1121" s="52"/>
      <c r="CB1121" s="52"/>
      <c r="CC1121" s="52"/>
      <c r="CD1121" s="52"/>
      <c r="CE1121" s="52"/>
      <c r="CF1121" s="52"/>
      <c r="CG1121" s="52"/>
      <c r="CH1121" s="52"/>
      <c r="CI1121" s="52"/>
      <c r="CJ1121" s="52"/>
      <c r="CK1121" s="52"/>
      <c r="CL1121" s="52"/>
      <c r="CM1121" s="52"/>
      <c r="CN1121" s="52"/>
      <c r="CO1121" s="52"/>
      <c r="CP1121" s="52"/>
      <c r="CQ1121" s="52"/>
      <c r="CR1121" s="52"/>
      <c r="CS1121" s="52"/>
      <c r="CT1121" s="52"/>
      <c r="CU1121" s="52"/>
      <c r="CV1121" s="52"/>
      <c r="CW1121" s="52"/>
      <c r="CX1121" s="52"/>
      <c r="CY1121" s="52"/>
      <c r="CZ1121" s="52"/>
      <c r="DA1121" s="52"/>
      <c r="DB1121" s="52"/>
      <c r="DC1121" s="52"/>
      <c r="DD1121" s="52"/>
      <c r="DE1121" s="52"/>
      <c r="DF1121" s="52"/>
      <c r="DG1121" s="52"/>
      <c r="DH1121" s="52"/>
      <c r="DI1121" s="52"/>
      <c r="DJ1121" s="52"/>
      <c r="DK1121" s="52"/>
      <c r="DL1121" s="52"/>
      <c r="DM1121" s="52"/>
      <c r="DN1121" s="52"/>
      <c r="DO1121" s="52"/>
      <c r="DP1121" s="52"/>
      <c r="DQ1121" s="52"/>
      <c r="DR1121" s="52"/>
      <c r="DS1121" s="52"/>
      <c r="DT1121" s="52"/>
      <c r="DU1121" s="52"/>
      <c r="DV1121" s="52"/>
      <c r="DW1121" s="52"/>
      <c r="DX1121" s="52"/>
      <c r="DY1121" s="52"/>
      <c r="DZ1121" s="52"/>
      <c r="EA1121" s="52"/>
      <c r="EB1121" s="52"/>
      <c r="EC1121" s="52"/>
      <c r="ED1121" s="52"/>
      <c r="EE1121" s="52"/>
      <c r="EF1121" s="52"/>
      <c r="EG1121" s="52"/>
      <c r="EH1121" s="52"/>
      <c r="EI1121" s="52"/>
      <c r="EJ1121" s="52"/>
      <c r="EK1121" s="52"/>
      <c r="EL1121" s="52"/>
      <c r="EM1121" s="52"/>
      <c r="EN1121" s="52"/>
      <c r="EO1121" s="52"/>
      <c r="EP1121" s="52"/>
      <c r="EQ1121" s="52"/>
      <c r="ER1121" s="52"/>
      <c r="ES1121" s="52"/>
      <c r="ET1121" s="52"/>
      <c r="EU1121" s="52"/>
      <c r="EV1121" s="52"/>
      <c r="EW1121" s="52"/>
      <c r="EX1121" s="52"/>
      <c r="EY1121" s="52"/>
      <c r="EZ1121" s="52"/>
      <c r="FA1121" s="52"/>
      <c r="FB1121" s="52"/>
      <c r="FC1121" s="52"/>
      <c r="FD1121" s="52"/>
      <c r="FE1121" s="52"/>
      <c r="FF1121" s="52"/>
      <c r="FG1121" s="52"/>
      <c r="FH1121" s="52"/>
      <c r="FI1121" s="52"/>
      <c r="FJ1121" s="52"/>
      <c r="FK1121" s="52"/>
      <c r="FL1121" s="52"/>
      <c r="FM1121" s="52"/>
      <c r="FN1121" s="52"/>
      <c r="FO1121" s="52"/>
      <c r="FP1121" s="52"/>
      <c r="FQ1121" s="52"/>
      <c r="FR1121" s="52"/>
      <c r="FS1121" s="52"/>
      <c r="FT1121" s="52"/>
    </row>
    <row r="1122" spans="1:176" x14ac:dyDescent="0.15">
      <c r="A1122" s="104"/>
      <c r="B1122" s="35"/>
      <c r="C1122" s="35"/>
      <c r="D1122" s="36"/>
      <c r="E1122" s="35"/>
      <c r="F1122" s="54"/>
      <c r="G1122" s="38"/>
      <c r="H1122" s="35"/>
      <c r="I1122" s="35"/>
      <c r="J1122" s="35"/>
      <c r="K1122" s="35"/>
      <c r="L1122" s="55"/>
      <c r="M1122" s="40"/>
      <c r="N1122" s="41"/>
      <c r="O1122" s="41"/>
      <c r="P1122" s="56"/>
      <c r="Q1122" s="43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  <c r="BB1122" s="52"/>
      <c r="BC1122" s="52"/>
      <c r="BD1122" s="52"/>
      <c r="BE1122" s="52"/>
      <c r="BF1122" s="52"/>
      <c r="BG1122" s="52"/>
      <c r="BH1122" s="52"/>
      <c r="BI1122" s="52"/>
      <c r="BJ1122" s="52"/>
      <c r="BK1122" s="52"/>
      <c r="BL1122" s="52"/>
      <c r="BM1122" s="52"/>
      <c r="BN1122" s="52"/>
      <c r="BO1122" s="52"/>
      <c r="BP1122" s="52"/>
      <c r="BQ1122" s="52"/>
      <c r="BR1122" s="52"/>
      <c r="BS1122" s="52"/>
      <c r="BT1122" s="52"/>
      <c r="BU1122" s="52"/>
      <c r="BV1122" s="52"/>
      <c r="BW1122" s="52"/>
      <c r="BX1122" s="52"/>
      <c r="BY1122" s="52"/>
      <c r="BZ1122" s="52"/>
      <c r="CA1122" s="52"/>
      <c r="CB1122" s="52"/>
      <c r="CC1122" s="52"/>
      <c r="CD1122" s="52"/>
      <c r="CE1122" s="52"/>
      <c r="CF1122" s="52"/>
      <c r="CG1122" s="52"/>
      <c r="CH1122" s="52"/>
      <c r="CI1122" s="52"/>
      <c r="CJ1122" s="52"/>
      <c r="CK1122" s="52"/>
      <c r="CL1122" s="52"/>
      <c r="CM1122" s="52"/>
      <c r="CN1122" s="52"/>
      <c r="CO1122" s="52"/>
      <c r="CP1122" s="52"/>
      <c r="CQ1122" s="52"/>
      <c r="CR1122" s="52"/>
      <c r="CS1122" s="52"/>
      <c r="CT1122" s="52"/>
      <c r="CU1122" s="52"/>
      <c r="CV1122" s="52"/>
      <c r="CW1122" s="52"/>
      <c r="CX1122" s="52"/>
      <c r="CY1122" s="52"/>
      <c r="CZ1122" s="52"/>
      <c r="DA1122" s="52"/>
      <c r="DB1122" s="52"/>
      <c r="DC1122" s="52"/>
      <c r="DD1122" s="52"/>
      <c r="DE1122" s="52"/>
      <c r="DF1122" s="52"/>
      <c r="DG1122" s="52"/>
      <c r="DH1122" s="52"/>
      <c r="DI1122" s="52"/>
      <c r="DJ1122" s="52"/>
      <c r="DK1122" s="52"/>
      <c r="DL1122" s="52"/>
      <c r="DM1122" s="52"/>
      <c r="DN1122" s="52"/>
      <c r="DO1122" s="52"/>
      <c r="DP1122" s="52"/>
      <c r="DQ1122" s="52"/>
      <c r="DR1122" s="52"/>
      <c r="DS1122" s="52"/>
      <c r="DT1122" s="52"/>
      <c r="DU1122" s="52"/>
      <c r="DV1122" s="52"/>
      <c r="DW1122" s="52"/>
      <c r="DX1122" s="52"/>
      <c r="DY1122" s="52"/>
      <c r="DZ1122" s="52"/>
      <c r="EA1122" s="52"/>
      <c r="EB1122" s="52"/>
      <c r="EC1122" s="52"/>
      <c r="ED1122" s="52"/>
      <c r="EE1122" s="52"/>
      <c r="EF1122" s="52"/>
      <c r="EG1122" s="52"/>
      <c r="EH1122" s="52"/>
      <c r="EI1122" s="52"/>
      <c r="EJ1122" s="52"/>
      <c r="EK1122" s="52"/>
      <c r="EL1122" s="52"/>
      <c r="EM1122" s="52"/>
      <c r="EN1122" s="52"/>
      <c r="EO1122" s="52"/>
      <c r="EP1122" s="52"/>
      <c r="EQ1122" s="52"/>
      <c r="ER1122" s="52"/>
      <c r="ES1122" s="52"/>
      <c r="ET1122" s="52"/>
      <c r="EU1122" s="52"/>
      <c r="EV1122" s="52"/>
      <c r="EW1122" s="52"/>
      <c r="EX1122" s="52"/>
      <c r="EY1122" s="52"/>
      <c r="EZ1122" s="52"/>
      <c r="FA1122" s="52"/>
      <c r="FB1122" s="52"/>
      <c r="FC1122" s="52"/>
      <c r="FD1122" s="52"/>
      <c r="FE1122" s="52"/>
      <c r="FF1122" s="52"/>
      <c r="FG1122" s="52"/>
      <c r="FH1122" s="52"/>
      <c r="FI1122" s="52"/>
      <c r="FJ1122" s="52"/>
      <c r="FK1122" s="52"/>
      <c r="FL1122" s="52"/>
      <c r="FM1122" s="52"/>
      <c r="FN1122" s="52"/>
      <c r="FO1122" s="52"/>
      <c r="FP1122" s="52"/>
      <c r="FQ1122" s="52"/>
      <c r="FR1122" s="52"/>
      <c r="FS1122" s="52"/>
      <c r="FT1122" s="52"/>
    </row>
    <row r="1123" spans="1:176" x14ac:dyDescent="0.15">
      <c r="A1123" s="104"/>
      <c r="B1123" s="35"/>
      <c r="C1123" s="35"/>
      <c r="D1123" s="36"/>
      <c r="E1123" s="35"/>
      <c r="F1123" s="54"/>
      <c r="G1123" s="38"/>
      <c r="H1123" s="35"/>
      <c r="I1123" s="35"/>
      <c r="J1123" s="35"/>
      <c r="K1123" s="35"/>
      <c r="L1123" s="55"/>
      <c r="M1123" s="40"/>
      <c r="N1123" s="41"/>
      <c r="O1123" s="41"/>
      <c r="P1123" s="56"/>
      <c r="Q1123" s="43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2"/>
      <c r="BI1123" s="52"/>
      <c r="BJ1123" s="52"/>
      <c r="BK1123" s="52"/>
      <c r="BL1123" s="52"/>
      <c r="BM1123" s="52"/>
      <c r="BN1123" s="52"/>
      <c r="BO1123" s="52"/>
      <c r="BP1123" s="52"/>
      <c r="BQ1123" s="52"/>
      <c r="BR1123" s="52"/>
      <c r="BS1123" s="52"/>
      <c r="BT1123" s="52"/>
      <c r="BU1123" s="52"/>
      <c r="BV1123" s="52"/>
      <c r="BW1123" s="52"/>
      <c r="BX1123" s="52"/>
      <c r="BY1123" s="52"/>
      <c r="BZ1123" s="52"/>
      <c r="CA1123" s="52"/>
      <c r="CB1123" s="52"/>
      <c r="CC1123" s="52"/>
      <c r="CD1123" s="52"/>
      <c r="CE1123" s="52"/>
      <c r="CF1123" s="52"/>
      <c r="CG1123" s="52"/>
      <c r="CH1123" s="52"/>
      <c r="CI1123" s="52"/>
      <c r="CJ1123" s="52"/>
      <c r="CK1123" s="52"/>
      <c r="CL1123" s="52"/>
      <c r="CM1123" s="52"/>
      <c r="CN1123" s="52"/>
      <c r="CO1123" s="52"/>
      <c r="CP1123" s="52"/>
      <c r="CQ1123" s="52"/>
      <c r="CR1123" s="52"/>
      <c r="CS1123" s="52"/>
      <c r="CT1123" s="52"/>
      <c r="CU1123" s="52"/>
      <c r="CV1123" s="52"/>
      <c r="CW1123" s="52"/>
      <c r="CX1123" s="52"/>
      <c r="CY1123" s="52"/>
      <c r="CZ1123" s="52"/>
      <c r="DA1123" s="52"/>
      <c r="DB1123" s="52"/>
      <c r="DC1123" s="52"/>
      <c r="DD1123" s="52"/>
      <c r="DE1123" s="52"/>
      <c r="DF1123" s="52"/>
      <c r="DG1123" s="52"/>
      <c r="DH1123" s="52"/>
      <c r="DI1123" s="52"/>
      <c r="DJ1123" s="52"/>
      <c r="DK1123" s="52"/>
      <c r="DL1123" s="52"/>
      <c r="DM1123" s="52"/>
      <c r="DN1123" s="52"/>
      <c r="DO1123" s="52"/>
      <c r="DP1123" s="52"/>
      <c r="DQ1123" s="52"/>
      <c r="DR1123" s="52"/>
      <c r="DS1123" s="52"/>
      <c r="DT1123" s="52"/>
      <c r="DU1123" s="52"/>
      <c r="DV1123" s="52"/>
      <c r="DW1123" s="52"/>
      <c r="DX1123" s="52"/>
      <c r="DY1123" s="52"/>
      <c r="DZ1123" s="52"/>
      <c r="EA1123" s="52"/>
      <c r="EB1123" s="52"/>
      <c r="EC1123" s="52"/>
      <c r="ED1123" s="52"/>
      <c r="EE1123" s="52"/>
      <c r="EF1123" s="52"/>
      <c r="EG1123" s="52"/>
      <c r="EH1123" s="52"/>
      <c r="EI1123" s="52"/>
      <c r="EJ1123" s="52"/>
      <c r="EK1123" s="52"/>
      <c r="EL1123" s="52"/>
      <c r="EM1123" s="52"/>
      <c r="EN1123" s="52"/>
      <c r="EO1123" s="52"/>
      <c r="EP1123" s="52"/>
      <c r="EQ1123" s="52"/>
      <c r="ER1123" s="52"/>
      <c r="ES1123" s="52"/>
      <c r="ET1123" s="52"/>
      <c r="EU1123" s="52"/>
      <c r="EV1123" s="52"/>
      <c r="EW1123" s="52"/>
      <c r="EX1123" s="52"/>
      <c r="EY1123" s="52"/>
      <c r="EZ1123" s="52"/>
      <c r="FA1123" s="52"/>
      <c r="FB1123" s="52"/>
      <c r="FC1123" s="52"/>
      <c r="FD1123" s="52"/>
      <c r="FE1123" s="52"/>
      <c r="FF1123" s="52"/>
      <c r="FG1123" s="52"/>
      <c r="FH1123" s="52"/>
      <c r="FI1123" s="52"/>
      <c r="FJ1123" s="52"/>
      <c r="FK1123" s="52"/>
      <c r="FL1123" s="52"/>
      <c r="FM1123" s="52"/>
      <c r="FN1123" s="52"/>
      <c r="FO1123" s="52"/>
      <c r="FP1123" s="52"/>
      <c r="FQ1123" s="52"/>
      <c r="FR1123" s="52"/>
      <c r="FS1123" s="52"/>
      <c r="FT1123" s="52"/>
    </row>
    <row r="1124" spans="1:176" x14ac:dyDescent="0.15">
      <c r="A1124" s="104"/>
      <c r="B1124" s="35"/>
      <c r="C1124" s="35"/>
      <c r="D1124" s="36"/>
      <c r="E1124" s="35"/>
      <c r="F1124" s="54"/>
      <c r="G1124" s="38"/>
      <c r="H1124" s="35"/>
      <c r="I1124" s="35"/>
      <c r="J1124" s="35"/>
      <c r="K1124" s="35"/>
      <c r="L1124" s="55"/>
      <c r="M1124" s="40"/>
      <c r="N1124" s="41"/>
      <c r="O1124" s="41"/>
      <c r="P1124" s="56"/>
      <c r="Q1124" s="43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  <c r="BB1124" s="52"/>
      <c r="BC1124" s="52"/>
      <c r="BD1124" s="52"/>
      <c r="BE1124" s="52"/>
      <c r="BF1124" s="52"/>
      <c r="BG1124" s="52"/>
      <c r="BH1124" s="52"/>
      <c r="BI1124" s="52"/>
      <c r="BJ1124" s="52"/>
      <c r="BK1124" s="52"/>
      <c r="BL1124" s="52"/>
      <c r="BM1124" s="52"/>
      <c r="BN1124" s="52"/>
      <c r="BO1124" s="52"/>
      <c r="BP1124" s="52"/>
      <c r="BQ1124" s="52"/>
      <c r="BR1124" s="52"/>
      <c r="BS1124" s="52"/>
      <c r="BT1124" s="52"/>
      <c r="BU1124" s="52"/>
      <c r="BV1124" s="52"/>
      <c r="BW1124" s="52"/>
      <c r="BX1124" s="52"/>
      <c r="BY1124" s="52"/>
      <c r="BZ1124" s="52"/>
      <c r="CA1124" s="52"/>
      <c r="CB1124" s="52"/>
      <c r="CC1124" s="52"/>
      <c r="CD1124" s="52"/>
      <c r="CE1124" s="52"/>
      <c r="CF1124" s="52"/>
      <c r="CG1124" s="52"/>
      <c r="CH1124" s="52"/>
      <c r="CI1124" s="52"/>
      <c r="CJ1124" s="52"/>
      <c r="CK1124" s="52"/>
      <c r="CL1124" s="52"/>
      <c r="CM1124" s="52"/>
      <c r="CN1124" s="52"/>
      <c r="CO1124" s="52"/>
      <c r="CP1124" s="52"/>
      <c r="CQ1124" s="52"/>
      <c r="CR1124" s="52"/>
      <c r="CS1124" s="52"/>
      <c r="CT1124" s="52"/>
      <c r="CU1124" s="52"/>
      <c r="CV1124" s="52"/>
      <c r="CW1124" s="52"/>
      <c r="CX1124" s="52"/>
      <c r="CY1124" s="52"/>
      <c r="CZ1124" s="52"/>
      <c r="DA1124" s="52"/>
      <c r="DB1124" s="52"/>
      <c r="DC1124" s="52"/>
      <c r="DD1124" s="52"/>
      <c r="DE1124" s="52"/>
      <c r="DF1124" s="52"/>
      <c r="DG1124" s="52"/>
      <c r="DH1124" s="52"/>
      <c r="DI1124" s="52"/>
      <c r="DJ1124" s="52"/>
      <c r="DK1124" s="52"/>
      <c r="DL1124" s="52"/>
      <c r="DM1124" s="52"/>
      <c r="DN1124" s="52"/>
      <c r="DO1124" s="52"/>
      <c r="DP1124" s="52"/>
      <c r="DQ1124" s="52"/>
      <c r="DR1124" s="52"/>
      <c r="DS1124" s="52"/>
      <c r="DT1124" s="52"/>
      <c r="DU1124" s="52"/>
      <c r="DV1124" s="52"/>
      <c r="DW1124" s="52"/>
      <c r="DX1124" s="52"/>
      <c r="DY1124" s="52"/>
      <c r="DZ1124" s="52"/>
      <c r="EA1124" s="52"/>
      <c r="EB1124" s="52"/>
      <c r="EC1124" s="52"/>
      <c r="ED1124" s="52"/>
      <c r="EE1124" s="52"/>
      <c r="EF1124" s="52"/>
      <c r="EG1124" s="52"/>
      <c r="EH1124" s="52"/>
      <c r="EI1124" s="52"/>
      <c r="EJ1124" s="52"/>
      <c r="EK1124" s="52"/>
      <c r="EL1124" s="52"/>
      <c r="EM1124" s="52"/>
      <c r="EN1124" s="52"/>
      <c r="EO1124" s="52"/>
      <c r="EP1124" s="52"/>
      <c r="EQ1124" s="52"/>
      <c r="ER1124" s="52"/>
      <c r="ES1124" s="52"/>
      <c r="ET1124" s="52"/>
      <c r="EU1124" s="52"/>
      <c r="EV1124" s="52"/>
      <c r="EW1124" s="52"/>
      <c r="EX1124" s="52"/>
      <c r="EY1124" s="52"/>
      <c r="EZ1124" s="52"/>
      <c r="FA1124" s="52"/>
      <c r="FB1124" s="52"/>
      <c r="FC1124" s="52"/>
      <c r="FD1124" s="52"/>
      <c r="FE1124" s="52"/>
      <c r="FF1124" s="52"/>
      <c r="FG1124" s="52"/>
      <c r="FH1124" s="52"/>
      <c r="FI1124" s="52"/>
      <c r="FJ1124" s="52"/>
      <c r="FK1124" s="52"/>
      <c r="FL1124" s="52"/>
      <c r="FM1124" s="52"/>
      <c r="FN1124" s="52"/>
      <c r="FO1124" s="52"/>
      <c r="FP1124" s="52"/>
      <c r="FQ1124" s="52"/>
      <c r="FR1124" s="52"/>
      <c r="FS1124" s="52"/>
      <c r="FT1124" s="52"/>
    </row>
    <row r="1125" spans="1:176" x14ac:dyDescent="0.15">
      <c r="A1125" s="104"/>
      <c r="B1125" s="35"/>
      <c r="C1125" s="35"/>
      <c r="D1125" s="36"/>
      <c r="E1125" s="35"/>
      <c r="F1125" s="54"/>
      <c r="G1125" s="38"/>
      <c r="H1125" s="35"/>
      <c r="I1125" s="35"/>
      <c r="J1125" s="35"/>
      <c r="K1125" s="35"/>
      <c r="L1125" s="55"/>
      <c r="M1125" s="40"/>
      <c r="N1125" s="41"/>
      <c r="O1125" s="41"/>
      <c r="P1125" s="56"/>
      <c r="Q1125" s="43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  <c r="BB1125" s="52"/>
      <c r="BC1125" s="52"/>
      <c r="BD1125" s="52"/>
      <c r="BE1125" s="52"/>
      <c r="BF1125" s="52"/>
      <c r="BG1125" s="52"/>
      <c r="BH1125" s="52"/>
      <c r="BI1125" s="52"/>
      <c r="BJ1125" s="52"/>
      <c r="BK1125" s="52"/>
      <c r="BL1125" s="52"/>
      <c r="BM1125" s="52"/>
      <c r="BN1125" s="52"/>
      <c r="BO1125" s="52"/>
      <c r="BP1125" s="52"/>
      <c r="BQ1125" s="52"/>
      <c r="BR1125" s="52"/>
      <c r="BS1125" s="52"/>
      <c r="BT1125" s="52"/>
      <c r="BU1125" s="52"/>
      <c r="BV1125" s="52"/>
      <c r="BW1125" s="52"/>
      <c r="BX1125" s="52"/>
      <c r="BY1125" s="52"/>
      <c r="BZ1125" s="52"/>
      <c r="CA1125" s="52"/>
      <c r="CB1125" s="52"/>
      <c r="CC1125" s="52"/>
      <c r="CD1125" s="52"/>
      <c r="CE1125" s="52"/>
      <c r="CF1125" s="52"/>
      <c r="CG1125" s="52"/>
      <c r="CH1125" s="52"/>
      <c r="CI1125" s="52"/>
      <c r="CJ1125" s="52"/>
      <c r="CK1125" s="52"/>
      <c r="CL1125" s="52"/>
      <c r="CM1125" s="52"/>
      <c r="CN1125" s="52"/>
      <c r="CO1125" s="52"/>
      <c r="CP1125" s="52"/>
      <c r="CQ1125" s="52"/>
      <c r="CR1125" s="52"/>
      <c r="CS1125" s="52"/>
      <c r="CT1125" s="52"/>
      <c r="CU1125" s="52"/>
      <c r="CV1125" s="52"/>
      <c r="CW1125" s="52"/>
      <c r="CX1125" s="52"/>
      <c r="CY1125" s="52"/>
      <c r="CZ1125" s="52"/>
      <c r="DA1125" s="52"/>
      <c r="DB1125" s="52"/>
      <c r="DC1125" s="52"/>
      <c r="DD1125" s="52"/>
      <c r="DE1125" s="52"/>
      <c r="DF1125" s="52"/>
      <c r="DG1125" s="52"/>
      <c r="DH1125" s="52"/>
      <c r="DI1125" s="52"/>
      <c r="DJ1125" s="52"/>
      <c r="DK1125" s="52"/>
      <c r="DL1125" s="52"/>
      <c r="DM1125" s="52"/>
      <c r="DN1125" s="52"/>
      <c r="DO1125" s="52"/>
      <c r="DP1125" s="52"/>
      <c r="DQ1125" s="52"/>
      <c r="DR1125" s="52"/>
      <c r="DS1125" s="52"/>
      <c r="DT1125" s="52"/>
      <c r="DU1125" s="52"/>
      <c r="DV1125" s="52"/>
      <c r="DW1125" s="52"/>
      <c r="DX1125" s="52"/>
      <c r="DY1125" s="52"/>
      <c r="DZ1125" s="52"/>
      <c r="EA1125" s="52"/>
      <c r="EB1125" s="52"/>
      <c r="EC1125" s="52"/>
      <c r="ED1125" s="52"/>
      <c r="EE1125" s="52"/>
      <c r="EF1125" s="52"/>
      <c r="EG1125" s="52"/>
      <c r="EH1125" s="52"/>
      <c r="EI1125" s="52"/>
      <c r="EJ1125" s="52"/>
      <c r="EK1125" s="52"/>
      <c r="EL1125" s="52"/>
      <c r="EM1125" s="52"/>
      <c r="EN1125" s="52"/>
      <c r="EO1125" s="52"/>
      <c r="EP1125" s="52"/>
      <c r="EQ1125" s="52"/>
      <c r="ER1125" s="52"/>
      <c r="ES1125" s="52"/>
      <c r="ET1125" s="52"/>
      <c r="EU1125" s="52"/>
      <c r="EV1125" s="52"/>
      <c r="EW1125" s="52"/>
      <c r="EX1125" s="52"/>
      <c r="EY1125" s="52"/>
      <c r="EZ1125" s="52"/>
      <c r="FA1125" s="52"/>
      <c r="FB1125" s="52"/>
      <c r="FC1125" s="52"/>
      <c r="FD1125" s="52"/>
      <c r="FE1125" s="52"/>
      <c r="FF1125" s="52"/>
      <c r="FG1125" s="52"/>
      <c r="FH1125" s="52"/>
      <c r="FI1125" s="52"/>
      <c r="FJ1125" s="52"/>
      <c r="FK1125" s="52"/>
      <c r="FL1125" s="52"/>
      <c r="FM1125" s="52"/>
      <c r="FN1125" s="52"/>
      <c r="FO1125" s="52"/>
      <c r="FP1125" s="52"/>
      <c r="FQ1125" s="52"/>
      <c r="FR1125" s="52"/>
      <c r="FS1125" s="52"/>
      <c r="FT1125" s="52"/>
    </row>
    <row r="1126" spans="1:176" x14ac:dyDescent="0.15">
      <c r="A1126" s="104"/>
      <c r="B1126" s="35"/>
      <c r="C1126" s="35"/>
      <c r="D1126" s="36"/>
      <c r="E1126" s="35"/>
      <c r="F1126" s="54"/>
      <c r="G1126" s="38"/>
      <c r="H1126" s="35"/>
      <c r="I1126" s="35"/>
      <c r="J1126" s="35"/>
      <c r="K1126" s="35"/>
      <c r="L1126" s="55"/>
      <c r="M1126" s="40"/>
      <c r="N1126" s="41"/>
      <c r="O1126" s="41"/>
      <c r="P1126" s="56"/>
      <c r="Q1126" s="43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  <c r="BB1126" s="52"/>
      <c r="BC1126" s="52"/>
      <c r="BD1126" s="52"/>
      <c r="BE1126" s="52"/>
      <c r="BF1126" s="52"/>
      <c r="BG1126" s="52"/>
      <c r="BH1126" s="52"/>
      <c r="BI1126" s="52"/>
      <c r="BJ1126" s="52"/>
      <c r="BK1126" s="52"/>
      <c r="BL1126" s="52"/>
      <c r="BM1126" s="52"/>
      <c r="BN1126" s="52"/>
      <c r="BO1126" s="52"/>
      <c r="BP1126" s="52"/>
      <c r="BQ1126" s="52"/>
      <c r="BR1126" s="52"/>
      <c r="BS1126" s="52"/>
      <c r="BT1126" s="52"/>
      <c r="BU1126" s="52"/>
      <c r="BV1126" s="52"/>
      <c r="BW1126" s="52"/>
      <c r="BX1126" s="52"/>
      <c r="BY1126" s="52"/>
      <c r="BZ1126" s="52"/>
      <c r="CA1126" s="52"/>
      <c r="CB1126" s="52"/>
      <c r="CC1126" s="52"/>
      <c r="CD1126" s="52"/>
      <c r="CE1126" s="52"/>
      <c r="CF1126" s="52"/>
      <c r="CG1126" s="52"/>
      <c r="CH1126" s="52"/>
      <c r="CI1126" s="52"/>
      <c r="CJ1126" s="52"/>
      <c r="CK1126" s="52"/>
      <c r="CL1126" s="52"/>
      <c r="CM1126" s="52"/>
      <c r="CN1126" s="52"/>
      <c r="CO1126" s="52"/>
      <c r="CP1126" s="52"/>
      <c r="CQ1126" s="52"/>
      <c r="CR1126" s="52"/>
      <c r="CS1126" s="52"/>
      <c r="CT1126" s="52"/>
      <c r="CU1126" s="52"/>
      <c r="CV1126" s="52"/>
      <c r="CW1126" s="52"/>
      <c r="CX1126" s="52"/>
      <c r="CY1126" s="52"/>
      <c r="CZ1126" s="52"/>
      <c r="DA1126" s="52"/>
      <c r="DB1126" s="52"/>
      <c r="DC1126" s="52"/>
      <c r="DD1126" s="52"/>
      <c r="DE1126" s="52"/>
      <c r="DF1126" s="52"/>
      <c r="DG1126" s="52"/>
      <c r="DH1126" s="52"/>
      <c r="DI1126" s="52"/>
      <c r="DJ1126" s="52"/>
      <c r="DK1126" s="52"/>
      <c r="DL1126" s="52"/>
      <c r="DM1126" s="52"/>
      <c r="DN1126" s="52"/>
      <c r="DO1126" s="52"/>
      <c r="DP1126" s="52"/>
      <c r="DQ1126" s="52"/>
      <c r="DR1126" s="52"/>
      <c r="DS1126" s="52"/>
      <c r="DT1126" s="52"/>
      <c r="DU1126" s="52"/>
      <c r="DV1126" s="52"/>
      <c r="DW1126" s="52"/>
      <c r="DX1126" s="52"/>
      <c r="DY1126" s="52"/>
      <c r="DZ1126" s="52"/>
      <c r="EA1126" s="52"/>
      <c r="EB1126" s="52"/>
      <c r="EC1126" s="52"/>
      <c r="ED1126" s="52"/>
      <c r="EE1126" s="52"/>
      <c r="EF1126" s="52"/>
      <c r="EG1126" s="52"/>
      <c r="EH1126" s="52"/>
      <c r="EI1126" s="52"/>
      <c r="EJ1126" s="52"/>
      <c r="EK1126" s="52"/>
      <c r="EL1126" s="52"/>
      <c r="EM1126" s="52"/>
      <c r="EN1126" s="52"/>
      <c r="EO1126" s="52"/>
      <c r="EP1126" s="52"/>
      <c r="EQ1126" s="52"/>
      <c r="ER1126" s="52"/>
      <c r="ES1126" s="52"/>
      <c r="ET1126" s="52"/>
      <c r="EU1126" s="52"/>
      <c r="EV1126" s="52"/>
      <c r="EW1126" s="52"/>
      <c r="EX1126" s="52"/>
      <c r="EY1126" s="52"/>
      <c r="EZ1126" s="52"/>
      <c r="FA1126" s="52"/>
      <c r="FB1126" s="52"/>
      <c r="FC1126" s="52"/>
      <c r="FD1126" s="52"/>
      <c r="FE1126" s="52"/>
      <c r="FF1126" s="52"/>
      <c r="FG1126" s="52"/>
      <c r="FH1126" s="52"/>
      <c r="FI1126" s="52"/>
      <c r="FJ1126" s="52"/>
      <c r="FK1126" s="52"/>
      <c r="FL1126" s="52"/>
      <c r="FM1126" s="52"/>
      <c r="FN1126" s="52"/>
      <c r="FO1126" s="52"/>
      <c r="FP1126" s="52"/>
      <c r="FQ1126" s="52"/>
      <c r="FR1126" s="52"/>
      <c r="FS1126" s="52"/>
      <c r="FT1126" s="52"/>
    </row>
    <row r="1127" spans="1:176" x14ac:dyDescent="0.15">
      <c r="A1127" s="104"/>
      <c r="B1127" s="35"/>
      <c r="C1127" s="35"/>
      <c r="D1127" s="36"/>
      <c r="E1127" s="35"/>
      <c r="F1127" s="54"/>
      <c r="G1127" s="38"/>
      <c r="H1127" s="35"/>
      <c r="I1127" s="35"/>
      <c r="J1127" s="35"/>
      <c r="K1127" s="35"/>
      <c r="L1127" s="55"/>
      <c r="M1127" s="40"/>
      <c r="N1127" s="41"/>
      <c r="O1127" s="41"/>
      <c r="P1127" s="56"/>
      <c r="Q1127" s="43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  <c r="BB1127" s="52"/>
      <c r="BC1127" s="52"/>
      <c r="BD1127" s="52"/>
      <c r="BE1127" s="52"/>
      <c r="BF1127" s="52"/>
      <c r="BG1127" s="52"/>
      <c r="BH1127" s="52"/>
      <c r="BI1127" s="52"/>
      <c r="BJ1127" s="52"/>
      <c r="BK1127" s="52"/>
      <c r="BL1127" s="52"/>
      <c r="BM1127" s="52"/>
      <c r="BN1127" s="52"/>
      <c r="BO1127" s="52"/>
      <c r="BP1127" s="52"/>
      <c r="BQ1127" s="52"/>
      <c r="BR1127" s="52"/>
      <c r="BS1127" s="52"/>
      <c r="BT1127" s="52"/>
      <c r="BU1127" s="52"/>
      <c r="BV1127" s="52"/>
      <c r="BW1127" s="52"/>
      <c r="BX1127" s="52"/>
      <c r="BY1127" s="52"/>
      <c r="BZ1127" s="52"/>
      <c r="CA1127" s="52"/>
      <c r="CB1127" s="52"/>
      <c r="CC1127" s="52"/>
      <c r="CD1127" s="52"/>
      <c r="CE1127" s="52"/>
      <c r="CF1127" s="52"/>
      <c r="CG1127" s="52"/>
      <c r="CH1127" s="52"/>
      <c r="CI1127" s="52"/>
      <c r="CJ1127" s="52"/>
      <c r="CK1127" s="52"/>
      <c r="CL1127" s="52"/>
      <c r="CM1127" s="52"/>
      <c r="CN1127" s="52"/>
      <c r="CO1127" s="52"/>
      <c r="CP1127" s="52"/>
      <c r="CQ1127" s="52"/>
      <c r="CR1127" s="52"/>
      <c r="CS1127" s="52"/>
      <c r="CT1127" s="52"/>
      <c r="CU1127" s="52"/>
      <c r="CV1127" s="52"/>
      <c r="CW1127" s="52"/>
      <c r="CX1127" s="52"/>
      <c r="CY1127" s="52"/>
      <c r="CZ1127" s="52"/>
      <c r="DA1127" s="52"/>
      <c r="DB1127" s="52"/>
      <c r="DC1127" s="52"/>
      <c r="DD1127" s="52"/>
      <c r="DE1127" s="52"/>
      <c r="DF1127" s="52"/>
      <c r="DG1127" s="52"/>
      <c r="DH1127" s="52"/>
      <c r="DI1127" s="52"/>
      <c r="DJ1127" s="52"/>
      <c r="DK1127" s="52"/>
      <c r="DL1127" s="52"/>
      <c r="DM1127" s="52"/>
      <c r="DN1127" s="52"/>
      <c r="DO1127" s="52"/>
      <c r="DP1127" s="52"/>
      <c r="DQ1127" s="52"/>
      <c r="DR1127" s="52"/>
      <c r="DS1127" s="52"/>
      <c r="DT1127" s="52"/>
      <c r="DU1127" s="52"/>
      <c r="DV1127" s="52"/>
      <c r="DW1127" s="52"/>
      <c r="DX1127" s="52"/>
      <c r="DY1127" s="52"/>
      <c r="DZ1127" s="52"/>
      <c r="EA1127" s="52"/>
      <c r="EB1127" s="52"/>
      <c r="EC1127" s="52"/>
      <c r="ED1127" s="52"/>
      <c r="EE1127" s="52"/>
      <c r="EF1127" s="52"/>
      <c r="EG1127" s="52"/>
      <c r="EH1127" s="52"/>
      <c r="EI1127" s="52"/>
      <c r="EJ1127" s="52"/>
      <c r="EK1127" s="52"/>
      <c r="EL1127" s="52"/>
      <c r="EM1127" s="52"/>
      <c r="EN1127" s="52"/>
      <c r="EO1127" s="52"/>
      <c r="EP1127" s="52"/>
      <c r="EQ1127" s="52"/>
      <c r="ER1127" s="52"/>
      <c r="ES1127" s="52"/>
      <c r="ET1127" s="52"/>
      <c r="EU1127" s="52"/>
      <c r="EV1127" s="52"/>
      <c r="EW1127" s="52"/>
      <c r="EX1127" s="52"/>
      <c r="EY1127" s="52"/>
      <c r="EZ1127" s="52"/>
      <c r="FA1127" s="52"/>
      <c r="FB1127" s="52"/>
      <c r="FC1127" s="52"/>
      <c r="FD1127" s="52"/>
      <c r="FE1127" s="52"/>
      <c r="FF1127" s="52"/>
      <c r="FG1127" s="52"/>
      <c r="FH1127" s="52"/>
      <c r="FI1127" s="52"/>
      <c r="FJ1127" s="52"/>
      <c r="FK1127" s="52"/>
      <c r="FL1127" s="52"/>
      <c r="FM1127" s="52"/>
      <c r="FN1127" s="52"/>
      <c r="FO1127" s="52"/>
      <c r="FP1127" s="52"/>
      <c r="FQ1127" s="52"/>
      <c r="FR1127" s="52"/>
      <c r="FS1127" s="52"/>
      <c r="FT1127" s="52"/>
    </row>
    <row r="1128" spans="1:176" x14ac:dyDescent="0.15">
      <c r="A1128" s="104"/>
      <c r="B1128" s="35"/>
      <c r="C1128" s="35"/>
      <c r="D1128" s="36"/>
      <c r="E1128" s="35"/>
      <c r="F1128" s="54"/>
      <c r="G1128" s="38"/>
      <c r="H1128" s="35"/>
      <c r="I1128" s="35"/>
      <c r="J1128" s="35"/>
      <c r="K1128" s="35"/>
      <c r="L1128" s="55"/>
      <c r="M1128" s="40"/>
      <c r="N1128" s="41"/>
      <c r="O1128" s="41"/>
      <c r="P1128" s="56"/>
      <c r="Q1128" s="43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  <c r="BB1128" s="52"/>
      <c r="BC1128" s="52"/>
      <c r="BD1128" s="52"/>
      <c r="BE1128" s="52"/>
      <c r="BF1128" s="52"/>
      <c r="BG1128" s="52"/>
      <c r="BH1128" s="52"/>
      <c r="BI1128" s="52"/>
      <c r="BJ1128" s="52"/>
      <c r="BK1128" s="52"/>
      <c r="BL1128" s="52"/>
      <c r="BM1128" s="52"/>
      <c r="BN1128" s="52"/>
      <c r="BO1128" s="52"/>
      <c r="BP1128" s="52"/>
      <c r="BQ1128" s="52"/>
      <c r="BR1128" s="52"/>
      <c r="BS1128" s="52"/>
      <c r="BT1128" s="52"/>
      <c r="BU1128" s="52"/>
      <c r="BV1128" s="52"/>
      <c r="BW1128" s="52"/>
      <c r="BX1128" s="52"/>
      <c r="BY1128" s="52"/>
      <c r="BZ1128" s="52"/>
      <c r="CA1128" s="52"/>
      <c r="CB1128" s="52"/>
      <c r="CC1128" s="52"/>
      <c r="CD1128" s="52"/>
      <c r="CE1128" s="52"/>
      <c r="CF1128" s="52"/>
      <c r="CG1128" s="52"/>
      <c r="CH1128" s="52"/>
      <c r="CI1128" s="52"/>
      <c r="CJ1128" s="52"/>
      <c r="CK1128" s="52"/>
      <c r="CL1128" s="52"/>
      <c r="CM1128" s="52"/>
      <c r="CN1128" s="52"/>
      <c r="CO1128" s="52"/>
      <c r="CP1128" s="52"/>
      <c r="CQ1128" s="52"/>
      <c r="CR1128" s="52"/>
      <c r="CS1128" s="52"/>
      <c r="CT1128" s="52"/>
      <c r="CU1128" s="52"/>
      <c r="CV1128" s="52"/>
      <c r="CW1128" s="52"/>
      <c r="CX1128" s="52"/>
      <c r="CY1128" s="52"/>
      <c r="CZ1128" s="52"/>
      <c r="DA1128" s="52"/>
      <c r="DB1128" s="52"/>
      <c r="DC1128" s="52"/>
      <c r="DD1128" s="52"/>
      <c r="DE1128" s="52"/>
      <c r="DF1128" s="52"/>
      <c r="DG1128" s="52"/>
      <c r="DH1128" s="52"/>
      <c r="DI1128" s="52"/>
      <c r="DJ1128" s="52"/>
      <c r="DK1128" s="52"/>
      <c r="DL1128" s="52"/>
      <c r="DM1128" s="52"/>
      <c r="DN1128" s="52"/>
      <c r="DO1128" s="52"/>
      <c r="DP1128" s="52"/>
      <c r="DQ1128" s="52"/>
      <c r="DR1128" s="52"/>
      <c r="DS1128" s="52"/>
      <c r="DT1128" s="52"/>
      <c r="DU1128" s="52"/>
      <c r="DV1128" s="52"/>
      <c r="DW1128" s="52"/>
      <c r="DX1128" s="52"/>
      <c r="DY1128" s="52"/>
      <c r="DZ1128" s="52"/>
      <c r="EA1128" s="52"/>
      <c r="EB1128" s="52"/>
      <c r="EC1128" s="52"/>
      <c r="ED1128" s="52"/>
      <c r="EE1128" s="52"/>
      <c r="EF1128" s="52"/>
      <c r="EG1128" s="52"/>
      <c r="EH1128" s="52"/>
      <c r="EI1128" s="52"/>
      <c r="EJ1128" s="52"/>
      <c r="EK1128" s="52"/>
      <c r="EL1128" s="52"/>
      <c r="EM1128" s="52"/>
      <c r="EN1128" s="52"/>
      <c r="EO1128" s="52"/>
      <c r="EP1128" s="52"/>
      <c r="EQ1128" s="52"/>
      <c r="ER1128" s="52"/>
      <c r="ES1128" s="52"/>
      <c r="ET1128" s="52"/>
      <c r="EU1128" s="52"/>
      <c r="EV1128" s="52"/>
      <c r="EW1128" s="52"/>
      <c r="EX1128" s="52"/>
      <c r="EY1128" s="52"/>
      <c r="EZ1128" s="52"/>
      <c r="FA1128" s="52"/>
      <c r="FB1128" s="52"/>
      <c r="FC1128" s="52"/>
      <c r="FD1128" s="52"/>
      <c r="FE1128" s="52"/>
      <c r="FF1128" s="52"/>
      <c r="FG1128" s="52"/>
      <c r="FH1128" s="52"/>
      <c r="FI1128" s="52"/>
      <c r="FJ1128" s="52"/>
      <c r="FK1128" s="52"/>
      <c r="FL1128" s="52"/>
      <c r="FM1128" s="52"/>
      <c r="FN1128" s="52"/>
      <c r="FO1128" s="52"/>
      <c r="FP1128" s="52"/>
      <c r="FQ1128" s="52"/>
      <c r="FR1128" s="52"/>
      <c r="FS1128" s="52"/>
      <c r="FT1128" s="52"/>
    </row>
    <row r="1129" spans="1:176" x14ac:dyDescent="0.15">
      <c r="A1129" s="104"/>
      <c r="B1129" s="35"/>
      <c r="C1129" s="35"/>
      <c r="D1129" s="36"/>
      <c r="E1129" s="35"/>
      <c r="F1129" s="54"/>
      <c r="G1129" s="38"/>
      <c r="H1129" s="35"/>
      <c r="I1129" s="35"/>
      <c r="J1129" s="35"/>
      <c r="K1129" s="35"/>
      <c r="L1129" s="55"/>
      <c r="M1129" s="40"/>
      <c r="N1129" s="41"/>
      <c r="O1129" s="41"/>
      <c r="P1129" s="56"/>
      <c r="Q1129" s="43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  <c r="BB1129" s="52"/>
      <c r="BC1129" s="52"/>
      <c r="BD1129" s="52"/>
      <c r="BE1129" s="52"/>
      <c r="BF1129" s="52"/>
      <c r="BG1129" s="52"/>
      <c r="BH1129" s="52"/>
      <c r="BI1129" s="52"/>
      <c r="BJ1129" s="52"/>
      <c r="BK1129" s="52"/>
      <c r="BL1129" s="52"/>
      <c r="BM1129" s="52"/>
      <c r="BN1129" s="52"/>
      <c r="BO1129" s="52"/>
      <c r="BP1129" s="52"/>
      <c r="BQ1129" s="52"/>
      <c r="BR1129" s="52"/>
      <c r="BS1129" s="52"/>
      <c r="BT1129" s="52"/>
      <c r="BU1129" s="52"/>
      <c r="BV1129" s="52"/>
      <c r="BW1129" s="52"/>
      <c r="BX1129" s="52"/>
      <c r="BY1129" s="52"/>
      <c r="BZ1129" s="52"/>
      <c r="CA1129" s="52"/>
      <c r="CB1129" s="52"/>
      <c r="CC1129" s="52"/>
      <c r="CD1129" s="52"/>
      <c r="CE1129" s="52"/>
      <c r="CF1129" s="52"/>
      <c r="CG1129" s="52"/>
      <c r="CH1129" s="52"/>
      <c r="CI1129" s="52"/>
      <c r="CJ1129" s="52"/>
      <c r="CK1129" s="52"/>
      <c r="CL1129" s="52"/>
      <c r="CM1129" s="52"/>
      <c r="CN1129" s="52"/>
      <c r="CO1129" s="52"/>
      <c r="CP1129" s="52"/>
      <c r="CQ1129" s="52"/>
      <c r="CR1129" s="52"/>
      <c r="CS1129" s="52"/>
      <c r="CT1129" s="52"/>
      <c r="CU1129" s="52"/>
      <c r="CV1129" s="52"/>
      <c r="CW1129" s="52"/>
      <c r="CX1129" s="52"/>
      <c r="CY1129" s="52"/>
      <c r="CZ1129" s="52"/>
      <c r="DA1129" s="52"/>
      <c r="DB1129" s="52"/>
      <c r="DC1129" s="52"/>
      <c r="DD1129" s="52"/>
      <c r="DE1129" s="52"/>
      <c r="DF1129" s="52"/>
      <c r="DG1129" s="52"/>
      <c r="DH1129" s="52"/>
      <c r="DI1129" s="52"/>
      <c r="DJ1129" s="52"/>
      <c r="DK1129" s="52"/>
      <c r="DL1129" s="52"/>
      <c r="DM1129" s="52"/>
      <c r="DN1129" s="52"/>
      <c r="DO1129" s="52"/>
      <c r="DP1129" s="52"/>
      <c r="DQ1129" s="52"/>
      <c r="DR1129" s="52"/>
      <c r="DS1129" s="52"/>
      <c r="DT1129" s="52"/>
      <c r="DU1129" s="52"/>
      <c r="DV1129" s="52"/>
      <c r="DW1129" s="52"/>
      <c r="DX1129" s="52"/>
      <c r="DY1129" s="52"/>
      <c r="DZ1129" s="52"/>
      <c r="EA1129" s="52"/>
      <c r="EB1129" s="52"/>
      <c r="EC1129" s="52"/>
      <c r="ED1129" s="52"/>
      <c r="EE1129" s="52"/>
      <c r="EF1129" s="52"/>
      <c r="EG1129" s="52"/>
      <c r="EH1129" s="52"/>
      <c r="EI1129" s="52"/>
      <c r="EJ1129" s="52"/>
      <c r="EK1129" s="52"/>
      <c r="EL1129" s="52"/>
      <c r="EM1129" s="52"/>
      <c r="EN1129" s="52"/>
      <c r="EO1129" s="52"/>
      <c r="EP1129" s="52"/>
      <c r="EQ1129" s="52"/>
      <c r="ER1129" s="52"/>
      <c r="ES1129" s="52"/>
      <c r="ET1129" s="52"/>
      <c r="EU1129" s="52"/>
      <c r="EV1129" s="52"/>
      <c r="EW1129" s="52"/>
      <c r="EX1129" s="52"/>
      <c r="EY1129" s="52"/>
      <c r="EZ1129" s="52"/>
      <c r="FA1129" s="52"/>
      <c r="FB1129" s="52"/>
      <c r="FC1129" s="52"/>
      <c r="FD1129" s="52"/>
      <c r="FE1129" s="52"/>
      <c r="FF1129" s="52"/>
      <c r="FG1129" s="52"/>
      <c r="FH1129" s="52"/>
      <c r="FI1129" s="52"/>
      <c r="FJ1129" s="52"/>
      <c r="FK1129" s="52"/>
      <c r="FL1129" s="52"/>
      <c r="FM1129" s="52"/>
      <c r="FN1129" s="52"/>
      <c r="FO1129" s="52"/>
      <c r="FP1129" s="52"/>
      <c r="FQ1129" s="52"/>
      <c r="FR1129" s="52"/>
      <c r="FS1129" s="52"/>
      <c r="FT1129" s="52"/>
    </row>
    <row r="1130" spans="1:176" x14ac:dyDescent="0.15">
      <c r="A1130" s="104"/>
      <c r="B1130" s="35"/>
      <c r="C1130" s="35"/>
      <c r="D1130" s="36"/>
      <c r="E1130" s="35"/>
      <c r="F1130" s="54"/>
      <c r="G1130" s="38"/>
      <c r="H1130" s="35"/>
      <c r="I1130" s="35"/>
      <c r="J1130" s="35"/>
      <c r="K1130" s="35"/>
      <c r="L1130" s="55"/>
      <c r="M1130" s="40"/>
      <c r="N1130" s="41"/>
      <c r="O1130" s="41"/>
      <c r="P1130" s="56"/>
      <c r="Q1130" s="43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  <c r="BB1130" s="52"/>
      <c r="BC1130" s="52"/>
      <c r="BD1130" s="52"/>
      <c r="BE1130" s="52"/>
      <c r="BF1130" s="52"/>
      <c r="BG1130" s="52"/>
      <c r="BH1130" s="52"/>
      <c r="BI1130" s="52"/>
      <c r="BJ1130" s="52"/>
      <c r="BK1130" s="52"/>
      <c r="BL1130" s="52"/>
      <c r="BM1130" s="52"/>
      <c r="BN1130" s="52"/>
      <c r="BO1130" s="52"/>
      <c r="BP1130" s="52"/>
      <c r="BQ1130" s="52"/>
      <c r="BR1130" s="52"/>
      <c r="BS1130" s="52"/>
      <c r="BT1130" s="52"/>
      <c r="BU1130" s="52"/>
      <c r="BV1130" s="52"/>
      <c r="BW1130" s="52"/>
      <c r="BX1130" s="52"/>
      <c r="BY1130" s="52"/>
      <c r="BZ1130" s="52"/>
      <c r="CA1130" s="52"/>
      <c r="CB1130" s="52"/>
      <c r="CC1130" s="52"/>
      <c r="CD1130" s="52"/>
      <c r="CE1130" s="52"/>
      <c r="CF1130" s="52"/>
      <c r="CG1130" s="52"/>
      <c r="CH1130" s="52"/>
      <c r="CI1130" s="52"/>
      <c r="CJ1130" s="52"/>
      <c r="CK1130" s="52"/>
      <c r="CL1130" s="52"/>
      <c r="CM1130" s="52"/>
      <c r="CN1130" s="52"/>
      <c r="CO1130" s="52"/>
      <c r="CP1130" s="52"/>
      <c r="CQ1130" s="52"/>
      <c r="CR1130" s="52"/>
      <c r="CS1130" s="52"/>
      <c r="CT1130" s="52"/>
      <c r="CU1130" s="52"/>
      <c r="CV1130" s="52"/>
      <c r="CW1130" s="52"/>
      <c r="CX1130" s="52"/>
      <c r="CY1130" s="52"/>
      <c r="CZ1130" s="52"/>
      <c r="DA1130" s="52"/>
      <c r="DB1130" s="52"/>
      <c r="DC1130" s="52"/>
      <c r="DD1130" s="52"/>
      <c r="DE1130" s="52"/>
      <c r="DF1130" s="52"/>
      <c r="DG1130" s="52"/>
      <c r="DH1130" s="52"/>
      <c r="DI1130" s="52"/>
      <c r="DJ1130" s="52"/>
      <c r="DK1130" s="52"/>
      <c r="DL1130" s="52"/>
      <c r="DM1130" s="52"/>
      <c r="DN1130" s="52"/>
      <c r="DO1130" s="52"/>
      <c r="DP1130" s="52"/>
      <c r="DQ1130" s="52"/>
      <c r="DR1130" s="52"/>
      <c r="DS1130" s="52"/>
      <c r="DT1130" s="52"/>
      <c r="DU1130" s="52"/>
      <c r="DV1130" s="52"/>
      <c r="DW1130" s="52"/>
      <c r="DX1130" s="52"/>
      <c r="DY1130" s="52"/>
      <c r="DZ1130" s="52"/>
      <c r="EA1130" s="52"/>
      <c r="EB1130" s="52"/>
      <c r="EC1130" s="52"/>
      <c r="ED1130" s="52"/>
      <c r="EE1130" s="52"/>
      <c r="EF1130" s="52"/>
      <c r="EG1130" s="52"/>
      <c r="EH1130" s="52"/>
      <c r="EI1130" s="52"/>
      <c r="EJ1130" s="52"/>
      <c r="EK1130" s="52"/>
      <c r="EL1130" s="52"/>
      <c r="EM1130" s="52"/>
      <c r="EN1130" s="52"/>
      <c r="EO1130" s="52"/>
      <c r="EP1130" s="52"/>
      <c r="EQ1130" s="52"/>
      <c r="ER1130" s="52"/>
      <c r="ES1130" s="52"/>
      <c r="ET1130" s="52"/>
      <c r="EU1130" s="52"/>
      <c r="EV1130" s="52"/>
      <c r="EW1130" s="52"/>
      <c r="EX1130" s="52"/>
      <c r="EY1130" s="52"/>
      <c r="EZ1130" s="52"/>
      <c r="FA1130" s="52"/>
      <c r="FB1130" s="52"/>
      <c r="FC1130" s="52"/>
      <c r="FD1130" s="52"/>
      <c r="FE1130" s="52"/>
      <c r="FF1130" s="52"/>
      <c r="FG1130" s="52"/>
      <c r="FH1130" s="52"/>
      <c r="FI1130" s="52"/>
      <c r="FJ1130" s="52"/>
      <c r="FK1130" s="52"/>
      <c r="FL1130" s="52"/>
      <c r="FM1130" s="52"/>
      <c r="FN1130" s="52"/>
      <c r="FO1130" s="52"/>
      <c r="FP1130" s="52"/>
      <c r="FQ1130" s="52"/>
      <c r="FR1130" s="52"/>
      <c r="FS1130" s="52"/>
      <c r="FT1130" s="52"/>
    </row>
    <row r="1131" spans="1:176" x14ac:dyDescent="0.15">
      <c r="A1131" s="104"/>
      <c r="B1131" s="35"/>
      <c r="C1131" s="35"/>
      <c r="D1131" s="36"/>
      <c r="E1131" s="35"/>
      <c r="F1131" s="54"/>
      <c r="G1131" s="38"/>
      <c r="H1131" s="35"/>
      <c r="I1131" s="35"/>
      <c r="J1131" s="35"/>
      <c r="K1131" s="35"/>
      <c r="L1131" s="55"/>
      <c r="M1131" s="40"/>
      <c r="N1131" s="41"/>
      <c r="O1131" s="41"/>
      <c r="P1131" s="56"/>
      <c r="Q1131" s="43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  <c r="BB1131" s="52"/>
      <c r="BC1131" s="52"/>
      <c r="BD1131" s="52"/>
      <c r="BE1131" s="52"/>
      <c r="BF1131" s="52"/>
      <c r="BG1131" s="52"/>
      <c r="BH1131" s="52"/>
      <c r="BI1131" s="52"/>
      <c r="BJ1131" s="52"/>
      <c r="BK1131" s="52"/>
      <c r="BL1131" s="52"/>
      <c r="BM1131" s="52"/>
      <c r="BN1131" s="52"/>
      <c r="BO1131" s="52"/>
      <c r="BP1131" s="52"/>
      <c r="BQ1131" s="52"/>
      <c r="BR1131" s="52"/>
      <c r="BS1131" s="52"/>
      <c r="BT1131" s="52"/>
      <c r="BU1131" s="52"/>
      <c r="BV1131" s="52"/>
      <c r="BW1131" s="52"/>
      <c r="BX1131" s="52"/>
      <c r="BY1131" s="52"/>
      <c r="BZ1131" s="52"/>
      <c r="CA1131" s="52"/>
      <c r="CB1131" s="52"/>
      <c r="CC1131" s="52"/>
      <c r="CD1131" s="52"/>
      <c r="CE1131" s="52"/>
      <c r="CF1131" s="52"/>
      <c r="CG1131" s="52"/>
      <c r="CH1131" s="52"/>
      <c r="CI1131" s="52"/>
      <c r="CJ1131" s="52"/>
      <c r="CK1131" s="52"/>
      <c r="CL1131" s="52"/>
      <c r="CM1131" s="52"/>
      <c r="CN1131" s="52"/>
      <c r="CO1131" s="52"/>
      <c r="CP1131" s="52"/>
      <c r="CQ1131" s="52"/>
      <c r="CR1131" s="52"/>
      <c r="CS1131" s="52"/>
      <c r="CT1131" s="52"/>
      <c r="CU1131" s="52"/>
      <c r="CV1131" s="52"/>
      <c r="CW1131" s="52"/>
      <c r="CX1131" s="52"/>
      <c r="CY1131" s="52"/>
      <c r="CZ1131" s="52"/>
      <c r="DA1131" s="52"/>
      <c r="DB1131" s="52"/>
      <c r="DC1131" s="52"/>
      <c r="DD1131" s="52"/>
      <c r="DE1131" s="52"/>
      <c r="DF1131" s="52"/>
      <c r="DG1131" s="52"/>
      <c r="DH1131" s="52"/>
      <c r="DI1131" s="52"/>
      <c r="DJ1131" s="52"/>
      <c r="DK1131" s="52"/>
      <c r="DL1131" s="52"/>
      <c r="DM1131" s="52"/>
      <c r="DN1131" s="52"/>
      <c r="DO1131" s="52"/>
      <c r="DP1131" s="52"/>
      <c r="DQ1131" s="52"/>
      <c r="DR1131" s="52"/>
      <c r="DS1131" s="52"/>
      <c r="DT1131" s="52"/>
      <c r="DU1131" s="52"/>
      <c r="DV1131" s="52"/>
      <c r="DW1131" s="52"/>
      <c r="DX1131" s="52"/>
      <c r="DY1131" s="52"/>
      <c r="DZ1131" s="52"/>
      <c r="EA1131" s="52"/>
      <c r="EB1131" s="52"/>
      <c r="EC1131" s="52"/>
      <c r="ED1131" s="52"/>
      <c r="EE1131" s="52"/>
      <c r="EF1131" s="52"/>
      <c r="EG1131" s="52"/>
      <c r="EH1131" s="52"/>
      <c r="EI1131" s="52"/>
      <c r="EJ1131" s="52"/>
      <c r="EK1131" s="52"/>
      <c r="EL1131" s="52"/>
      <c r="EM1131" s="52"/>
      <c r="EN1131" s="52"/>
      <c r="EO1131" s="52"/>
      <c r="EP1131" s="52"/>
      <c r="EQ1131" s="52"/>
      <c r="ER1131" s="52"/>
      <c r="ES1131" s="52"/>
      <c r="ET1131" s="52"/>
      <c r="EU1131" s="52"/>
      <c r="EV1131" s="52"/>
      <c r="EW1131" s="52"/>
      <c r="EX1131" s="52"/>
      <c r="EY1131" s="52"/>
      <c r="EZ1131" s="52"/>
      <c r="FA1131" s="52"/>
      <c r="FB1131" s="52"/>
      <c r="FC1131" s="52"/>
      <c r="FD1131" s="52"/>
      <c r="FE1131" s="52"/>
      <c r="FF1131" s="52"/>
      <c r="FG1131" s="52"/>
      <c r="FH1131" s="52"/>
      <c r="FI1131" s="52"/>
      <c r="FJ1131" s="52"/>
      <c r="FK1131" s="52"/>
      <c r="FL1131" s="52"/>
      <c r="FM1131" s="52"/>
      <c r="FN1131" s="52"/>
      <c r="FO1131" s="52"/>
      <c r="FP1131" s="52"/>
      <c r="FQ1131" s="52"/>
      <c r="FR1131" s="52"/>
      <c r="FS1131" s="52"/>
      <c r="FT1131" s="52"/>
    </row>
    <row r="1132" spans="1:176" x14ac:dyDescent="0.15">
      <c r="A1132" s="104"/>
      <c r="B1132" s="35"/>
      <c r="C1132" s="35"/>
      <c r="D1132" s="36"/>
      <c r="E1132" s="35"/>
      <c r="F1132" s="54"/>
      <c r="G1132" s="38"/>
      <c r="H1132" s="35"/>
      <c r="I1132" s="35"/>
      <c r="J1132" s="35"/>
      <c r="K1132" s="35"/>
      <c r="L1132" s="55"/>
      <c r="M1132" s="40"/>
      <c r="N1132" s="41"/>
      <c r="O1132" s="41"/>
      <c r="P1132" s="56"/>
      <c r="Q1132" s="43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  <c r="BB1132" s="52"/>
      <c r="BC1132" s="52"/>
      <c r="BD1132" s="52"/>
      <c r="BE1132" s="52"/>
      <c r="BF1132" s="52"/>
      <c r="BG1132" s="52"/>
      <c r="BH1132" s="52"/>
      <c r="BI1132" s="52"/>
      <c r="BJ1132" s="52"/>
      <c r="BK1132" s="52"/>
      <c r="BL1132" s="52"/>
      <c r="BM1132" s="52"/>
      <c r="BN1132" s="52"/>
      <c r="BO1132" s="52"/>
      <c r="BP1132" s="52"/>
      <c r="BQ1132" s="52"/>
      <c r="BR1132" s="52"/>
      <c r="BS1132" s="52"/>
      <c r="BT1132" s="52"/>
      <c r="BU1132" s="52"/>
      <c r="BV1132" s="52"/>
      <c r="BW1132" s="52"/>
      <c r="BX1132" s="52"/>
      <c r="BY1132" s="52"/>
      <c r="BZ1132" s="52"/>
      <c r="CA1132" s="52"/>
      <c r="CB1132" s="52"/>
      <c r="CC1132" s="52"/>
      <c r="CD1132" s="52"/>
      <c r="CE1132" s="52"/>
      <c r="CF1132" s="52"/>
      <c r="CG1132" s="52"/>
      <c r="CH1132" s="52"/>
      <c r="CI1132" s="52"/>
      <c r="CJ1132" s="52"/>
      <c r="CK1132" s="52"/>
      <c r="CL1132" s="52"/>
      <c r="CM1132" s="52"/>
      <c r="CN1132" s="52"/>
      <c r="CO1132" s="52"/>
      <c r="CP1132" s="52"/>
      <c r="CQ1132" s="52"/>
      <c r="CR1132" s="52"/>
      <c r="CS1132" s="52"/>
      <c r="CT1132" s="52"/>
      <c r="CU1132" s="52"/>
      <c r="CV1132" s="52"/>
      <c r="CW1132" s="52"/>
      <c r="CX1132" s="52"/>
      <c r="CY1132" s="52"/>
      <c r="CZ1132" s="52"/>
      <c r="DA1132" s="52"/>
      <c r="DB1132" s="52"/>
      <c r="DC1132" s="52"/>
      <c r="DD1132" s="52"/>
      <c r="DE1132" s="52"/>
      <c r="DF1132" s="52"/>
      <c r="DG1132" s="52"/>
      <c r="DH1132" s="52"/>
      <c r="DI1132" s="52"/>
      <c r="DJ1132" s="52"/>
      <c r="DK1132" s="52"/>
      <c r="DL1132" s="52"/>
      <c r="DM1132" s="52"/>
      <c r="DN1132" s="52"/>
      <c r="DO1132" s="52"/>
      <c r="DP1132" s="52"/>
      <c r="DQ1132" s="52"/>
      <c r="DR1132" s="52"/>
      <c r="DS1132" s="52"/>
      <c r="DT1132" s="52"/>
      <c r="DU1132" s="52"/>
      <c r="DV1132" s="52"/>
      <c r="DW1132" s="52"/>
      <c r="DX1132" s="52"/>
      <c r="DY1132" s="52"/>
      <c r="DZ1132" s="52"/>
      <c r="EA1132" s="52"/>
      <c r="EB1132" s="52"/>
      <c r="EC1132" s="52"/>
      <c r="ED1132" s="52"/>
      <c r="EE1132" s="52"/>
      <c r="EF1132" s="52"/>
      <c r="EG1132" s="52"/>
      <c r="EH1132" s="52"/>
      <c r="EI1132" s="52"/>
      <c r="EJ1132" s="52"/>
      <c r="EK1132" s="52"/>
      <c r="EL1132" s="52"/>
      <c r="EM1132" s="52"/>
      <c r="EN1132" s="52"/>
      <c r="EO1132" s="52"/>
      <c r="EP1132" s="52"/>
      <c r="EQ1132" s="52"/>
      <c r="ER1132" s="52"/>
      <c r="ES1132" s="52"/>
      <c r="ET1132" s="52"/>
      <c r="EU1132" s="52"/>
      <c r="EV1132" s="52"/>
      <c r="EW1132" s="52"/>
      <c r="EX1132" s="52"/>
      <c r="EY1132" s="52"/>
      <c r="EZ1132" s="52"/>
      <c r="FA1132" s="52"/>
      <c r="FB1132" s="52"/>
      <c r="FC1132" s="52"/>
      <c r="FD1132" s="52"/>
      <c r="FE1132" s="52"/>
      <c r="FF1132" s="52"/>
      <c r="FG1132" s="52"/>
      <c r="FH1132" s="52"/>
      <c r="FI1132" s="52"/>
      <c r="FJ1132" s="52"/>
      <c r="FK1132" s="52"/>
      <c r="FL1132" s="52"/>
      <c r="FM1132" s="52"/>
      <c r="FN1132" s="52"/>
      <c r="FO1132" s="52"/>
      <c r="FP1132" s="52"/>
      <c r="FQ1132" s="52"/>
      <c r="FR1132" s="52"/>
      <c r="FS1132" s="52"/>
      <c r="FT1132" s="52"/>
    </row>
    <row r="1133" spans="1:176" x14ac:dyDescent="0.15">
      <c r="A1133" s="104"/>
      <c r="B1133" s="35"/>
      <c r="C1133" s="35"/>
      <c r="D1133" s="36"/>
      <c r="E1133" s="35"/>
      <c r="F1133" s="54"/>
      <c r="G1133" s="38"/>
      <c r="H1133" s="35"/>
      <c r="I1133" s="35"/>
      <c r="J1133" s="35"/>
      <c r="K1133" s="35"/>
      <c r="L1133" s="55"/>
      <c r="M1133" s="40"/>
      <c r="N1133" s="41"/>
      <c r="O1133" s="41"/>
      <c r="P1133" s="56"/>
      <c r="Q1133" s="43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  <c r="BB1133" s="52"/>
      <c r="BC1133" s="52"/>
      <c r="BD1133" s="52"/>
      <c r="BE1133" s="52"/>
      <c r="BF1133" s="52"/>
      <c r="BG1133" s="52"/>
      <c r="BH1133" s="52"/>
      <c r="BI1133" s="52"/>
      <c r="BJ1133" s="52"/>
      <c r="BK1133" s="52"/>
      <c r="BL1133" s="52"/>
      <c r="BM1133" s="52"/>
      <c r="BN1133" s="52"/>
      <c r="BO1133" s="52"/>
      <c r="BP1133" s="52"/>
      <c r="BQ1133" s="52"/>
      <c r="BR1133" s="52"/>
      <c r="BS1133" s="52"/>
      <c r="BT1133" s="52"/>
      <c r="BU1133" s="52"/>
      <c r="BV1133" s="52"/>
      <c r="BW1133" s="52"/>
      <c r="BX1133" s="52"/>
      <c r="BY1133" s="52"/>
      <c r="BZ1133" s="52"/>
      <c r="CA1133" s="52"/>
      <c r="CB1133" s="52"/>
      <c r="CC1133" s="52"/>
      <c r="CD1133" s="52"/>
      <c r="CE1133" s="52"/>
      <c r="CF1133" s="52"/>
      <c r="CG1133" s="52"/>
      <c r="CH1133" s="52"/>
      <c r="CI1133" s="52"/>
      <c r="CJ1133" s="52"/>
      <c r="CK1133" s="52"/>
      <c r="CL1133" s="52"/>
      <c r="CM1133" s="52"/>
      <c r="CN1133" s="52"/>
      <c r="CO1133" s="52"/>
      <c r="CP1133" s="52"/>
      <c r="CQ1133" s="52"/>
      <c r="CR1133" s="52"/>
      <c r="CS1133" s="52"/>
      <c r="CT1133" s="52"/>
      <c r="CU1133" s="52"/>
      <c r="CV1133" s="52"/>
      <c r="CW1133" s="52"/>
      <c r="CX1133" s="52"/>
      <c r="CY1133" s="52"/>
      <c r="CZ1133" s="52"/>
      <c r="DA1133" s="52"/>
      <c r="DB1133" s="52"/>
      <c r="DC1133" s="52"/>
      <c r="DD1133" s="52"/>
      <c r="DE1133" s="52"/>
      <c r="DF1133" s="52"/>
      <c r="DG1133" s="52"/>
      <c r="DH1133" s="52"/>
      <c r="DI1133" s="52"/>
      <c r="DJ1133" s="52"/>
      <c r="DK1133" s="52"/>
      <c r="DL1133" s="52"/>
      <c r="DM1133" s="52"/>
      <c r="DN1133" s="52"/>
      <c r="DO1133" s="52"/>
      <c r="DP1133" s="52"/>
      <c r="DQ1133" s="52"/>
      <c r="DR1133" s="52"/>
      <c r="DS1133" s="52"/>
      <c r="DT1133" s="52"/>
      <c r="DU1133" s="52"/>
      <c r="DV1133" s="52"/>
      <c r="DW1133" s="52"/>
      <c r="DX1133" s="52"/>
      <c r="DY1133" s="52"/>
      <c r="DZ1133" s="52"/>
      <c r="EA1133" s="52"/>
      <c r="EB1133" s="52"/>
      <c r="EC1133" s="52"/>
      <c r="ED1133" s="52"/>
      <c r="EE1133" s="52"/>
      <c r="EF1133" s="52"/>
      <c r="EG1133" s="52"/>
      <c r="EH1133" s="52"/>
      <c r="EI1133" s="52"/>
      <c r="EJ1133" s="52"/>
      <c r="EK1133" s="52"/>
      <c r="EL1133" s="52"/>
      <c r="EM1133" s="52"/>
      <c r="EN1133" s="52"/>
      <c r="EO1133" s="52"/>
      <c r="EP1133" s="52"/>
      <c r="EQ1133" s="52"/>
      <c r="ER1133" s="52"/>
      <c r="ES1133" s="52"/>
      <c r="ET1133" s="52"/>
      <c r="EU1133" s="52"/>
      <c r="EV1133" s="52"/>
      <c r="EW1133" s="52"/>
      <c r="EX1133" s="52"/>
      <c r="EY1133" s="52"/>
      <c r="EZ1133" s="52"/>
      <c r="FA1133" s="52"/>
      <c r="FB1133" s="52"/>
      <c r="FC1133" s="52"/>
      <c r="FD1133" s="52"/>
      <c r="FE1133" s="52"/>
      <c r="FF1133" s="52"/>
      <c r="FG1133" s="52"/>
      <c r="FH1133" s="52"/>
      <c r="FI1133" s="52"/>
      <c r="FJ1133" s="52"/>
      <c r="FK1133" s="52"/>
      <c r="FL1133" s="52"/>
      <c r="FM1133" s="52"/>
      <c r="FN1133" s="52"/>
      <c r="FO1133" s="52"/>
      <c r="FP1133" s="52"/>
      <c r="FQ1133" s="52"/>
      <c r="FR1133" s="52"/>
      <c r="FS1133" s="52"/>
      <c r="FT1133" s="52"/>
    </row>
    <row r="1134" spans="1:176" x14ac:dyDescent="0.15">
      <c r="A1134" s="104"/>
      <c r="B1134" s="35"/>
      <c r="C1134" s="35"/>
      <c r="D1134" s="36"/>
      <c r="E1134" s="35"/>
      <c r="F1134" s="54"/>
      <c r="G1134" s="38"/>
      <c r="H1134" s="35"/>
      <c r="I1134" s="35"/>
      <c r="J1134" s="35"/>
      <c r="K1134" s="35"/>
      <c r="L1134" s="55"/>
      <c r="M1134" s="40"/>
      <c r="N1134" s="41"/>
      <c r="O1134" s="41"/>
      <c r="P1134" s="56"/>
      <c r="Q1134" s="43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  <c r="BB1134" s="52"/>
      <c r="BC1134" s="52"/>
      <c r="BD1134" s="52"/>
      <c r="BE1134" s="52"/>
      <c r="BF1134" s="52"/>
      <c r="BG1134" s="52"/>
      <c r="BH1134" s="52"/>
      <c r="BI1134" s="52"/>
      <c r="BJ1134" s="52"/>
      <c r="BK1134" s="52"/>
      <c r="BL1134" s="52"/>
      <c r="BM1134" s="52"/>
      <c r="BN1134" s="52"/>
      <c r="BO1134" s="52"/>
      <c r="BP1134" s="52"/>
      <c r="BQ1134" s="52"/>
      <c r="BR1134" s="52"/>
      <c r="BS1134" s="52"/>
      <c r="BT1134" s="52"/>
      <c r="BU1134" s="52"/>
      <c r="BV1134" s="52"/>
      <c r="BW1134" s="52"/>
      <c r="BX1134" s="52"/>
      <c r="BY1134" s="52"/>
      <c r="BZ1134" s="52"/>
      <c r="CA1134" s="52"/>
      <c r="CB1134" s="52"/>
      <c r="CC1134" s="52"/>
      <c r="CD1134" s="52"/>
      <c r="CE1134" s="52"/>
      <c r="CF1134" s="52"/>
      <c r="CG1134" s="52"/>
      <c r="CH1134" s="52"/>
      <c r="CI1134" s="52"/>
      <c r="CJ1134" s="52"/>
      <c r="CK1134" s="52"/>
      <c r="CL1134" s="52"/>
      <c r="CM1134" s="52"/>
      <c r="CN1134" s="52"/>
      <c r="CO1134" s="52"/>
      <c r="CP1134" s="52"/>
      <c r="CQ1134" s="52"/>
      <c r="CR1134" s="52"/>
      <c r="CS1134" s="52"/>
      <c r="CT1134" s="52"/>
      <c r="CU1134" s="52"/>
      <c r="CV1134" s="52"/>
      <c r="CW1134" s="52"/>
      <c r="CX1134" s="52"/>
      <c r="CY1134" s="52"/>
      <c r="CZ1134" s="52"/>
      <c r="DA1134" s="52"/>
      <c r="DB1134" s="52"/>
      <c r="DC1134" s="52"/>
      <c r="DD1134" s="52"/>
      <c r="DE1134" s="52"/>
      <c r="DF1134" s="52"/>
      <c r="DG1134" s="52"/>
      <c r="DH1134" s="52"/>
      <c r="DI1134" s="52"/>
      <c r="DJ1134" s="52"/>
      <c r="DK1134" s="52"/>
      <c r="DL1134" s="52"/>
      <c r="DM1134" s="52"/>
      <c r="DN1134" s="52"/>
      <c r="DO1134" s="52"/>
      <c r="DP1134" s="52"/>
      <c r="DQ1134" s="52"/>
      <c r="DR1134" s="52"/>
      <c r="DS1134" s="52"/>
      <c r="DT1134" s="52"/>
      <c r="DU1134" s="52"/>
      <c r="DV1134" s="52"/>
      <c r="DW1134" s="52"/>
      <c r="DX1134" s="52"/>
      <c r="DY1134" s="52"/>
      <c r="DZ1134" s="52"/>
      <c r="EA1134" s="52"/>
      <c r="EB1134" s="52"/>
      <c r="EC1134" s="52"/>
      <c r="ED1134" s="52"/>
      <c r="EE1134" s="52"/>
      <c r="EF1134" s="52"/>
      <c r="EG1134" s="52"/>
      <c r="EH1134" s="52"/>
      <c r="EI1134" s="52"/>
      <c r="EJ1134" s="52"/>
      <c r="EK1134" s="52"/>
      <c r="EL1134" s="52"/>
      <c r="EM1134" s="52"/>
      <c r="EN1134" s="52"/>
      <c r="EO1134" s="52"/>
      <c r="EP1134" s="52"/>
      <c r="EQ1134" s="52"/>
      <c r="ER1134" s="52"/>
      <c r="ES1134" s="52"/>
      <c r="ET1134" s="52"/>
      <c r="EU1134" s="52"/>
      <c r="EV1134" s="52"/>
      <c r="EW1134" s="52"/>
      <c r="EX1134" s="52"/>
      <c r="EY1134" s="52"/>
      <c r="EZ1134" s="52"/>
      <c r="FA1134" s="52"/>
      <c r="FB1134" s="52"/>
      <c r="FC1134" s="52"/>
      <c r="FD1134" s="52"/>
      <c r="FE1134" s="52"/>
      <c r="FF1134" s="52"/>
      <c r="FG1134" s="52"/>
      <c r="FH1134" s="52"/>
      <c r="FI1134" s="52"/>
      <c r="FJ1134" s="52"/>
      <c r="FK1134" s="52"/>
      <c r="FL1134" s="52"/>
      <c r="FM1134" s="52"/>
      <c r="FN1134" s="52"/>
      <c r="FO1134" s="52"/>
      <c r="FP1134" s="52"/>
      <c r="FQ1134" s="52"/>
      <c r="FR1134" s="52"/>
      <c r="FS1134" s="52"/>
      <c r="FT1134" s="52"/>
    </row>
    <row r="1135" spans="1:176" x14ac:dyDescent="0.15">
      <c r="A1135" s="104"/>
      <c r="B1135" s="35"/>
      <c r="C1135" s="35"/>
      <c r="D1135" s="36"/>
      <c r="E1135" s="35"/>
      <c r="F1135" s="54"/>
      <c r="G1135" s="38"/>
      <c r="H1135" s="35"/>
      <c r="I1135" s="35"/>
      <c r="J1135" s="35"/>
      <c r="K1135" s="35"/>
      <c r="L1135" s="55"/>
      <c r="M1135" s="40"/>
      <c r="N1135" s="41"/>
      <c r="O1135" s="41"/>
      <c r="P1135" s="56"/>
      <c r="Q1135" s="43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  <c r="BB1135" s="52"/>
      <c r="BC1135" s="52"/>
      <c r="BD1135" s="52"/>
      <c r="BE1135" s="52"/>
      <c r="BF1135" s="52"/>
      <c r="BG1135" s="52"/>
      <c r="BH1135" s="52"/>
      <c r="BI1135" s="52"/>
      <c r="BJ1135" s="52"/>
      <c r="BK1135" s="52"/>
      <c r="BL1135" s="52"/>
      <c r="BM1135" s="52"/>
      <c r="BN1135" s="52"/>
      <c r="BO1135" s="52"/>
      <c r="BP1135" s="52"/>
      <c r="BQ1135" s="52"/>
      <c r="BR1135" s="52"/>
      <c r="BS1135" s="52"/>
      <c r="BT1135" s="52"/>
      <c r="BU1135" s="52"/>
      <c r="BV1135" s="52"/>
      <c r="BW1135" s="52"/>
      <c r="BX1135" s="52"/>
      <c r="BY1135" s="52"/>
      <c r="BZ1135" s="52"/>
      <c r="CA1135" s="52"/>
      <c r="CB1135" s="52"/>
      <c r="CC1135" s="52"/>
      <c r="CD1135" s="52"/>
      <c r="CE1135" s="52"/>
      <c r="CF1135" s="52"/>
      <c r="CG1135" s="52"/>
      <c r="CH1135" s="52"/>
      <c r="CI1135" s="52"/>
      <c r="CJ1135" s="52"/>
      <c r="CK1135" s="52"/>
      <c r="CL1135" s="52"/>
      <c r="CM1135" s="52"/>
      <c r="CN1135" s="52"/>
      <c r="CO1135" s="52"/>
      <c r="CP1135" s="52"/>
      <c r="CQ1135" s="52"/>
      <c r="CR1135" s="52"/>
      <c r="CS1135" s="52"/>
      <c r="CT1135" s="52"/>
      <c r="CU1135" s="52"/>
      <c r="CV1135" s="52"/>
      <c r="CW1135" s="52"/>
      <c r="CX1135" s="52"/>
      <c r="CY1135" s="52"/>
      <c r="CZ1135" s="52"/>
      <c r="DA1135" s="52"/>
      <c r="DB1135" s="52"/>
      <c r="DC1135" s="52"/>
      <c r="DD1135" s="52"/>
      <c r="DE1135" s="52"/>
      <c r="DF1135" s="52"/>
      <c r="DG1135" s="52"/>
      <c r="DH1135" s="52"/>
      <c r="DI1135" s="52"/>
      <c r="DJ1135" s="52"/>
      <c r="DK1135" s="52"/>
      <c r="DL1135" s="52"/>
      <c r="DM1135" s="52"/>
      <c r="DN1135" s="52"/>
      <c r="DO1135" s="52"/>
      <c r="DP1135" s="52"/>
      <c r="DQ1135" s="52"/>
      <c r="DR1135" s="52"/>
      <c r="DS1135" s="52"/>
      <c r="DT1135" s="52"/>
      <c r="DU1135" s="52"/>
      <c r="DV1135" s="52"/>
      <c r="DW1135" s="52"/>
      <c r="DX1135" s="52"/>
      <c r="DY1135" s="52"/>
      <c r="DZ1135" s="52"/>
      <c r="EA1135" s="52"/>
      <c r="EB1135" s="52"/>
      <c r="EC1135" s="52"/>
      <c r="ED1135" s="52"/>
      <c r="EE1135" s="52"/>
      <c r="EF1135" s="52"/>
      <c r="EG1135" s="52"/>
      <c r="EH1135" s="52"/>
      <c r="EI1135" s="52"/>
      <c r="EJ1135" s="52"/>
      <c r="EK1135" s="52"/>
      <c r="EL1135" s="52"/>
      <c r="EM1135" s="52"/>
      <c r="EN1135" s="52"/>
      <c r="EO1135" s="52"/>
      <c r="EP1135" s="52"/>
      <c r="EQ1135" s="52"/>
      <c r="ER1135" s="52"/>
      <c r="ES1135" s="52"/>
      <c r="ET1135" s="52"/>
      <c r="EU1135" s="52"/>
      <c r="EV1135" s="52"/>
      <c r="EW1135" s="52"/>
      <c r="EX1135" s="52"/>
      <c r="EY1135" s="52"/>
      <c r="EZ1135" s="52"/>
      <c r="FA1135" s="52"/>
      <c r="FB1135" s="52"/>
      <c r="FC1135" s="52"/>
      <c r="FD1135" s="52"/>
      <c r="FE1135" s="52"/>
      <c r="FF1135" s="52"/>
      <c r="FG1135" s="52"/>
      <c r="FH1135" s="52"/>
      <c r="FI1135" s="52"/>
      <c r="FJ1135" s="52"/>
      <c r="FK1135" s="52"/>
      <c r="FL1135" s="52"/>
      <c r="FM1135" s="52"/>
      <c r="FN1135" s="52"/>
      <c r="FO1135" s="52"/>
      <c r="FP1135" s="52"/>
      <c r="FQ1135" s="52"/>
      <c r="FR1135" s="52"/>
      <c r="FS1135" s="52"/>
      <c r="FT1135" s="52"/>
    </row>
    <row r="1136" spans="1:176" x14ac:dyDescent="0.15">
      <c r="A1136" s="104"/>
      <c r="B1136" s="35"/>
      <c r="C1136" s="35"/>
      <c r="D1136" s="36"/>
      <c r="E1136" s="35"/>
      <c r="F1136" s="54"/>
      <c r="G1136" s="38"/>
      <c r="H1136" s="35"/>
      <c r="I1136" s="35"/>
      <c r="J1136" s="35"/>
      <c r="K1136" s="35"/>
      <c r="L1136" s="55"/>
      <c r="M1136" s="40"/>
      <c r="N1136" s="41"/>
      <c r="O1136" s="41"/>
      <c r="P1136" s="56"/>
      <c r="Q1136" s="43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2"/>
      <c r="BI1136" s="52"/>
      <c r="BJ1136" s="52"/>
      <c r="BK1136" s="52"/>
      <c r="BL1136" s="52"/>
      <c r="BM1136" s="52"/>
      <c r="BN1136" s="52"/>
      <c r="BO1136" s="52"/>
      <c r="BP1136" s="52"/>
      <c r="BQ1136" s="52"/>
      <c r="BR1136" s="52"/>
      <c r="BS1136" s="52"/>
      <c r="BT1136" s="52"/>
      <c r="BU1136" s="52"/>
      <c r="BV1136" s="52"/>
      <c r="BW1136" s="52"/>
      <c r="BX1136" s="52"/>
      <c r="BY1136" s="52"/>
      <c r="BZ1136" s="52"/>
      <c r="CA1136" s="52"/>
      <c r="CB1136" s="52"/>
      <c r="CC1136" s="52"/>
      <c r="CD1136" s="52"/>
      <c r="CE1136" s="52"/>
      <c r="CF1136" s="52"/>
      <c r="CG1136" s="52"/>
      <c r="CH1136" s="52"/>
      <c r="CI1136" s="52"/>
      <c r="CJ1136" s="52"/>
      <c r="CK1136" s="52"/>
      <c r="CL1136" s="52"/>
      <c r="CM1136" s="52"/>
      <c r="CN1136" s="52"/>
      <c r="CO1136" s="52"/>
      <c r="CP1136" s="52"/>
      <c r="CQ1136" s="52"/>
      <c r="CR1136" s="52"/>
      <c r="CS1136" s="52"/>
      <c r="CT1136" s="52"/>
      <c r="CU1136" s="52"/>
      <c r="CV1136" s="52"/>
      <c r="CW1136" s="52"/>
      <c r="CX1136" s="52"/>
      <c r="CY1136" s="52"/>
      <c r="CZ1136" s="52"/>
      <c r="DA1136" s="52"/>
      <c r="DB1136" s="52"/>
      <c r="DC1136" s="52"/>
      <c r="DD1136" s="52"/>
      <c r="DE1136" s="52"/>
      <c r="DF1136" s="52"/>
      <c r="DG1136" s="52"/>
      <c r="DH1136" s="52"/>
      <c r="DI1136" s="52"/>
      <c r="DJ1136" s="52"/>
      <c r="DK1136" s="52"/>
      <c r="DL1136" s="52"/>
      <c r="DM1136" s="52"/>
      <c r="DN1136" s="52"/>
      <c r="DO1136" s="52"/>
      <c r="DP1136" s="52"/>
      <c r="DQ1136" s="52"/>
      <c r="DR1136" s="52"/>
      <c r="DS1136" s="52"/>
      <c r="DT1136" s="52"/>
      <c r="DU1136" s="52"/>
      <c r="DV1136" s="52"/>
      <c r="DW1136" s="52"/>
      <c r="DX1136" s="52"/>
      <c r="DY1136" s="52"/>
      <c r="DZ1136" s="52"/>
      <c r="EA1136" s="52"/>
      <c r="EB1136" s="52"/>
      <c r="EC1136" s="52"/>
      <c r="ED1136" s="52"/>
      <c r="EE1136" s="52"/>
      <c r="EF1136" s="52"/>
      <c r="EG1136" s="52"/>
      <c r="EH1136" s="52"/>
      <c r="EI1136" s="52"/>
      <c r="EJ1136" s="52"/>
      <c r="EK1136" s="52"/>
      <c r="EL1136" s="52"/>
      <c r="EM1136" s="52"/>
      <c r="EN1136" s="52"/>
      <c r="EO1136" s="52"/>
      <c r="EP1136" s="52"/>
      <c r="EQ1136" s="52"/>
      <c r="ER1136" s="52"/>
      <c r="ES1136" s="52"/>
      <c r="ET1136" s="52"/>
      <c r="EU1136" s="52"/>
      <c r="EV1136" s="52"/>
      <c r="EW1136" s="52"/>
      <c r="EX1136" s="52"/>
      <c r="EY1136" s="52"/>
      <c r="EZ1136" s="52"/>
      <c r="FA1136" s="52"/>
      <c r="FB1136" s="52"/>
      <c r="FC1136" s="52"/>
      <c r="FD1136" s="52"/>
      <c r="FE1136" s="52"/>
      <c r="FF1136" s="52"/>
      <c r="FG1136" s="52"/>
      <c r="FH1136" s="52"/>
      <c r="FI1136" s="52"/>
      <c r="FJ1136" s="52"/>
      <c r="FK1136" s="52"/>
      <c r="FL1136" s="52"/>
      <c r="FM1136" s="52"/>
      <c r="FN1136" s="52"/>
      <c r="FO1136" s="52"/>
      <c r="FP1136" s="52"/>
      <c r="FQ1136" s="52"/>
      <c r="FR1136" s="52"/>
      <c r="FS1136" s="52"/>
      <c r="FT1136" s="52"/>
    </row>
    <row r="1137" spans="1:179" x14ac:dyDescent="0.15">
      <c r="A1137" s="104"/>
      <c r="B1137" s="35"/>
      <c r="C1137" s="35"/>
      <c r="D1137" s="36"/>
      <c r="E1137" s="35"/>
      <c r="F1137" s="54"/>
      <c r="G1137" s="38"/>
      <c r="H1137" s="35"/>
      <c r="I1137" s="35"/>
      <c r="J1137" s="35"/>
      <c r="K1137" s="35"/>
      <c r="L1137" s="55"/>
      <c r="M1137" s="40"/>
      <c r="N1137" s="41"/>
      <c r="O1137" s="41"/>
      <c r="P1137" s="56"/>
      <c r="Q1137" s="43"/>
      <c r="R1137" s="44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8"/>
      <c r="AG1137" s="68"/>
      <c r="AH1137" s="68"/>
      <c r="AI1137" s="68"/>
      <c r="AJ1137" s="68"/>
      <c r="AK1137" s="68"/>
      <c r="AL1137" s="68"/>
      <c r="AM1137" s="68"/>
      <c r="AN1137" s="68"/>
      <c r="AO1137" s="68"/>
      <c r="AP1137" s="68"/>
      <c r="AQ1137" s="68"/>
      <c r="AR1137" s="68"/>
      <c r="AS1137" s="68"/>
      <c r="AT1137" s="68"/>
      <c r="AU1137" s="68"/>
      <c r="AV1137" s="68"/>
      <c r="AW1137" s="68"/>
      <c r="AX1137" s="68"/>
      <c r="AY1137" s="68"/>
      <c r="AZ1137" s="68"/>
      <c r="BA1137" s="68"/>
      <c r="BB1137" s="68"/>
      <c r="BC1137" s="68"/>
      <c r="BD1137" s="68"/>
      <c r="BE1137" s="68"/>
      <c r="BF1137" s="68"/>
      <c r="BG1137" s="68"/>
      <c r="BH1137" s="68"/>
      <c r="BI1137" s="68"/>
      <c r="BJ1137" s="68"/>
      <c r="BK1137" s="68"/>
      <c r="BL1137" s="68"/>
      <c r="BM1137" s="68"/>
      <c r="BN1137" s="68"/>
      <c r="BO1137" s="68"/>
      <c r="BP1137" s="68"/>
      <c r="BQ1137" s="68"/>
      <c r="BR1137" s="68"/>
      <c r="BS1137" s="68"/>
      <c r="BT1137" s="68"/>
      <c r="BU1137" s="68"/>
      <c r="BV1137" s="68"/>
      <c r="BW1137" s="68"/>
      <c r="BX1137" s="68"/>
      <c r="BY1137" s="68"/>
      <c r="BZ1137" s="68"/>
      <c r="CA1137" s="68"/>
      <c r="CB1137" s="68"/>
      <c r="CC1137" s="68"/>
      <c r="CD1137" s="68"/>
      <c r="CE1137" s="68"/>
      <c r="CF1137" s="68"/>
      <c r="CG1137" s="68"/>
      <c r="CH1137" s="68"/>
      <c r="CI1137" s="68"/>
      <c r="CJ1137" s="68"/>
      <c r="CK1137" s="68"/>
      <c r="CL1137" s="68"/>
      <c r="CM1137" s="68"/>
      <c r="CN1137" s="68"/>
      <c r="CO1137" s="68"/>
      <c r="CP1137" s="68"/>
      <c r="CQ1137" s="68"/>
      <c r="CR1137" s="68"/>
      <c r="CS1137" s="68"/>
      <c r="CT1137" s="68"/>
      <c r="CU1137" s="68"/>
      <c r="CV1137" s="68"/>
      <c r="CW1137" s="68"/>
      <c r="CX1137" s="68"/>
      <c r="CY1137" s="68"/>
      <c r="CZ1137" s="68"/>
      <c r="DA1137" s="68"/>
      <c r="DB1137" s="68"/>
      <c r="DC1137" s="68"/>
      <c r="DD1137" s="68"/>
      <c r="DE1137" s="68"/>
      <c r="DF1137" s="68"/>
      <c r="DG1137" s="68"/>
      <c r="DH1137" s="68"/>
      <c r="DI1137" s="68"/>
      <c r="DJ1137" s="68"/>
      <c r="DK1137" s="68"/>
      <c r="DL1137" s="68"/>
      <c r="DM1137" s="68"/>
      <c r="DN1137" s="68"/>
      <c r="DO1137" s="68"/>
      <c r="DP1137" s="68"/>
      <c r="DQ1137" s="68"/>
      <c r="DR1137" s="68"/>
      <c r="DS1137" s="68"/>
      <c r="DT1137" s="68"/>
      <c r="DU1137" s="68"/>
      <c r="DV1137" s="68"/>
      <c r="DW1137" s="68"/>
      <c r="DX1137" s="68"/>
      <c r="DY1137" s="68"/>
      <c r="DZ1137" s="68"/>
      <c r="EA1137" s="68"/>
      <c r="EB1137" s="68"/>
      <c r="EC1137" s="68"/>
      <c r="ED1137" s="68"/>
      <c r="EE1137" s="68"/>
      <c r="EF1137" s="68"/>
      <c r="EG1137" s="68"/>
      <c r="EH1137" s="68"/>
      <c r="EI1137" s="68"/>
      <c r="EJ1137" s="68"/>
      <c r="EK1137" s="68"/>
      <c r="EL1137" s="68"/>
      <c r="EM1137" s="68"/>
      <c r="EN1137" s="68"/>
      <c r="EO1137" s="68"/>
      <c r="EP1137" s="68"/>
      <c r="EQ1137" s="68"/>
      <c r="ER1137" s="68"/>
      <c r="ES1137" s="68"/>
      <c r="ET1137" s="68"/>
      <c r="EU1137" s="68"/>
      <c r="EV1137" s="68"/>
      <c r="EW1137" s="68"/>
      <c r="EX1137" s="68"/>
      <c r="EY1137" s="68"/>
      <c r="EZ1137" s="68"/>
      <c r="FA1137" s="68"/>
      <c r="FB1137" s="68"/>
      <c r="FC1137" s="68"/>
      <c r="FD1137" s="68"/>
      <c r="FE1137" s="68"/>
      <c r="FF1137" s="68"/>
      <c r="FG1137" s="68"/>
      <c r="FH1137" s="68"/>
      <c r="FI1137" s="68"/>
      <c r="FJ1137" s="68"/>
      <c r="FK1137" s="68"/>
      <c r="FL1137" s="68"/>
      <c r="FM1137" s="68"/>
      <c r="FN1137" s="68"/>
      <c r="FO1137" s="68"/>
      <c r="FP1137" s="68"/>
      <c r="FQ1137" s="68"/>
      <c r="FR1137" s="68"/>
      <c r="FS1137" s="68"/>
      <c r="FT1137" s="68"/>
      <c r="FU1137" s="68"/>
      <c r="FV1137" s="68"/>
      <c r="FW1137" s="68"/>
    </row>
    <row r="1138" spans="1:179" x14ac:dyDescent="0.15">
      <c r="A1138" s="104"/>
      <c r="B1138" s="35"/>
      <c r="C1138" s="35"/>
      <c r="D1138" s="36"/>
      <c r="E1138" s="35"/>
      <c r="F1138" s="54"/>
      <c r="G1138" s="38"/>
      <c r="H1138" s="35"/>
      <c r="I1138" s="35"/>
      <c r="J1138" s="35"/>
      <c r="K1138" s="35"/>
      <c r="L1138" s="55"/>
      <c r="M1138" s="40"/>
      <c r="N1138" s="41"/>
      <c r="O1138" s="41"/>
      <c r="P1138" s="56"/>
      <c r="Q1138" s="43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/>
      <c r="AZ1138" s="52"/>
      <c r="BA1138" s="52"/>
      <c r="BB1138" s="52"/>
      <c r="BC1138" s="52"/>
      <c r="BD1138" s="52"/>
      <c r="BE1138" s="52"/>
      <c r="BF1138" s="52"/>
      <c r="BG1138" s="52"/>
      <c r="BH1138" s="52"/>
      <c r="BI1138" s="52"/>
      <c r="BJ1138" s="52"/>
      <c r="BK1138" s="52"/>
      <c r="BL1138" s="52"/>
      <c r="BM1138" s="52"/>
      <c r="BN1138" s="52"/>
      <c r="BO1138" s="52"/>
      <c r="BP1138" s="52"/>
      <c r="BQ1138" s="52"/>
      <c r="BR1138" s="52"/>
      <c r="BS1138" s="52"/>
      <c r="BT1138" s="52"/>
      <c r="BU1138" s="52"/>
      <c r="BV1138" s="52"/>
      <c r="BW1138" s="52"/>
      <c r="BX1138" s="52"/>
      <c r="BY1138" s="52"/>
      <c r="BZ1138" s="52"/>
      <c r="CA1138" s="52"/>
      <c r="CB1138" s="52"/>
      <c r="CC1138" s="52"/>
      <c r="CD1138" s="52"/>
      <c r="CE1138" s="52"/>
      <c r="CF1138" s="52"/>
      <c r="CG1138" s="52"/>
      <c r="CH1138" s="52"/>
      <c r="CI1138" s="52"/>
      <c r="CJ1138" s="52"/>
      <c r="CK1138" s="52"/>
      <c r="CL1138" s="52"/>
      <c r="CM1138" s="52"/>
      <c r="CN1138" s="52"/>
      <c r="CO1138" s="52"/>
      <c r="CP1138" s="52"/>
      <c r="CQ1138" s="52"/>
      <c r="CR1138" s="52"/>
      <c r="CS1138" s="52"/>
      <c r="CT1138" s="52"/>
      <c r="CU1138" s="52"/>
      <c r="CV1138" s="52"/>
      <c r="CW1138" s="52"/>
      <c r="CX1138" s="52"/>
      <c r="CY1138" s="52"/>
      <c r="CZ1138" s="52"/>
      <c r="DA1138" s="52"/>
      <c r="DB1138" s="52"/>
      <c r="DC1138" s="52"/>
      <c r="DD1138" s="52"/>
      <c r="DE1138" s="52"/>
      <c r="DF1138" s="52"/>
      <c r="DG1138" s="52"/>
      <c r="DH1138" s="52"/>
      <c r="DI1138" s="52"/>
      <c r="DJ1138" s="52"/>
      <c r="DK1138" s="52"/>
      <c r="DL1138" s="52"/>
      <c r="DM1138" s="52"/>
      <c r="DN1138" s="52"/>
      <c r="DO1138" s="52"/>
      <c r="DP1138" s="52"/>
      <c r="DQ1138" s="52"/>
      <c r="DR1138" s="52"/>
      <c r="DS1138" s="52"/>
      <c r="DT1138" s="52"/>
      <c r="DU1138" s="52"/>
      <c r="DV1138" s="52"/>
      <c r="DW1138" s="52"/>
      <c r="DX1138" s="52"/>
      <c r="DY1138" s="52"/>
      <c r="DZ1138" s="52"/>
      <c r="EA1138" s="52"/>
      <c r="EB1138" s="52"/>
      <c r="EC1138" s="52"/>
      <c r="ED1138" s="52"/>
      <c r="EE1138" s="52"/>
      <c r="EF1138" s="52"/>
      <c r="EG1138" s="52"/>
      <c r="EH1138" s="52"/>
      <c r="EI1138" s="52"/>
      <c r="EJ1138" s="52"/>
      <c r="EK1138" s="52"/>
      <c r="EL1138" s="52"/>
      <c r="EM1138" s="52"/>
      <c r="EN1138" s="52"/>
      <c r="EO1138" s="52"/>
      <c r="EP1138" s="52"/>
      <c r="EQ1138" s="52"/>
      <c r="ER1138" s="52"/>
      <c r="ES1138" s="52"/>
      <c r="ET1138" s="52"/>
      <c r="EU1138" s="52"/>
      <c r="EV1138" s="52"/>
      <c r="EW1138" s="52"/>
      <c r="EX1138" s="52"/>
      <c r="EY1138" s="52"/>
      <c r="EZ1138" s="52"/>
      <c r="FA1138" s="52"/>
      <c r="FB1138" s="52"/>
      <c r="FC1138" s="52"/>
      <c r="FD1138" s="52"/>
      <c r="FE1138" s="52"/>
      <c r="FF1138" s="52"/>
      <c r="FG1138" s="52"/>
      <c r="FH1138" s="52"/>
      <c r="FI1138" s="52"/>
      <c r="FJ1138" s="52"/>
      <c r="FK1138" s="52"/>
      <c r="FL1138" s="52"/>
      <c r="FM1138" s="52"/>
      <c r="FN1138" s="52"/>
      <c r="FO1138" s="52"/>
      <c r="FP1138" s="52"/>
      <c r="FQ1138" s="52"/>
      <c r="FR1138" s="52"/>
      <c r="FS1138" s="52"/>
      <c r="FT1138" s="52"/>
    </row>
    <row r="1139" spans="1:179" x14ac:dyDescent="0.15">
      <c r="A1139" s="104"/>
      <c r="B1139" s="35"/>
      <c r="C1139" s="35"/>
      <c r="D1139" s="36"/>
      <c r="E1139" s="35"/>
      <c r="F1139" s="54"/>
      <c r="G1139" s="38"/>
      <c r="H1139" s="35"/>
      <c r="I1139" s="35"/>
      <c r="J1139" s="35"/>
      <c r="K1139" s="35"/>
      <c r="L1139" s="55"/>
      <c r="M1139" s="40"/>
      <c r="N1139" s="41"/>
      <c r="O1139" s="41"/>
      <c r="P1139" s="56"/>
      <c r="Q1139" s="43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/>
      <c r="BB1139" s="52"/>
      <c r="BC1139" s="52"/>
      <c r="BD1139" s="52"/>
      <c r="BE1139" s="52"/>
      <c r="BF1139" s="52"/>
      <c r="BG1139" s="52"/>
      <c r="BH1139" s="52"/>
      <c r="BI1139" s="52"/>
      <c r="BJ1139" s="52"/>
      <c r="BK1139" s="52"/>
      <c r="BL1139" s="52"/>
      <c r="BM1139" s="52"/>
      <c r="BN1139" s="52"/>
      <c r="BO1139" s="52"/>
      <c r="BP1139" s="52"/>
      <c r="BQ1139" s="52"/>
      <c r="BR1139" s="52"/>
      <c r="BS1139" s="52"/>
      <c r="BT1139" s="52"/>
      <c r="BU1139" s="52"/>
      <c r="BV1139" s="52"/>
      <c r="BW1139" s="52"/>
      <c r="BX1139" s="52"/>
      <c r="BY1139" s="52"/>
      <c r="BZ1139" s="52"/>
      <c r="CA1139" s="52"/>
      <c r="CB1139" s="52"/>
      <c r="CC1139" s="52"/>
      <c r="CD1139" s="52"/>
      <c r="CE1139" s="52"/>
      <c r="CF1139" s="52"/>
      <c r="CG1139" s="52"/>
      <c r="CH1139" s="52"/>
      <c r="CI1139" s="52"/>
      <c r="CJ1139" s="52"/>
      <c r="CK1139" s="52"/>
      <c r="CL1139" s="52"/>
      <c r="CM1139" s="52"/>
      <c r="CN1139" s="52"/>
      <c r="CO1139" s="52"/>
      <c r="CP1139" s="52"/>
      <c r="CQ1139" s="52"/>
      <c r="CR1139" s="52"/>
      <c r="CS1139" s="52"/>
      <c r="CT1139" s="52"/>
      <c r="CU1139" s="52"/>
      <c r="CV1139" s="52"/>
      <c r="CW1139" s="52"/>
      <c r="CX1139" s="52"/>
      <c r="CY1139" s="52"/>
      <c r="CZ1139" s="52"/>
      <c r="DA1139" s="52"/>
      <c r="DB1139" s="52"/>
      <c r="DC1139" s="52"/>
      <c r="DD1139" s="52"/>
      <c r="DE1139" s="52"/>
      <c r="DF1139" s="52"/>
      <c r="DG1139" s="52"/>
      <c r="DH1139" s="52"/>
      <c r="DI1139" s="52"/>
      <c r="DJ1139" s="52"/>
      <c r="DK1139" s="52"/>
      <c r="DL1139" s="52"/>
      <c r="DM1139" s="52"/>
      <c r="DN1139" s="52"/>
      <c r="DO1139" s="52"/>
      <c r="DP1139" s="52"/>
      <c r="DQ1139" s="52"/>
      <c r="DR1139" s="52"/>
      <c r="DS1139" s="52"/>
      <c r="DT1139" s="52"/>
      <c r="DU1139" s="52"/>
      <c r="DV1139" s="52"/>
      <c r="DW1139" s="52"/>
      <c r="DX1139" s="52"/>
      <c r="DY1139" s="52"/>
      <c r="DZ1139" s="52"/>
      <c r="EA1139" s="52"/>
      <c r="EB1139" s="52"/>
      <c r="EC1139" s="52"/>
      <c r="ED1139" s="52"/>
      <c r="EE1139" s="52"/>
      <c r="EF1139" s="52"/>
      <c r="EG1139" s="52"/>
      <c r="EH1139" s="52"/>
      <c r="EI1139" s="52"/>
      <c r="EJ1139" s="52"/>
      <c r="EK1139" s="52"/>
      <c r="EL1139" s="52"/>
      <c r="EM1139" s="52"/>
      <c r="EN1139" s="52"/>
      <c r="EO1139" s="52"/>
      <c r="EP1139" s="52"/>
      <c r="EQ1139" s="52"/>
      <c r="ER1139" s="52"/>
      <c r="ES1139" s="52"/>
      <c r="ET1139" s="52"/>
      <c r="EU1139" s="52"/>
      <c r="EV1139" s="52"/>
      <c r="EW1139" s="52"/>
      <c r="EX1139" s="52"/>
      <c r="EY1139" s="52"/>
      <c r="EZ1139" s="52"/>
      <c r="FA1139" s="52"/>
      <c r="FB1139" s="52"/>
      <c r="FC1139" s="52"/>
      <c r="FD1139" s="52"/>
      <c r="FE1139" s="52"/>
      <c r="FF1139" s="52"/>
      <c r="FG1139" s="52"/>
      <c r="FH1139" s="52"/>
      <c r="FI1139" s="52"/>
      <c r="FJ1139" s="52"/>
      <c r="FK1139" s="52"/>
      <c r="FL1139" s="52"/>
      <c r="FM1139" s="52"/>
      <c r="FN1139" s="52"/>
      <c r="FO1139" s="52"/>
      <c r="FP1139" s="52"/>
      <c r="FQ1139" s="52"/>
      <c r="FR1139" s="52"/>
      <c r="FS1139" s="52"/>
      <c r="FT1139" s="52"/>
    </row>
    <row r="1140" spans="1:179" x14ac:dyDescent="0.15">
      <c r="A1140" s="104"/>
      <c r="B1140" s="35"/>
      <c r="C1140" s="35"/>
      <c r="D1140" s="36"/>
      <c r="E1140" s="35"/>
      <c r="F1140" s="54"/>
      <c r="G1140" s="38"/>
      <c r="H1140" s="35"/>
      <c r="I1140" s="35"/>
      <c r="J1140" s="35"/>
      <c r="K1140" s="35"/>
      <c r="L1140" s="55"/>
      <c r="M1140" s="40"/>
      <c r="N1140" s="41"/>
      <c r="O1140" s="41"/>
      <c r="P1140" s="56"/>
      <c r="Q1140" s="43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/>
      <c r="AZ1140" s="52"/>
      <c r="BA1140" s="52"/>
      <c r="BB1140" s="52"/>
      <c r="BC1140" s="52"/>
      <c r="BD1140" s="52"/>
      <c r="BE1140" s="52"/>
      <c r="BF1140" s="52"/>
      <c r="BG1140" s="52"/>
      <c r="BH1140" s="52"/>
      <c r="BI1140" s="52"/>
      <c r="BJ1140" s="52"/>
      <c r="BK1140" s="52"/>
      <c r="BL1140" s="52"/>
      <c r="BM1140" s="52"/>
      <c r="BN1140" s="52"/>
      <c r="BO1140" s="52"/>
      <c r="BP1140" s="52"/>
      <c r="BQ1140" s="52"/>
      <c r="BR1140" s="52"/>
      <c r="BS1140" s="52"/>
      <c r="BT1140" s="52"/>
      <c r="BU1140" s="52"/>
      <c r="BV1140" s="52"/>
      <c r="BW1140" s="52"/>
      <c r="BX1140" s="52"/>
      <c r="BY1140" s="52"/>
      <c r="BZ1140" s="52"/>
      <c r="CA1140" s="52"/>
      <c r="CB1140" s="52"/>
      <c r="CC1140" s="52"/>
      <c r="CD1140" s="52"/>
      <c r="CE1140" s="52"/>
      <c r="CF1140" s="52"/>
      <c r="CG1140" s="52"/>
      <c r="CH1140" s="52"/>
      <c r="CI1140" s="52"/>
      <c r="CJ1140" s="52"/>
      <c r="CK1140" s="52"/>
      <c r="CL1140" s="52"/>
      <c r="CM1140" s="52"/>
      <c r="CN1140" s="52"/>
      <c r="CO1140" s="52"/>
      <c r="CP1140" s="52"/>
      <c r="CQ1140" s="52"/>
      <c r="CR1140" s="52"/>
      <c r="CS1140" s="52"/>
      <c r="CT1140" s="52"/>
      <c r="CU1140" s="52"/>
      <c r="CV1140" s="52"/>
      <c r="CW1140" s="52"/>
      <c r="CX1140" s="52"/>
      <c r="CY1140" s="52"/>
      <c r="CZ1140" s="52"/>
      <c r="DA1140" s="52"/>
      <c r="DB1140" s="52"/>
      <c r="DC1140" s="52"/>
      <c r="DD1140" s="52"/>
      <c r="DE1140" s="52"/>
      <c r="DF1140" s="52"/>
      <c r="DG1140" s="52"/>
      <c r="DH1140" s="52"/>
      <c r="DI1140" s="52"/>
      <c r="DJ1140" s="52"/>
      <c r="DK1140" s="52"/>
      <c r="DL1140" s="52"/>
      <c r="DM1140" s="52"/>
      <c r="DN1140" s="52"/>
      <c r="DO1140" s="52"/>
      <c r="DP1140" s="52"/>
      <c r="DQ1140" s="52"/>
      <c r="DR1140" s="52"/>
      <c r="DS1140" s="52"/>
      <c r="DT1140" s="52"/>
      <c r="DU1140" s="52"/>
      <c r="DV1140" s="52"/>
      <c r="DW1140" s="52"/>
      <c r="DX1140" s="52"/>
      <c r="DY1140" s="52"/>
      <c r="DZ1140" s="52"/>
      <c r="EA1140" s="52"/>
      <c r="EB1140" s="52"/>
      <c r="EC1140" s="52"/>
      <c r="ED1140" s="52"/>
      <c r="EE1140" s="52"/>
      <c r="EF1140" s="52"/>
      <c r="EG1140" s="52"/>
      <c r="EH1140" s="52"/>
      <c r="EI1140" s="52"/>
      <c r="EJ1140" s="52"/>
      <c r="EK1140" s="52"/>
      <c r="EL1140" s="52"/>
      <c r="EM1140" s="52"/>
      <c r="EN1140" s="52"/>
      <c r="EO1140" s="52"/>
      <c r="EP1140" s="52"/>
      <c r="EQ1140" s="52"/>
      <c r="ER1140" s="52"/>
      <c r="ES1140" s="52"/>
      <c r="ET1140" s="52"/>
      <c r="EU1140" s="52"/>
      <c r="EV1140" s="52"/>
      <c r="EW1140" s="52"/>
      <c r="EX1140" s="52"/>
      <c r="EY1140" s="52"/>
      <c r="EZ1140" s="52"/>
      <c r="FA1140" s="52"/>
      <c r="FB1140" s="52"/>
      <c r="FC1140" s="52"/>
      <c r="FD1140" s="52"/>
      <c r="FE1140" s="52"/>
      <c r="FF1140" s="52"/>
      <c r="FG1140" s="52"/>
      <c r="FH1140" s="52"/>
      <c r="FI1140" s="52"/>
      <c r="FJ1140" s="52"/>
      <c r="FK1140" s="52"/>
      <c r="FL1140" s="52"/>
      <c r="FM1140" s="52"/>
      <c r="FN1140" s="52"/>
      <c r="FO1140" s="52"/>
      <c r="FP1140" s="52"/>
      <c r="FQ1140" s="52"/>
      <c r="FR1140" s="52"/>
      <c r="FS1140" s="52"/>
      <c r="FT1140" s="52"/>
    </row>
    <row r="1141" spans="1:179" x14ac:dyDescent="0.15">
      <c r="A1141" s="104"/>
      <c r="B1141" s="35"/>
      <c r="C1141" s="35"/>
      <c r="D1141" s="36"/>
      <c r="E1141" s="35"/>
      <c r="F1141" s="54"/>
      <c r="G1141" s="38"/>
      <c r="H1141" s="35"/>
      <c r="I1141" s="35"/>
      <c r="J1141" s="35"/>
      <c r="K1141" s="35"/>
      <c r="L1141" s="55"/>
      <c r="M1141" s="40"/>
      <c r="N1141" s="41"/>
      <c r="O1141" s="41"/>
      <c r="P1141" s="56"/>
      <c r="Q1141" s="43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/>
      <c r="AZ1141" s="52"/>
      <c r="BA1141" s="52"/>
      <c r="BB1141" s="52"/>
      <c r="BC1141" s="52"/>
      <c r="BD1141" s="52"/>
      <c r="BE1141" s="52"/>
      <c r="BF1141" s="52"/>
      <c r="BG1141" s="52"/>
      <c r="BH1141" s="52"/>
      <c r="BI1141" s="52"/>
      <c r="BJ1141" s="52"/>
      <c r="BK1141" s="52"/>
      <c r="BL1141" s="52"/>
      <c r="BM1141" s="52"/>
      <c r="BN1141" s="52"/>
      <c r="BO1141" s="52"/>
      <c r="BP1141" s="52"/>
      <c r="BQ1141" s="52"/>
      <c r="BR1141" s="52"/>
      <c r="BS1141" s="52"/>
      <c r="BT1141" s="52"/>
      <c r="BU1141" s="52"/>
      <c r="BV1141" s="52"/>
      <c r="BW1141" s="52"/>
      <c r="BX1141" s="52"/>
      <c r="BY1141" s="52"/>
      <c r="BZ1141" s="52"/>
      <c r="CA1141" s="52"/>
      <c r="CB1141" s="52"/>
      <c r="CC1141" s="52"/>
      <c r="CD1141" s="52"/>
      <c r="CE1141" s="52"/>
      <c r="CF1141" s="52"/>
      <c r="CG1141" s="52"/>
      <c r="CH1141" s="52"/>
      <c r="CI1141" s="52"/>
      <c r="CJ1141" s="52"/>
      <c r="CK1141" s="52"/>
      <c r="CL1141" s="52"/>
      <c r="CM1141" s="52"/>
      <c r="CN1141" s="52"/>
      <c r="CO1141" s="52"/>
      <c r="CP1141" s="52"/>
      <c r="CQ1141" s="52"/>
      <c r="CR1141" s="52"/>
      <c r="CS1141" s="52"/>
      <c r="CT1141" s="52"/>
      <c r="CU1141" s="52"/>
      <c r="CV1141" s="52"/>
      <c r="CW1141" s="52"/>
      <c r="CX1141" s="52"/>
      <c r="CY1141" s="52"/>
      <c r="CZ1141" s="52"/>
      <c r="DA1141" s="52"/>
      <c r="DB1141" s="52"/>
      <c r="DC1141" s="52"/>
      <c r="DD1141" s="52"/>
      <c r="DE1141" s="52"/>
      <c r="DF1141" s="52"/>
      <c r="DG1141" s="52"/>
      <c r="DH1141" s="52"/>
      <c r="DI1141" s="52"/>
      <c r="DJ1141" s="52"/>
      <c r="DK1141" s="52"/>
      <c r="DL1141" s="52"/>
      <c r="DM1141" s="52"/>
      <c r="DN1141" s="52"/>
      <c r="DO1141" s="52"/>
      <c r="DP1141" s="52"/>
      <c r="DQ1141" s="52"/>
      <c r="DR1141" s="52"/>
      <c r="DS1141" s="52"/>
      <c r="DT1141" s="52"/>
      <c r="DU1141" s="52"/>
      <c r="DV1141" s="52"/>
      <c r="DW1141" s="52"/>
      <c r="DX1141" s="52"/>
      <c r="DY1141" s="52"/>
      <c r="DZ1141" s="52"/>
      <c r="EA1141" s="52"/>
      <c r="EB1141" s="52"/>
      <c r="EC1141" s="52"/>
      <c r="ED1141" s="52"/>
      <c r="EE1141" s="52"/>
      <c r="EF1141" s="52"/>
      <c r="EG1141" s="52"/>
      <c r="EH1141" s="52"/>
      <c r="EI1141" s="52"/>
      <c r="EJ1141" s="52"/>
      <c r="EK1141" s="52"/>
      <c r="EL1141" s="52"/>
      <c r="EM1141" s="52"/>
      <c r="EN1141" s="52"/>
      <c r="EO1141" s="52"/>
      <c r="EP1141" s="52"/>
      <c r="EQ1141" s="52"/>
      <c r="ER1141" s="52"/>
      <c r="ES1141" s="52"/>
      <c r="ET1141" s="52"/>
      <c r="EU1141" s="52"/>
      <c r="EV1141" s="52"/>
      <c r="EW1141" s="52"/>
      <c r="EX1141" s="52"/>
      <c r="EY1141" s="52"/>
      <c r="EZ1141" s="52"/>
      <c r="FA1141" s="52"/>
      <c r="FB1141" s="52"/>
      <c r="FC1141" s="52"/>
      <c r="FD1141" s="52"/>
      <c r="FE1141" s="52"/>
      <c r="FF1141" s="52"/>
      <c r="FG1141" s="52"/>
      <c r="FH1141" s="52"/>
      <c r="FI1141" s="52"/>
      <c r="FJ1141" s="52"/>
      <c r="FK1141" s="52"/>
      <c r="FL1141" s="52"/>
      <c r="FM1141" s="52"/>
      <c r="FN1141" s="52"/>
      <c r="FO1141" s="52"/>
      <c r="FP1141" s="52"/>
      <c r="FQ1141" s="52"/>
      <c r="FR1141" s="52"/>
      <c r="FS1141" s="52"/>
      <c r="FT1141" s="52"/>
    </row>
    <row r="1142" spans="1:179" x14ac:dyDescent="0.15">
      <c r="A1142" s="104"/>
      <c r="B1142" s="35"/>
      <c r="C1142" s="35"/>
      <c r="D1142" s="36"/>
      <c r="E1142" s="35"/>
      <c r="F1142" s="54"/>
      <c r="G1142" s="38"/>
      <c r="H1142" s="35"/>
      <c r="I1142" s="35"/>
      <c r="J1142" s="35"/>
      <c r="K1142" s="35"/>
      <c r="L1142" s="55"/>
      <c r="M1142" s="40"/>
      <c r="N1142" s="41"/>
      <c r="O1142" s="41"/>
      <c r="P1142" s="56"/>
      <c r="Q1142" s="43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  <c r="BB1142" s="52"/>
      <c r="BC1142" s="52"/>
      <c r="BD1142" s="52"/>
      <c r="BE1142" s="52"/>
      <c r="BF1142" s="52"/>
      <c r="BG1142" s="52"/>
      <c r="BH1142" s="52"/>
      <c r="BI1142" s="52"/>
      <c r="BJ1142" s="52"/>
      <c r="BK1142" s="52"/>
      <c r="BL1142" s="52"/>
      <c r="BM1142" s="52"/>
      <c r="BN1142" s="52"/>
      <c r="BO1142" s="52"/>
      <c r="BP1142" s="52"/>
      <c r="BQ1142" s="52"/>
      <c r="BR1142" s="52"/>
      <c r="BS1142" s="52"/>
      <c r="BT1142" s="52"/>
      <c r="BU1142" s="52"/>
      <c r="BV1142" s="52"/>
      <c r="BW1142" s="52"/>
      <c r="BX1142" s="52"/>
      <c r="BY1142" s="52"/>
      <c r="BZ1142" s="52"/>
      <c r="CA1142" s="52"/>
      <c r="CB1142" s="52"/>
      <c r="CC1142" s="52"/>
      <c r="CD1142" s="52"/>
      <c r="CE1142" s="52"/>
      <c r="CF1142" s="52"/>
      <c r="CG1142" s="52"/>
      <c r="CH1142" s="52"/>
      <c r="CI1142" s="52"/>
      <c r="CJ1142" s="52"/>
      <c r="CK1142" s="52"/>
      <c r="CL1142" s="52"/>
      <c r="CM1142" s="52"/>
      <c r="CN1142" s="52"/>
      <c r="CO1142" s="52"/>
      <c r="CP1142" s="52"/>
      <c r="CQ1142" s="52"/>
      <c r="CR1142" s="52"/>
      <c r="CS1142" s="52"/>
      <c r="CT1142" s="52"/>
      <c r="CU1142" s="52"/>
      <c r="CV1142" s="52"/>
      <c r="CW1142" s="52"/>
      <c r="CX1142" s="52"/>
      <c r="CY1142" s="52"/>
      <c r="CZ1142" s="52"/>
      <c r="DA1142" s="52"/>
      <c r="DB1142" s="52"/>
      <c r="DC1142" s="52"/>
      <c r="DD1142" s="52"/>
      <c r="DE1142" s="52"/>
      <c r="DF1142" s="52"/>
      <c r="DG1142" s="52"/>
      <c r="DH1142" s="52"/>
      <c r="DI1142" s="52"/>
      <c r="DJ1142" s="52"/>
      <c r="DK1142" s="52"/>
      <c r="DL1142" s="52"/>
      <c r="DM1142" s="52"/>
      <c r="DN1142" s="52"/>
      <c r="DO1142" s="52"/>
      <c r="DP1142" s="52"/>
      <c r="DQ1142" s="52"/>
      <c r="DR1142" s="52"/>
      <c r="DS1142" s="52"/>
      <c r="DT1142" s="52"/>
      <c r="DU1142" s="52"/>
      <c r="DV1142" s="52"/>
      <c r="DW1142" s="52"/>
      <c r="DX1142" s="52"/>
      <c r="DY1142" s="52"/>
      <c r="DZ1142" s="52"/>
      <c r="EA1142" s="52"/>
      <c r="EB1142" s="52"/>
      <c r="EC1142" s="52"/>
      <c r="ED1142" s="52"/>
      <c r="EE1142" s="52"/>
      <c r="EF1142" s="52"/>
      <c r="EG1142" s="52"/>
      <c r="EH1142" s="52"/>
      <c r="EI1142" s="52"/>
      <c r="EJ1142" s="52"/>
      <c r="EK1142" s="52"/>
      <c r="EL1142" s="52"/>
      <c r="EM1142" s="52"/>
      <c r="EN1142" s="52"/>
      <c r="EO1142" s="52"/>
      <c r="EP1142" s="52"/>
      <c r="EQ1142" s="52"/>
      <c r="ER1142" s="52"/>
      <c r="ES1142" s="52"/>
      <c r="ET1142" s="52"/>
      <c r="EU1142" s="52"/>
      <c r="EV1142" s="52"/>
      <c r="EW1142" s="52"/>
      <c r="EX1142" s="52"/>
      <c r="EY1142" s="52"/>
      <c r="EZ1142" s="52"/>
      <c r="FA1142" s="52"/>
      <c r="FB1142" s="52"/>
      <c r="FC1142" s="52"/>
      <c r="FD1142" s="52"/>
      <c r="FE1142" s="52"/>
      <c r="FF1142" s="52"/>
      <c r="FG1142" s="52"/>
      <c r="FH1142" s="52"/>
      <c r="FI1142" s="52"/>
      <c r="FJ1142" s="52"/>
      <c r="FK1142" s="52"/>
      <c r="FL1142" s="52"/>
      <c r="FM1142" s="52"/>
      <c r="FN1142" s="52"/>
      <c r="FO1142" s="52"/>
      <c r="FP1142" s="52"/>
      <c r="FQ1142" s="52"/>
      <c r="FR1142" s="52"/>
      <c r="FS1142" s="52"/>
      <c r="FT1142" s="52"/>
    </row>
    <row r="1143" spans="1:179" x14ac:dyDescent="0.15">
      <c r="A1143" s="104"/>
      <c r="B1143" s="35"/>
      <c r="C1143" s="35"/>
      <c r="D1143" s="36"/>
      <c r="E1143" s="35"/>
      <c r="F1143" s="54"/>
      <c r="G1143" s="38"/>
      <c r="H1143" s="35"/>
      <c r="I1143" s="35"/>
      <c r="J1143" s="35"/>
      <c r="K1143" s="35"/>
      <c r="L1143" s="55"/>
      <c r="M1143" s="40"/>
      <c r="N1143" s="41"/>
      <c r="O1143" s="41"/>
      <c r="P1143" s="56"/>
      <c r="Q1143" s="43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  <c r="BB1143" s="52"/>
      <c r="BC1143" s="52"/>
      <c r="BD1143" s="52"/>
      <c r="BE1143" s="52"/>
      <c r="BF1143" s="52"/>
      <c r="BG1143" s="52"/>
      <c r="BH1143" s="52"/>
      <c r="BI1143" s="52"/>
      <c r="BJ1143" s="52"/>
      <c r="BK1143" s="52"/>
      <c r="BL1143" s="52"/>
      <c r="BM1143" s="52"/>
      <c r="BN1143" s="52"/>
      <c r="BO1143" s="52"/>
      <c r="BP1143" s="52"/>
      <c r="BQ1143" s="52"/>
      <c r="BR1143" s="52"/>
      <c r="BS1143" s="52"/>
      <c r="BT1143" s="52"/>
      <c r="BU1143" s="52"/>
      <c r="BV1143" s="52"/>
      <c r="BW1143" s="52"/>
      <c r="BX1143" s="52"/>
      <c r="BY1143" s="52"/>
      <c r="BZ1143" s="52"/>
      <c r="CA1143" s="52"/>
      <c r="CB1143" s="52"/>
      <c r="CC1143" s="52"/>
      <c r="CD1143" s="52"/>
      <c r="CE1143" s="52"/>
      <c r="CF1143" s="52"/>
      <c r="CG1143" s="52"/>
      <c r="CH1143" s="52"/>
      <c r="CI1143" s="52"/>
      <c r="CJ1143" s="52"/>
      <c r="CK1143" s="52"/>
      <c r="CL1143" s="52"/>
      <c r="CM1143" s="52"/>
      <c r="CN1143" s="52"/>
      <c r="CO1143" s="52"/>
      <c r="CP1143" s="52"/>
      <c r="CQ1143" s="52"/>
      <c r="CR1143" s="52"/>
      <c r="CS1143" s="52"/>
      <c r="CT1143" s="52"/>
      <c r="CU1143" s="52"/>
      <c r="CV1143" s="52"/>
      <c r="CW1143" s="52"/>
      <c r="CX1143" s="52"/>
      <c r="CY1143" s="52"/>
      <c r="CZ1143" s="52"/>
      <c r="DA1143" s="52"/>
      <c r="DB1143" s="52"/>
      <c r="DC1143" s="52"/>
      <c r="DD1143" s="52"/>
      <c r="DE1143" s="52"/>
      <c r="DF1143" s="52"/>
      <c r="DG1143" s="52"/>
      <c r="DH1143" s="52"/>
      <c r="DI1143" s="52"/>
      <c r="DJ1143" s="52"/>
      <c r="DK1143" s="52"/>
      <c r="DL1143" s="52"/>
      <c r="DM1143" s="52"/>
      <c r="DN1143" s="52"/>
      <c r="DO1143" s="52"/>
      <c r="DP1143" s="52"/>
      <c r="DQ1143" s="52"/>
      <c r="DR1143" s="52"/>
      <c r="DS1143" s="52"/>
      <c r="DT1143" s="52"/>
      <c r="DU1143" s="52"/>
      <c r="DV1143" s="52"/>
      <c r="DW1143" s="52"/>
      <c r="DX1143" s="52"/>
      <c r="DY1143" s="52"/>
      <c r="DZ1143" s="52"/>
      <c r="EA1143" s="52"/>
      <c r="EB1143" s="52"/>
      <c r="EC1143" s="52"/>
      <c r="ED1143" s="52"/>
      <c r="EE1143" s="52"/>
      <c r="EF1143" s="52"/>
      <c r="EG1143" s="52"/>
      <c r="EH1143" s="52"/>
      <c r="EI1143" s="52"/>
      <c r="EJ1143" s="52"/>
      <c r="EK1143" s="52"/>
      <c r="EL1143" s="52"/>
      <c r="EM1143" s="52"/>
      <c r="EN1143" s="52"/>
      <c r="EO1143" s="52"/>
      <c r="EP1143" s="52"/>
      <c r="EQ1143" s="52"/>
      <c r="ER1143" s="52"/>
      <c r="ES1143" s="52"/>
      <c r="ET1143" s="52"/>
      <c r="EU1143" s="52"/>
      <c r="EV1143" s="52"/>
      <c r="EW1143" s="52"/>
      <c r="EX1143" s="52"/>
      <c r="EY1143" s="52"/>
      <c r="EZ1143" s="52"/>
      <c r="FA1143" s="52"/>
      <c r="FB1143" s="52"/>
      <c r="FC1143" s="52"/>
      <c r="FD1143" s="52"/>
      <c r="FE1143" s="52"/>
      <c r="FF1143" s="52"/>
      <c r="FG1143" s="52"/>
      <c r="FH1143" s="52"/>
      <c r="FI1143" s="52"/>
      <c r="FJ1143" s="52"/>
      <c r="FK1143" s="52"/>
      <c r="FL1143" s="52"/>
      <c r="FM1143" s="52"/>
      <c r="FN1143" s="52"/>
      <c r="FO1143" s="52"/>
      <c r="FP1143" s="52"/>
      <c r="FQ1143" s="52"/>
      <c r="FR1143" s="52"/>
      <c r="FS1143" s="52"/>
      <c r="FT1143" s="52"/>
    </row>
    <row r="1144" spans="1:179" x14ac:dyDescent="0.15">
      <c r="A1144" s="104"/>
      <c r="B1144" s="35"/>
      <c r="C1144" s="35"/>
      <c r="D1144" s="36"/>
      <c r="E1144" s="35"/>
      <c r="F1144" s="54"/>
      <c r="G1144" s="38"/>
      <c r="H1144" s="35"/>
      <c r="I1144" s="35"/>
      <c r="J1144" s="35"/>
      <c r="K1144" s="35"/>
      <c r="L1144" s="55"/>
      <c r="M1144" s="40"/>
      <c r="N1144" s="41"/>
      <c r="O1144" s="41"/>
      <c r="P1144" s="56"/>
      <c r="Q1144" s="43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/>
      <c r="AZ1144" s="52"/>
      <c r="BA1144" s="52"/>
      <c r="BB1144" s="52"/>
      <c r="BC1144" s="52"/>
      <c r="BD1144" s="52"/>
      <c r="BE1144" s="52"/>
      <c r="BF1144" s="52"/>
      <c r="BG1144" s="52"/>
      <c r="BH1144" s="52"/>
      <c r="BI1144" s="52"/>
      <c r="BJ1144" s="52"/>
      <c r="BK1144" s="52"/>
      <c r="BL1144" s="52"/>
      <c r="BM1144" s="52"/>
      <c r="BN1144" s="52"/>
      <c r="BO1144" s="52"/>
      <c r="BP1144" s="52"/>
      <c r="BQ1144" s="52"/>
      <c r="BR1144" s="52"/>
      <c r="BS1144" s="52"/>
      <c r="BT1144" s="52"/>
      <c r="BU1144" s="52"/>
      <c r="BV1144" s="52"/>
      <c r="BW1144" s="52"/>
      <c r="BX1144" s="52"/>
      <c r="BY1144" s="52"/>
      <c r="BZ1144" s="52"/>
      <c r="CA1144" s="52"/>
      <c r="CB1144" s="52"/>
      <c r="CC1144" s="52"/>
      <c r="CD1144" s="52"/>
      <c r="CE1144" s="52"/>
      <c r="CF1144" s="52"/>
      <c r="CG1144" s="52"/>
      <c r="CH1144" s="52"/>
      <c r="CI1144" s="52"/>
      <c r="CJ1144" s="52"/>
      <c r="CK1144" s="52"/>
      <c r="CL1144" s="52"/>
      <c r="CM1144" s="52"/>
      <c r="CN1144" s="52"/>
      <c r="CO1144" s="52"/>
      <c r="CP1144" s="52"/>
      <c r="CQ1144" s="52"/>
      <c r="CR1144" s="52"/>
      <c r="CS1144" s="52"/>
      <c r="CT1144" s="52"/>
      <c r="CU1144" s="52"/>
      <c r="CV1144" s="52"/>
      <c r="CW1144" s="52"/>
      <c r="CX1144" s="52"/>
      <c r="CY1144" s="52"/>
      <c r="CZ1144" s="52"/>
      <c r="DA1144" s="52"/>
      <c r="DB1144" s="52"/>
      <c r="DC1144" s="52"/>
      <c r="DD1144" s="52"/>
      <c r="DE1144" s="52"/>
      <c r="DF1144" s="52"/>
      <c r="DG1144" s="52"/>
      <c r="DH1144" s="52"/>
      <c r="DI1144" s="52"/>
      <c r="DJ1144" s="52"/>
      <c r="DK1144" s="52"/>
      <c r="DL1144" s="52"/>
      <c r="DM1144" s="52"/>
      <c r="DN1144" s="52"/>
      <c r="DO1144" s="52"/>
      <c r="DP1144" s="52"/>
      <c r="DQ1144" s="52"/>
      <c r="DR1144" s="52"/>
      <c r="DS1144" s="52"/>
      <c r="DT1144" s="52"/>
      <c r="DU1144" s="52"/>
      <c r="DV1144" s="52"/>
      <c r="DW1144" s="52"/>
      <c r="DX1144" s="52"/>
      <c r="DY1144" s="52"/>
      <c r="DZ1144" s="52"/>
      <c r="EA1144" s="52"/>
      <c r="EB1144" s="52"/>
      <c r="EC1144" s="52"/>
      <c r="ED1144" s="52"/>
      <c r="EE1144" s="52"/>
      <c r="EF1144" s="52"/>
      <c r="EG1144" s="52"/>
      <c r="EH1144" s="52"/>
      <c r="EI1144" s="52"/>
      <c r="EJ1144" s="52"/>
      <c r="EK1144" s="52"/>
      <c r="EL1144" s="52"/>
      <c r="EM1144" s="52"/>
      <c r="EN1144" s="52"/>
      <c r="EO1144" s="52"/>
      <c r="EP1144" s="52"/>
      <c r="EQ1144" s="52"/>
      <c r="ER1144" s="52"/>
      <c r="ES1144" s="52"/>
      <c r="ET1144" s="52"/>
      <c r="EU1144" s="52"/>
      <c r="EV1144" s="52"/>
      <c r="EW1144" s="52"/>
      <c r="EX1144" s="52"/>
      <c r="EY1144" s="52"/>
      <c r="EZ1144" s="52"/>
      <c r="FA1144" s="52"/>
      <c r="FB1144" s="52"/>
      <c r="FC1144" s="52"/>
      <c r="FD1144" s="52"/>
      <c r="FE1144" s="52"/>
      <c r="FF1144" s="52"/>
      <c r="FG1144" s="52"/>
      <c r="FH1144" s="52"/>
      <c r="FI1144" s="52"/>
      <c r="FJ1144" s="52"/>
      <c r="FK1144" s="52"/>
      <c r="FL1144" s="52"/>
      <c r="FM1144" s="52"/>
      <c r="FN1144" s="52"/>
      <c r="FO1144" s="52"/>
      <c r="FP1144" s="52"/>
      <c r="FQ1144" s="52"/>
      <c r="FR1144" s="52"/>
      <c r="FS1144" s="52"/>
      <c r="FT1144" s="52"/>
    </row>
    <row r="1145" spans="1:179" x14ac:dyDescent="0.15">
      <c r="A1145" s="104"/>
      <c r="B1145" s="35"/>
      <c r="C1145" s="35"/>
      <c r="D1145" s="36"/>
      <c r="E1145" s="35"/>
      <c r="F1145" s="54"/>
      <c r="G1145" s="38"/>
      <c r="H1145" s="35"/>
      <c r="I1145" s="35"/>
      <c r="J1145" s="35"/>
      <c r="K1145" s="35"/>
      <c r="L1145" s="55"/>
      <c r="M1145" s="40"/>
      <c r="N1145" s="41"/>
      <c r="O1145" s="41"/>
      <c r="P1145" s="56"/>
      <c r="Q1145" s="43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/>
      <c r="AZ1145" s="52"/>
      <c r="BA1145" s="52"/>
      <c r="BB1145" s="52"/>
      <c r="BC1145" s="52"/>
      <c r="BD1145" s="52"/>
      <c r="BE1145" s="52"/>
      <c r="BF1145" s="52"/>
      <c r="BG1145" s="52"/>
      <c r="BH1145" s="52"/>
      <c r="BI1145" s="52"/>
      <c r="BJ1145" s="52"/>
      <c r="BK1145" s="52"/>
      <c r="BL1145" s="52"/>
      <c r="BM1145" s="52"/>
      <c r="BN1145" s="52"/>
      <c r="BO1145" s="52"/>
      <c r="BP1145" s="52"/>
      <c r="BQ1145" s="52"/>
      <c r="BR1145" s="52"/>
      <c r="BS1145" s="52"/>
      <c r="BT1145" s="52"/>
      <c r="BU1145" s="52"/>
      <c r="BV1145" s="52"/>
      <c r="BW1145" s="52"/>
      <c r="BX1145" s="52"/>
      <c r="BY1145" s="52"/>
      <c r="BZ1145" s="52"/>
      <c r="CA1145" s="52"/>
      <c r="CB1145" s="52"/>
      <c r="CC1145" s="52"/>
      <c r="CD1145" s="52"/>
      <c r="CE1145" s="52"/>
      <c r="CF1145" s="52"/>
      <c r="CG1145" s="52"/>
      <c r="CH1145" s="52"/>
      <c r="CI1145" s="52"/>
      <c r="CJ1145" s="52"/>
      <c r="CK1145" s="52"/>
      <c r="CL1145" s="52"/>
      <c r="CM1145" s="52"/>
      <c r="CN1145" s="52"/>
      <c r="CO1145" s="52"/>
      <c r="CP1145" s="52"/>
      <c r="CQ1145" s="52"/>
      <c r="CR1145" s="52"/>
      <c r="CS1145" s="52"/>
      <c r="CT1145" s="52"/>
      <c r="CU1145" s="52"/>
      <c r="CV1145" s="52"/>
      <c r="CW1145" s="52"/>
      <c r="CX1145" s="52"/>
      <c r="CY1145" s="52"/>
      <c r="CZ1145" s="52"/>
      <c r="DA1145" s="52"/>
      <c r="DB1145" s="52"/>
      <c r="DC1145" s="52"/>
      <c r="DD1145" s="52"/>
      <c r="DE1145" s="52"/>
      <c r="DF1145" s="52"/>
      <c r="DG1145" s="52"/>
      <c r="DH1145" s="52"/>
      <c r="DI1145" s="52"/>
      <c r="DJ1145" s="52"/>
      <c r="DK1145" s="52"/>
      <c r="DL1145" s="52"/>
      <c r="DM1145" s="52"/>
      <c r="DN1145" s="52"/>
      <c r="DO1145" s="52"/>
      <c r="DP1145" s="52"/>
      <c r="DQ1145" s="52"/>
      <c r="DR1145" s="52"/>
      <c r="DS1145" s="52"/>
      <c r="DT1145" s="52"/>
      <c r="DU1145" s="52"/>
      <c r="DV1145" s="52"/>
      <c r="DW1145" s="52"/>
      <c r="DX1145" s="52"/>
      <c r="DY1145" s="52"/>
      <c r="DZ1145" s="52"/>
      <c r="EA1145" s="52"/>
      <c r="EB1145" s="52"/>
      <c r="EC1145" s="52"/>
      <c r="ED1145" s="52"/>
      <c r="EE1145" s="52"/>
      <c r="EF1145" s="52"/>
      <c r="EG1145" s="52"/>
      <c r="EH1145" s="52"/>
      <c r="EI1145" s="52"/>
      <c r="EJ1145" s="52"/>
      <c r="EK1145" s="52"/>
      <c r="EL1145" s="52"/>
      <c r="EM1145" s="52"/>
      <c r="EN1145" s="52"/>
      <c r="EO1145" s="52"/>
      <c r="EP1145" s="52"/>
      <c r="EQ1145" s="52"/>
      <c r="ER1145" s="52"/>
      <c r="ES1145" s="52"/>
      <c r="ET1145" s="52"/>
      <c r="EU1145" s="52"/>
      <c r="EV1145" s="52"/>
      <c r="EW1145" s="52"/>
      <c r="EX1145" s="52"/>
      <c r="EY1145" s="52"/>
      <c r="EZ1145" s="52"/>
      <c r="FA1145" s="52"/>
      <c r="FB1145" s="52"/>
      <c r="FC1145" s="52"/>
      <c r="FD1145" s="52"/>
      <c r="FE1145" s="52"/>
      <c r="FF1145" s="52"/>
      <c r="FG1145" s="52"/>
      <c r="FH1145" s="52"/>
      <c r="FI1145" s="52"/>
      <c r="FJ1145" s="52"/>
      <c r="FK1145" s="52"/>
      <c r="FL1145" s="52"/>
      <c r="FM1145" s="52"/>
      <c r="FN1145" s="52"/>
      <c r="FO1145" s="52"/>
      <c r="FP1145" s="52"/>
      <c r="FQ1145" s="52"/>
      <c r="FR1145" s="52"/>
      <c r="FS1145" s="52"/>
      <c r="FT1145" s="52"/>
    </row>
    <row r="1146" spans="1:179" x14ac:dyDescent="0.15">
      <c r="A1146" s="104"/>
      <c r="B1146" s="35"/>
      <c r="C1146" s="35"/>
      <c r="D1146" s="36"/>
      <c r="E1146" s="35"/>
      <c r="F1146" s="54"/>
      <c r="G1146" s="38"/>
      <c r="H1146" s="35"/>
      <c r="I1146" s="35"/>
      <c r="J1146" s="35"/>
      <c r="K1146" s="35"/>
      <c r="L1146" s="55"/>
      <c r="M1146" s="40"/>
      <c r="N1146" s="41"/>
      <c r="O1146" s="41"/>
      <c r="P1146" s="56"/>
      <c r="Q1146" s="43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/>
      <c r="AZ1146" s="52"/>
      <c r="BA1146" s="52"/>
      <c r="BB1146" s="52"/>
      <c r="BC1146" s="52"/>
      <c r="BD1146" s="52"/>
      <c r="BE1146" s="52"/>
      <c r="BF1146" s="52"/>
      <c r="BG1146" s="52"/>
      <c r="BH1146" s="52"/>
      <c r="BI1146" s="52"/>
      <c r="BJ1146" s="52"/>
      <c r="BK1146" s="52"/>
      <c r="BL1146" s="52"/>
      <c r="BM1146" s="52"/>
      <c r="BN1146" s="52"/>
      <c r="BO1146" s="52"/>
      <c r="BP1146" s="52"/>
      <c r="BQ1146" s="52"/>
      <c r="BR1146" s="52"/>
      <c r="BS1146" s="52"/>
      <c r="BT1146" s="52"/>
      <c r="BU1146" s="52"/>
      <c r="BV1146" s="52"/>
      <c r="BW1146" s="52"/>
      <c r="BX1146" s="52"/>
      <c r="BY1146" s="52"/>
      <c r="BZ1146" s="52"/>
      <c r="CA1146" s="52"/>
      <c r="CB1146" s="52"/>
      <c r="CC1146" s="52"/>
      <c r="CD1146" s="52"/>
      <c r="CE1146" s="52"/>
      <c r="CF1146" s="52"/>
      <c r="CG1146" s="52"/>
      <c r="CH1146" s="52"/>
      <c r="CI1146" s="52"/>
      <c r="CJ1146" s="52"/>
      <c r="CK1146" s="52"/>
      <c r="CL1146" s="52"/>
      <c r="CM1146" s="52"/>
      <c r="CN1146" s="52"/>
      <c r="CO1146" s="52"/>
      <c r="CP1146" s="52"/>
      <c r="CQ1146" s="52"/>
      <c r="CR1146" s="52"/>
      <c r="CS1146" s="52"/>
      <c r="CT1146" s="52"/>
      <c r="CU1146" s="52"/>
      <c r="CV1146" s="52"/>
      <c r="CW1146" s="52"/>
      <c r="CX1146" s="52"/>
      <c r="CY1146" s="52"/>
      <c r="CZ1146" s="52"/>
      <c r="DA1146" s="52"/>
      <c r="DB1146" s="52"/>
      <c r="DC1146" s="52"/>
      <c r="DD1146" s="52"/>
      <c r="DE1146" s="52"/>
      <c r="DF1146" s="52"/>
      <c r="DG1146" s="52"/>
      <c r="DH1146" s="52"/>
      <c r="DI1146" s="52"/>
      <c r="DJ1146" s="52"/>
      <c r="DK1146" s="52"/>
      <c r="DL1146" s="52"/>
      <c r="DM1146" s="52"/>
      <c r="DN1146" s="52"/>
      <c r="DO1146" s="52"/>
      <c r="DP1146" s="52"/>
      <c r="DQ1146" s="52"/>
      <c r="DR1146" s="52"/>
      <c r="DS1146" s="52"/>
      <c r="DT1146" s="52"/>
      <c r="DU1146" s="52"/>
      <c r="DV1146" s="52"/>
      <c r="DW1146" s="52"/>
      <c r="DX1146" s="52"/>
      <c r="DY1146" s="52"/>
      <c r="DZ1146" s="52"/>
      <c r="EA1146" s="52"/>
      <c r="EB1146" s="52"/>
      <c r="EC1146" s="52"/>
      <c r="ED1146" s="52"/>
      <c r="EE1146" s="52"/>
      <c r="EF1146" s="52"/>
      <c r="EG1146" s="52"/>
      <c r="EH1146" s="52"/>
      <c r="EI1146" s="52"/>
      <c r="EJ1146" s="52"/>
      <c r="EK1146" s="52"/>
      <c r="EL1146" s="52"/>
      <c r="EM1146" s="52"/>
      <c r="EN1146" s="52"/>
      <c r="EO1146" s="52"/>
      <c r="EP1146" s="52"/>
      <c r="EQ1146" s="52"/>
      <c r="ER1146" s="52"/>
      <c r="ES1146" s="52"/>
      <c r="ET1146" s="52"/>
      <c r="EU1146" s="52"/>
      <c r="EV1146" s="52"/>
      <c r="EW1146" s="52"/>
      <c r="EX1146" s="52"/>
      <c r="EY1146" s="52"/>
      <c r="EZ1146" s="52"/>
      <c r="FA1146" s="52"/>
      <c r="FB1146" s="52"/>
      <c r="FC1146" s="52"/>
      <c r="FD1146" s="52"/>
      <c r="FE1146" s="52"/>
      <c r="FF1146" s="52"/>
      <c r="FG1146" s="52"/>
      <c r="FH1146" s="52"/>
      <c r="FI1146" s="52"/>
      <c r="FJ1146" s="52"/>
      <c r="FK1146" s="52"/>
      <c r="FL1146" s="52"/>
      <c r="FM1146" s="52"/>
      <c r="FN1146" s="52"/>
      <c r="FO1146" s="52"/>
      <c r="FP1146" s="52"/>
      <c r="FQ1146" s="52"/>
      <c r="FR1146" s="52"/>
      <c r="FS1146" s="52"/>
      <c r="FT1146" s="52"/>
    </row>
    <row r="1147" spans="1:179" x14ac:dyDescent="0.15">
      <c r="A1147" s="104"/>
      <c r="B1147" s="35"/>
      <c r="C1147" s="35"/>
      <c r="D1147" s="36"/>
      <c r="E1147" s="35"/>
      <c r="F1147" s="54"/>
      <c r="G1147" s="38"/>
      <c r="H1147" s="35"/>
      <c r="I1147" s="35"/>
      <c r="J1147" s="35"/>
      <c r="K1147" s="35"/>
      <c r="L1147" s="55"/>
      <c r="M1147" s="40"/>
      <c r="N1147" s="41"/>
      <c r="O1147" s="41"/>
      <c r="P1147" s="56"/>
      <c r="Q1147" s="43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  <c r="BB1147" s="52"/>
      <c r="BC1147" s="52"/>
      <c r="BD1147" s="52"/>
      <c r="BE1147" s="52"/>
      <c r="BF1147" s="52"/>
      <c r="BG1147" s="52"/>
      <c r="BH1147" s="52"/>
      <c r="BI1147" s="52"/>
      <c r="BJ1147" s="52"/>
      <c r="BK1147" s="52"/>
      <c r="BL1147" s="52"/>
      <c r="BM1147" s="52"/>
      <c r="BN1147" s="52"/>
      <c r="BO1147" s="52"/>
      <c r="BP1147" s="52"/>
      <c r="BQ1147" s="52"/>
      <c r="BR1147" s="52"/>
      <c r="BS1147" s="52"/>
      <c r="BT1147" s="52"/>
      <c r="BU1147" s="52"/>
      <c r="BV1147" s="52"/>
      <c r="BW1147" s="52"/>
      <c r="BX1147" s="52"/>
      <c r="BY1147" s="52"/>
      <c r="BZ1147" s="52"/>
      <c r="CA1147" s="52"/>
      <c r="CB1147" s="52"/>
      <c r="CC1147" s="52"/>
      <c r="CD1147" s="52"/>
      <c r="CE1147" s="52"/>
      <c r="CF1147" s="52"/>
      <c r="CG1147" s="52"/>
      <c r="CH1147" s="52"/>
      <c r="CI1147" s="52"/>
      <c r="CJ1147" s="52"/>
      <c r="CK1147" s="52"/>
      <c r="CL1147" s="52"/>
      <c r="CM1147" s="52"/>
      <c r="CN1147" s="52"/>
      <c r="CO1147" s="52"/>
      <c r="CP1147" s="52"/>
      <c r="CQ1147" s="52"/>
      <c r="CR1147" s="52"/>
      <c r="CS1147" s="52"/>
      <c r="CT1147" s="52"/>
      <c r="CU1147" s="52"/>
      <c r="CV1147" s="52"/>
      <c r="CW1147" s="52"/>
      <c r="CX1147" s="52"/>
      <c r="CY1147" s="52"/>
      <c r="CZ1147" s="52"/>
      <c r="DA1147" s="52"/>
      <c r="DB1147" s="52"/>
      <c r="DC1147" s="52"/>
      <c r="DD1147" s="52"/>
      <c r="DE1147" s="52"/>
      <c r="DF1147" s="52"/>
      <c r="DG1147" s="52"/>
      <c r="DH1147" s="52"/>
      <c r="DI1147" s="52"/>
      <c r="DJ1147" s="52"/>
      <c r="DK1147" s="52"/>
      <c r="DL1147" s="52"/>
      <c r="DM1147" s="52"/>
      <c r="DN1147" s="52"/>
      <c r="DO1147" s="52"/>
      <c r="DP1147" s="52"/>
      <c r="DQ1147" s="52"/>
      <c r="DR1147" s="52"/>
      <c r="DS1147" s="52"/>
      <c r="DT1147" s="52"/>
      <c r="DU1147" s="52"/>
      <c r="DV1147" s="52"/>
      <c r="DW1147" s="52"/>
      <c r="DX1147" s="52"/>
      <c r="DY1147" s="52"/>
      <c r="DZ1147" s="52"/>
      <c r="EA1147" s="52"/>
      <c r="EB1147" s="52"/>
      <c r="EC1147" s="52"/>
      <c r="ED1147" s="52"/>
      <c r="EE1147" s="52"/>
      <c r="EF1147" s="52"/>
      <c r="EG1147" s="52"/>
      <c r="EH1147" s="52"/>
      <c r="EI1147" s="52"/>
      <c r="EJ1147" s="52"/>
      <c r="EK1147" s="52"/>
      <c r="EL1147" s="52"/>
      <c r="EM1147" s="52"/>
      <c r="EN1147" s="52"/>
      <c r="EO1147" s="52"/>
      <c r="EP1147" s="52"/>
      <c r="EQ1147" s="52"/>
      <c r="ER1147" s="52"/>
      <c r="ES1147" s="52"/>
      <c r="ET1147" s="52"/>
      <c r="EU1147" s="52"/>
      <c r="EV1147" s="52"/>
      <c r="EW1147" s="52"/>
      <c r="EX1147" s="52"/>
      <c r="EY1147" s="52"/>
      <c r="EZ1147" s="52"/>
      <c r="FA1147" s="52"/>
      <c r="FB1147" s="52"/>
      <c r="FC1147" s="52"/>
      <c r="FD1147" s="52"/>
      <c r="FE1147" s="52"/>
      <c r="FF1147" s="52"/>
      <c r="FG1147" s="52"/>
      <c r="FH1147" s="52"/>
      <c r="FI1147" s="52"/>
      <c r="FJ1147" s="52"/>
      <c r="FK1147" s="52"/>
      <c r="FL1147" s="52"/>
      <c r="FM1147" s="52"/>
      <c r="FN1147" s="52"/>
      <c r="FO1147" s="52"/>
      <c r="FP1147" s="52"/>
      <c r="FQ1147" s="52"/>
      <c r="FR1147" s="52"/>
      <c r="FS1147" s="52"/>
      <c r="FT1147" s="52"/>
    </row>
    <row r="1148" spans="1:179" x14ac:dyDescent="0.15">
      <c r="A1148" s="104"/>
      <c r="B1148" s="35"/>
      <c r="C1148" s="35"/>
      <c r="D1148" s="36"/>
      <c r="E1148" s="35"/>
      <c r="F1148" s="54"/>
      <c r="G1148" s="38"/>
      <c r="H1148" s="35"/>
      <c r="I1148" s="35"/>
      <c r="J1148" s="35"/>
      <c r="K1148" s="35"/>
      <c r="L1148" s="55"/>
      <c r="M1148" s="40"/>
      <c r="N1148" s="41"/>
      <c r="O1148" s="41"/>
      <c r="P1148" s="56"/>
      <c r="Q1148" s="43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  <c r="BB1148" s="52"/>
      <c r="BC1148" s="52"/>
      <c r="BD1148" s="52"/>
      <c r="BE1148" s="52"/>
      <c r="BF1148" s="52"/>
      <c r="BG1148" s="52"/>
      <c r="BH1148" s="52"/>
      <c r="BI1148" s="52"/>
      <c r="BJ1148" s="52"/>
      <c r="BK1148" s="52"/>
      <c r="BL1148" s="52"/>
      <c r="BM1148" s="52"/>
      <c r="BN1148" s="52"/>
      <c r="BO1148" s="52"/>
      <c r="BP1148" s="52"/>
      <c r="BQ1148" s="52"/>
      <c r="BR1148" s="52"/>
      <c r="BS1148" s="52"/>
      <c r="BT1148" s="52"/>
      <c r="BU1148" s="52"/>
      <c r="BV1148" s="52"/>
      <c r="BW1148" s="52"/>
      <c r="BX1148" s="52"/>
      <c r="BY1148" s="52"/>
      <c r="BZ1148" s="52"/>
      <c r="CA1148" s="52"/>
      <c r="CB1148" s="52"/>
      <c r="CC1148" s="52"/>
      <c r="CD1148" s="52"/>
      <c r="CE1148" s="52"/>
      <c r="CF1148" s="52"/>
      <c r="CG1148" s="52"/>
      <c r="CH1148" s="52"/>
      <c r="CI1148" s="52"/>
      <c r="CJ1148" s="52"/>
      <c r="CK1148" s="52"/>
      <c r="CL1148" s="52"/>
      <c r="CM1148" s="52"/>
      <c r="CN1148" s="52"/>
      <c r="CO1148" s="52"/>
      <c r="CP1148" s="52"/>
      <c r="CQ1148" s="52"/>
      <c r="CR1148" s="52"/>
      <c r="CS1148" s="52"/>
      <c r="CT1148" s="52"/>
      <c r="CU1148" s="52"/>
      <c r="CV1148" s="52"/>
      <c r="CW1148" s="52"/>
      <c r="CX1148" s="52"/>
      <c r="CY1148" s="52"/>
      <c r="CZ1148" s="52"/>
      <c r="DA1148" s="52"/>
      <c r="DB1148" s="52"/>
      <c r="DC1148" s="52"/>
      <c r="DD1148" s="52"/>
      <c r="DE1148" s="52"/>
      <c r="DF1148" s="52"/>
      <c r="DG1148" s="52"/>
      <c r="DH1148" s="52"/>
      <c r="DI1148" s="52"/>
      <c r="DJ1148" s="52"/>
      <c r="DK1148" s="52"/>
      <c r="DL1148" s="52"/>
      <c r="DM1148" s="52"/>
      <c r="DN1148" s="52"/>
      <c r="DO1148" s="52"/>
      <c r="DP1148" s="52"/>
      <c r="DQ1148" s="52"/>
      <c r="DR1148" s="52"/>
      <c r="DS1148" s="52"/>
      <c r="DT1148" s="52"/>
      <c r="DU1148" s="52"/>
      <c r="DV1148" s="52"/>
      <c r="DW1148" s="52"/>
      <c r="DX1148" s="52"/>
      <c r="DY1148" s="52"/>
      <c r="DZ1148" s="52"/>
      <c r="EA1148" s="52"/>
      <c r="EB1148" s="52"/>
      <c r="EC1148" s="52"/>
      <c r="ED1148" s="52"/>
      <c r="EE1148" s="52"/>
      <c r="EF1148" s="52"/>
      <c r="EG1148" s="52"/>
      <c r="EH1148" s="52"/>
      <c r="EI1148" s="52"/>
      <c r="EJ1148" s="52"/>
      <c r="EK1148" s="52"/>
      <c r="EL1148" s="52"/>
      <c r="EM1148" s="52"/>
      <c r="EN1148" s="52"/>
      <c r="EO1148" s="52"/>
      <c r="EP1148" s="52"/>
      <c r="EQ1148" s="52"/>
      <c r="ER1148" s="52"/>
      <c r="ES1148" s="52"/>
      <c r="ET1148" s="52"/>
      <c r="EU1148" s="52"/>
      <c r="EV1148" s="52"/>
      <c r="EW1148" s="52"/>
      <c r="EX1148" s="52"/>
      <c r="EY1148" s="52"/>
      <c r="EZ1148" s="52"/>
      <c r="FA1148" s="52"/>
      <c r="FB1148" s="52"/>
      <c r="FC1148" s="52"/>
      <c r="FD1148" s="52"/>
      <c r="FE1148" s="52"/>
      <c r="FF1148" s="52"/>
      <c r="FG1148" s="52"/>
      <c r="FH1148" s="52"/>
      <c r="FI1148" s="52"/>
      <c r="FJ1148" s="52"/>
      <c r="FK1148" s="52"/>
      <c r="FL1148" s="52"/>
      <c r="FM1148" s="52"/>
      <c r="FN1148" s="52"/>
      <c r="FO1148" s="52"/>
      <c r="FP1148" s="52"/>
      <c r="FQ1148" s="52"/>
      <c r="FR1148" s="52"/>
      <c r="FS1148" s="52"/>
      <c r="FT1148" s="52"/>
    </row>
    <row r="1149" spans="1:179" x14ac:dyDescent="0.15">
      <c r="A1149" s="104"/>
      <c r="B1149" s="35"/>
      <c r="C1149" s="35"/>
      <c r="D1149" s="36"/>
      <c r="E1149" s="35"/>
      <c r="F1149" s="54"/>
      <c r="G1149" s="38"/>
      <c r="H1149" s="35"/>
      <c r="I1149" s="35"/>
      <c r="J1149" s="35"/>
      <c r="K1149" s="35"/>
      <c r="L1149" s="55"/>
      <c r="M1149" s="40"/>
      <c r="N1149" s="41"/>
      <c r="O1149" s="41"/>
      <c r="P1149" s="56"/>
      <c r="Q1149" s="43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2"/>
      <c r="BI1149" s="52"/>
      <c r="BJ1149" s="52"/>
      <c r="BK1149" s="52"/>
      <c r="BL1149" s="52"/>
      <c r="BM1149" s="52"/>
      <c r="BN1149" s="52"/>
      <c r="BO1149" s="52"/>
      <c r="BP1149" s="52"/>
      <c r="BQ1149" s="52"/>
      <c r="BR1149" s="52"/>
      <c r="BS1149" s="52"/>
      <c r="BT1149" s="52"/>
      <c r="BU1149" s="52"/>
      <c r="BV1149" s="52"/>
      <c r="BW1149" s="52"/>
      <c r="BX1149" s="52"/>
      <c r="BY1149" s="52"/>
      <c r="BZ1149" s="52"/>
      <c r="CA1149" s="52"/>
      <c r="CB1149" s="52"/>
      <c r="CC1149" s="52"/>
      <c r="CD1149" s="52"/>
      <c r="CE1149" s="52"/>
      <c r="CF1149" s="52"/>
      <c r="CG1149" s="52"/>
      <c r="CH1149" s="52"/>
      <c r="CI1149" s="52"/>
      <c r="CJ1149" s="52"/>
      <c r="CK1149" s="52"/>
      <c r="CL1149" s="52"/>
      <c r="CM1149" s="52"/>
      <c r="CN1149" s="52"/>
      <c r="CO1149" s="52"/>
      <c r="CP1149" s="52"/>
      <c r="CQ1149" s="52"/>
      <c r="CR1149" s="52"/>
      <c r="CS1149" s="52"/>
      <c r="CT1149" s="52"/>
      <c r="CU1149" s="52"/>
      <c r="CV1149" s="52"/>
      <c r="CW1149" s="52"/>
      <c r="CX1149" s="52"/>
      <c r="CY1149" s="52"/>
      <c r="CZ1149" s="52"/>
      <c r="DA1149" s="52"/>
      <c r="DB1149" s="52"/>
      <c r="DC1149" s="52"/>
      <c r="DD1149" s="52"/>
      <c r="DE1149" s="52"/>
      <c r="DF1149" s="52"/>
      <c r="DG1149" s="52"/>
      <c r="DH1149" s="52"/>
      <c r="DI1149" s="52"/>
      <c r="DJ1149" s="52"/>
      <c r="DK1149" s="52"/>
      <c r="DL1149" s="52"/>
      <c r="DM1149" s="52"/>
      <c r="DN1149" s="52"/>
      <c r="DO1149" s="52"/>
      <c r="DP1149" s="52"/>
      <c r="DQ1149" s="52"/>
      <c r="DR1149" s="52"/>
      <c r="DS1149" s="52"/>
      <c r="DT1149" s="52"/>
      <c r="DU1149" s="52"/>
      <c r="DV1149" s="52"/>
      <c r="DW1149" s="52"/>
      <c r="DX1149" s="52"/>
      <c r="DY1149" s="52"/>
      <c r="DZ1149" s="52"/>
      <c r="EA1149" s="52"/>
      <c r="EB1149" s="52"/>
      <c r="EC1149" s="52"/>
      <c r="ED1149" s="52"/>
      <c r="EE1149" s="52"/>
      <c r="EF1149" s="52"/>
      <c r="EG1149" s="52"/>
      <c r="EH1149" s="52"/>
      <c r="EI1149" s="52"/>
      <c r="EJ1149" s="52"/>
      <c r="EK1149" s="52"/>
      <c r="EL1149" s="52"/>
      <c r="EM1149" s="52"/>
      <c r="EN1149" s="52"/>
      <c r="EO1149" s="52"/>
      <c r="EP1149" s="52"/>
      <c r="EQ1149" s="52"/>
      <c r="ER1149" s="52"/>
      <c r="ES1149" s="52"/>
      <c r="ET1149" s="52"/>
      <c r="EU1149" s="52"/>
      <c r="EV1149" s="52"/>
      <c r="EW1149" s="52"/>
      <c r="EX1149" s="52"/>
      <c r="EY1149" s="52"/>
      <c r="EZ1149" s="52"/>
      <c r="FA1149" s="52"/>
      <c r="FB1149" s="52"/>
      <c r="FC1149" s="52"/>
      <c r="FD1149" s="52"/>
      <c r="FE1149" s="52"/>
      <c r="FF1149" s="52"/>
      <c r="FG1149" s="52"/>
      <c r="FH1149" s="52"/>
      <c r="FI1149" s="52"/>
      <c r="FJ1149" s="52"/>
      <c r="FK1149" s="52"/>
      <c r="FL1149" s="52"/>
      <c r="FM1149" s="52"/>
      <c r="FN1149" s="52"/>
      <c r="FO1149" s="52"/>
      <c r="FP1149" s="52"/>
      <c r="FQ1149" s="52"/>
      <c r="FR1149" s="52"/>
      <c r="FS1149" s="52"/>
      <c r="FT1149" s="52"/>
    </row>
    <row r="1150" spans="1:179" x14ac:dyDescent="0.15">
      <c r="A1150" s="104"/>
      <c r="B1150" s="35"/>
      <c r="C1150" s="35"/>
      <c r="D1150" s="36"/>
      <c r="E1150" s="35"/>
      <c r="F1150" s="54"/>
      <c r="G1150" s="38"/>
      <c r="H1150" s="35"/>
      <c r="I1150" s="35"/>
      <c r="J1150" s="35"/>
      <c r="K1150" s="35"/>
      <c r="L1150" s="55"/>
      <c r="M1150" s="40"/>
      <c r="N1150" s="41"/>
      <c r="O1150" s="41"/>
      <c r="P1150" s="56"/>
      <c r="Q1150" s="43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/>
      <c r="AZ1150" s="52"/>
      <c r="BA1150" s="52"/>
      <c r="BB1150" s="52"/>
      <c r="BC1150" s="52"/>
      <c r="BD1150" s="52"/>
      <c r="BE1150" s="52"/>
      <c r="BF1150" s="52"/>
      <c r="BG1150" s="52"/>
      <c r="BH1150" s="52"/>
      <c r="BI1150" s="52"/>
      <c r="BJ1150" s="52"/>
      <c r="BK1150" s="52"/>
      <c r="BL1150" s="52"/>
      <c r="BM1150" s="52"/>
      <c r="BN1150" s="52"/>
      <c r="BO1150" s="52"/>
      <c r="BP1150" s="52"/>
      <c r="BQ1150" s="52"/>
      <c r="BR1150" s="52"/>
      <c r="BS1150" s="52"/>
      <c r="BT1150" s="52"/>
      <c r="BU1150" s="52"/>
      <c r="BV1150" s="52"/>
      <c r="BW1150" s="52"/>
      <c r="BX1150" s="52"/>
      <c r="BY1150" s="52"/>
      <c r="BZ1150" s="52"/>
      <c r="CA1150" s="52"/>
      <c r="CB1150" s="52"/>
      <c r="CC1150" s="52"/>
      <c r="CD1150" s="52"/>
      <c r="CE1150" s="52"/>
      <c r="CF1150" s="52"/>
      <c r="CG1150" s="52"/>
      <c r="CH1150" s="52"/>
      <c r="CI1150" s="52"/>
      <c r="CJ1150" s="52"/>
      <c r="CK1150" s="52"/>
      <c r="CL1150" s="52"/>
      <c r="CM1150" s="52"/>
      <c r="CN1150" s="52"/>
      <c r="CO1150" s="52"/>
      <c r="CP1150" s="52"/>
      <c r="CQ1150" s="52"/>
      <c r="CR1150" s="52"/>
      <c r="CS1150" s="52"/>
      <c r="CT1150" s="52"/>
      <c r="CU1150" s="52"/>
      <c r="CV1150" s="52"/>
      <c r="CW1150" s="52"/>
      <c r="CX1150" s="52"/>
      <c r="CY1150" s="52"/>
      <c r="CZ1150" s="52"/>
      <c r="DA1150" s="52"/>
      <c r="DB1150" s="52"/>
      <c r="DC1150" s="52"/>
      <c r="DD1150" s="52"/>
      <c r="DE1150" s="52"/>
      <c r="DF1150" s="52"/>
      <c r="DG1150" s="52"/>
      <c r="DH1150" s="52"/>
      <c r="DI1150" s="52"/>
      <c r="DJ1150" s="52"/>
      <c r="DK1150" s="52"/>
      <c r="DL1150" s="52"/>
      <c r="DM1150" s="52"/>
      <c r="DN1150" s="52"/>
      <c r="DO1150" s="52"/>
      <c r="DP1150" s="52"/>
      <c r="DQ1150" s="52"/>
      <c r="DR1150" s="52"/>
      <c r="DS1150" s="52"/>
      <c r="DT1150" s="52"/>
      <c r="DU1150" s="52"/>
      <c r="DV1150" s="52"/>
      <c r="DW1150" s="52"/>
      <c r="DX1150" s="52"/>
      <c r="DY1150" s="52"/>
      <c r="DZ1150" s="52"/>
      <c r="EA1150" s="52"/>
      <c r="EB1150" s="52"/>
      <c r="EC1150" s="52"/>
      <c r="ED1150" s="52"/>
      <c r="EE1150" s="52"/>
      <c r="EF1150" s="52"/>
      <c r="EG1150" s="52"/>
      <c r="EH1150" s="52"/>
      <c r="EI1150" s="52"/>
      <c r="EJ1150" s="52"/>
      <c r="EK1150" s="52"/>
      <c r="EL1150" s="52"/>
      <c r="EM1150" s="52"/>
      <c r="EN1150" s="52"/>
      <c r="EO1150" s="52"/>
      <c r="EP1150" s="52"/>
      <c r="EQ1150" s="52"/>
      <c r="ER1150" s="52"/>
      <c r="ES1150" s="52"/>
      <c r="ET1150" s="52"/>
      <c r="EU1150" s="52"/>
      <c r="EV1150" s="52"/>
      <c r="EW1150" s="52"/>
      <c r="EX1150" s="52"/>
      <c r="EY1150" s="52"/>
      <c r="EZ1150" s="52"/>
      <c r="FA1150" s="52"/>
      <c r="FB1150" s="52"/>
      <c r="FC1150" s="52"/>
      <c r="FD1150" s="52"/>
      <c r="FE1150" s="52"/>
      <c r="FF1150" s="52"/>
      <c r="FG1150" s="52"/>
      <c r="FH1150" s="52"/>
      <c r="FI1150" s="52"/>
      <c r="FJ1150" s="52"/>
      <c r="FK1150" s="52"/>
      <c r="FL1150" s="52"/>
      <c r="FM1150" s="52"/>
      <c r="FN1150" s="52"/>
      <c r="FO1150" s="52"/>
      <c r="FP1150" s="52"/>
      <c r="FQ1150" s="52"/>
      <c r="FR1150" s="52"/>
      <c r="FS1150" s="52"/>
      <c r="FT1150" s="52"/>
    </row>
    <row r="1151" spans="1:179" x14ac:dyDescent="0.15">
      <c r="A1151" s="104"/>
      <c r="B1151" s="35"/>
      <c r="C1151" s="35"/>
      <c r="D1151" s="36"/>
      <c r="E1151" s="35"/>
      <c r="F1151" s="54"/>
      <c r="G1151" s="38"/>
      <c r="H1151" s="35"/>
      <c r="I1151" s="35"/>
      <c r="J1151" s="35"/>
      <c r="K1151" s="35"/>
      <c r="L1151" s="55"/>
      <c r="M1151" s="40"/>
      <c r="N1151" s="41"/>
      <c r="O1151" s="41"/>
      <c r="P1151" s="56"/>
      <c r="Q1151" s="43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  <c r="BB1151" s="52"/>
      <c r="BC1151" s="52"/>
      <c r="BD1151" s="52"/>
      <c r="BE1151" s="52"/>
      <c r="BF1151" s="52"/>
      <c r="BG1151" s="52"/>
      <c r="BH1151" s="52"/>
      <c r="BI1151" s="52"/>
      <c r="BJ1151" s="52"/>
      <c r="BK1151" s="52"/>
      <c r="BL1151" s="52"/>
      <c r="BM1151" s="52"/>
      <c r="BN1151" s="52"/>
      <c r="BO1151" s="52"/>
      <c r="BP1151" s="52"/>
      <c r="BQ1151" s="52"/>
      <c r="BR1151" s="52"/>
      <c r="BS1151" s="52"/>
      <c r="BT1151" s="52"/>
      <c r="BU1151" s="52"/>
      <c r="BV1151" s="52"/>
      <c r="BW1151" s="52"/>
      <c r="BX1151" s="52"/>
      <c r="BY1151" s="52"/>
      <c r="BZ1151" s="52"/>
      <c r="CA1151" s="52"/>
      <c r="CB1151" s="52"/>
      <c r="CC1151" s="52"/>
      <c r="CD1151" s="52"/>
      <c r="CE1151" s="52"/>
      <c r="CF1151" s="52"/>
      <c r="CG1151" s="52"/>
      <c r="CH1151" s="52"/>
      <c r="CI1151" s="52"/>
      <c r="CJ1151" s="52"/>
      <c r="CK1151" s="52"/>
      <c r="CL1151" s="52"/>
      <c r="CM1151" s="52"/>
      <c r="CN1151" s="52"/>
      <c r="CO1151" s="52"/>
      <c r="CP1151" s="52"/>
      <c r="CQ1151" s="52"/>
      <c r="CR1151" s="52"/>
      <c r="CS1151" s="52"/>
      <c r="CT1151" s="52"/>
      <c r="CU1151" s="52"/>
      <c r="CV1151" s="52"/>
      <c r="CW1151" s="52"/>
      <c r="CX1151" s="52"/>
      <c r="CY1151" s="52"/>
      <c r="CZ1151" s="52"/>
      <c r="DA1151" s="52"/>
      <c r="DB1151" s="52"/>
      <c r="DC1151" s="52"/>
      <c r="DD1151" s="52"/>
      <c r="DE1151" s="52"/>
      <c r="DF1151" s="52"/>
      <c r="DG1151" s="52"/>
      <c r="DH1151" s="52"/>
      <c r="DI1151" s="52"/>
      <c r="DJ1151" s="52"/>
      <c r="DK1151" s="52"/>
      <c r="DL1151" s="52"/>
      <c r="DM1151" s="52"/>
      <c r="DN1151" s="52"/>
      <c r="DO1151" s="52"/>
      <c r="DP1151" s="52"/>
      <c r="DQ1151" s="52"/>
      <c r="DR1151" s="52"/>
      <c r="DS1151" s="52"/>
      <c r="DT1151" s="52"/>
      <c r="DU1151" s="52"/>
      <c r="DV1151" s="52"/>
      <c r="DW1151" s="52"/>
      <c r="DX1151" s="52"/>
      <c r="DY1151" s="52"/>
      <c r="DZ1151" s="52"/>
      <c r="EA1151" s="52"/>
      <c r="EB1151" s="52"/>
      <c r="EC1151" s="52"/>
      <c r="ED1151" s="52"/>
      <c r="EE1151" s="52"/>
      <c r="EF1151" s="52"/>
      <c r="EG1151" s="52"/>
      <c r="EH1151" s="52"/>
      <c r="EI1151" s="52"/>
      <c r="EJ1151" s="52"/>
      <c r="EK1151" s="52"/>
      <c r="EL1151" s="52"/>
      <c r="EM1151" s="52"/>
      <c r="EN1151" s="52"/>
      <c r="EO1151" s="52"/>
      <c r="EP1151" s="52"/>
      <c r="EQ1151" s="52"/>
      <c r="ER1151" s="52"/>
      <c r="ES1151" s="52"/>
      <c r="ET1151" s="52"/>
      <c r="EU1151" s="52"/>
      <c r="EV1151" s="52"/>
      <c r="EW1151" s="52"/>
      <c r="EX1151" s="52"/>
      <c r="EY1151" s="52"/>
      <c r="EZ1151" s="52"/>
      <c r="FA1151" s="52"/>
      <c r="FB1151" s="52"/>
      <c r="FC1151" s="52"/>
      <c r="FD1151" s="52"/>
      <c r="FE1151" s="52"/>
      <c r="FF1151" s="52"/>
      <c r="FG1151" s="52"/>
      <c r="FH1151" s="52"/>
      <c r="FI1151" s="52"/>
      <c r="FJ1151" s="52"/>
      <c r="FK1151" s="52"/>
      <c r="FL1151" s="52"/>
      <c r="FM1151" s="52"/>
      <c r="FN1151" s="52"/>
      <c r="FO1151" s="52"/>
      <c r="FP1151" s="52"/>
      <c r="FQ1151" s="52"/>
      <c r="FR1151" s="52"/>
      <c r="FS1151" s="52"/>
      <c r="FT1151" s="52"/>
    </row>
    <row r="1152" spans="1:179" x14ac:dyDescent="0.15">
      <c r="A1152" s="104"/>
      <c r="B1152" s="35"/>
      <c r="C1152" s="35"/>
      <c r="D1152" s="36"/>
      <c r="E1152" s="35"/>
      <c r="F1152" s="54"/>
      <c r="G1152" s="38"/>
      <c r="H1152" s="35"/>
      <c r="I1152" s="35"/>
      <c r="J1152" s="35"/>
      <c r="K1152" s="35"/>
      <c r="L1152" s="55"/>
      <c r="M1152" s="40"/>
      <c r="N1152" s="41"/>
      <c r="O1152" s="41"/>
      <c r="P1152" s="56"/>
      <c r="Q1152" s="43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/>
      <c r="AZ1152" s="52"/>
      <c r="BA1152" s="52"/>
      <c r="BB1152" s="52"/>
      <c r="BC1152" s="52"/>
      <c r="BD1152" s="52"/>
      <c r="BE1152" s="52"/>
      <c r="BF1152" s="52"/>
      <c r="BG1152" s="52"/>
      <c r="BH1152" s="52"/>
      <c r="BI1152" s="52"/>
      <c r="BJ1152" s="52"/>
      <c r="BK1152" s="52"/>
      <c r="BL1152" s="52"/>
      <c r="BM1152" s="52"/>
      <c r="BN1152" s="52"/>
      <c r="BO1152" s="52"/>
      <c r="BP1152" s="52"/>
      <c r="BQ1152" s="52"/>
      <c r="BR1152" s="52"/>
      <c r="BS1152" s="52"/>
      <c r="BT1152" s="52"/>
      <c r="BU1152" s="52"/>
      <c r="BV1152" s="52"/>
      <c r="BW1152" s="52"/>
      <c r="BX1152" s="52"/>
      <c r="BY1152" s="52"/>
      <c r="BZ1152" s="52"/>
      <c r="CA1152" s="52"/>
      <c r="CB1152" s="52"/>
      <c r="CC1152" s="52"/>
      <c r="CD1152" s="52"/>
      <c r="CE1152" s="52"/>
      <c r="CF1152" s="52"/>
      <c r="CG1152" s="52"/>
      <c r="CH1152" s="52"/>
      <c r="CI1152" s="52"/>
      <c r="CJ1152" s="52"/>
      <c r="CK1152" s="52"/>
      <c r="CL1152" s="52"/>
      <c r="CM1152" s="52"/>
      <c r="CN1152" s="52"/>
      <c r="CO1152" s="52"/>
      <c r="CP1152" s="52"/>
      <c r="CQ1152" s="52"/>
      <c r="CR1152" s="52"/>
      <c r="CS1152" s="52"/>
      <c r="CT1152" s="52"/>
      <c r="CU1152" s="52"/>
      <c r="CV1152" s="52"/>
      <c r="CW1152" s="52"/>
      <c r="CX1152" s="52"/>
      <c r="CY1152" s="52"/>
      <c r="CZ1152" s="52"/>
      <c r="DA1152" s="52"/>
      <c r="DB1152" s="52"/>
      <c r="DC1152" s="52"/>
      <c r="DD1152" s="52"/>
      <c r="DE1152" s="52"/>
      <c r="DF1152" s="52"/>
      <c r="DG1152" s="52"/>
      <c r="DH1152" s="52"/>
      <c r="DI1152" s="52"/>
      <c r="DJ1152" s="52"/>
      <c r="DK1152" s="52"/>
      <c r="DL1152" s="52"/>
      <c r="DM1152" s="52"/>
      <c r="DN1152" s="52"/>
      <c r="DO1152" s="52"/>
      <c r="DP1152" s="52"/>
      <c r="DQ1152" s="52"/>
      <c r="DR1152" s="52"/>
      <c r="DS1152" s="52"/>
      <c r="DT1152" s="52"/>
      <c r="DU1152" s="52"/>
      <c r="DV1152" s="52"/>
      <c r="DW1152" s="52"/>
      <c r="DX1152" s="52"/>
      <c r="DY1152" s="52"/>
      <c r="DZ1152" s="52"/>
      <c r="EA1152" s="52"/>
      <c r="EB1152" s="52"/>
      <c r="EC1152" s="52"/>
      <c r="ED1152" s="52"/>
      <c r="EE1152" s="52"/>
      <c r="EF1152" s="52"/>
      <c r="EG1152" s="52"/>
      <c r="EH1152" s="52"/>
      <c r="EI1152" s="52"/>
      <c r="EJ1152" s="52"/>
      <c r="EK1152" s="52"/>
      <c r="EL1152" s="52"/>
      <c r="EM1152" s="52"/>
      <c r="EN1152" s="52"/>
      <c r="EO1152" s="52"/>
      <c r="EP1152" s="52"/>
      <c r="EQ1152" s="52"/>
      <c r="ER1152" s="52"/>
      <c r="ES1152" s="52"/>
      <c r="ET1152" s="52"/>
      <c r="EU1152" s="52"/>
      <c r="EV1152" s="52"/>
      <c r="EW1152" s="52"/>
      <c r="EX1152" s="52"/>
      <c r="EY1152" s="52"/>
      <c r="EZ1152" s="52"/>
      <c r="FA1152" s="52"/>
      <c r="FB1152" s="52"/>
      <c r="FC1152" s="52"/>
      <c r="FD1152" s="52"/>
      <c r="FE1152" s="52"/>
      <c r="FF1152" s="52"/>
      <c r="FG1152" s="52"/>
      <c r="FH1152" s="52"/>
      <c r="FI1152" s="52"/>
      <c r="FJ1152" s="52"/>
      <c r="FK1152" s="52"/>
      <c r="FL1152" s="52"/>
      <c r="FM1152" s="52"/>
      <c r="FN1152" s="52"/>
      <c r="FO1152" s="52"/>
      <c r="FP1152" s="52"/>
      <c r="FQ1152" s="52"/>
      <c r="FR1152" s="52"/>
      <c r="FS1152" s="52"/>
      <c r="FT1152" s="52"/>
    </row>
    <row r="1153" spans="1:179" x14ac:dyDescent="0.15">
      <c r="A1153" s="104"/>
      <c r="B1153" s="35"/>
      <c r="C1153" s="35"/>
      <c r="D1153" s="36"/>
      <c r="E1153" s="35"/>
      <c r="F1153" s="54"/>
      <c r="G1153" s="38"/>
      <c r="H1153" s="35"/>
      <c r="I1153" s="35"/>
      <c r="J1153" s="35"/>
      <c r="K1153" s="35"/>
      <c r="L1153" s="55"/>
      <c r="M1153" s="40"/>
      <c r="N1153" s="41"/>
      <c r="O1153" s="41"/>
      <c r="P1153" s="56"/>
      <c r="Q1153" s="43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  <c r="BB1153" s="52"/>
      <c r="BC1153" s="52"/>
      <c r="BD1153" s="52"/>
      <c r="BE1153" s="52"/>
      <c r="BF1153" s="52"/>
      <c r="BG1153" s="52"/>
      <c r="BH1153" s="52"/>
      <c r="BI1153" s="52"/>
      <c r="BJ1153" s="52"/>
      <c r="BK1153" s="52"/>
      <c r="BL1153" s="52"/>
      <c r="BM1153" s="52"/>
      <c r="BN1153" s="52"/>
      <c r="BO1153" s="52"/>
      <c r="BP1153" s="52"/>
      <c r="BQ1153" s="52"/>
      <c r="BR1153" s="52"/>
      <c r="BS1153" s="52"/>
      <c r="BT1153" s="52"/>
      <c r="BU1153" s="52"/>
      <c r="BV1153" s="52"/>
      <c r="BW1153" s="52"/>
      <c r="BX1153" s="52"/>
      <c r="BY1153" s="52"/>
      <c r="BZ1153" s="52"/>
      <c r="CA1153" s="52"/>
      <c r="CB1153" s="52"/>
      <c r="CC1153" s="52"/>
      <c r="CD1153" s="52"/>
      <c r="CE1153" s="52"/>
      <c r="CF1153" s="52"/>
      <c r="CG1153" s="52"/>
      <c r="CH1153" s="52"/>
      <c r="CI1153" s="52"/>
      <c r="CJ1153" s="52"/>
      <c r="CK1153" s="52"/>
      <c r="CL1153" s="52"/>
      <c r="CM1153" s="52"/>
      <c r="CN1153" s="52"/>
      <c r="CO1153" s="52"/>
      <c r="CP1153" s="52"/>
      <c r="CQ1153" s="52"/>
      <c r="CR1153" s="52"/>
      <c r="CS1153" s="52"/>
      <c r="CT1153" s="52"/>
      <c r="CU1153" s="52"/>
      <c r="CV1153" s="52"/>
      <c r="CW1153" s="52"/>
      <c r="CX1153" s="52"/>
      <c r="CY1153" s="52"/>
      <c r="CZ1153" s="52"/>
      <c r="DA1153" s="52"/>
      <c r="DB1153" s="52"/>
      <c r="DC1153" s="52"/>
      <c r="DD1153" s="52"/>
      <c r="DE1153" s="52"/>
      <c r="DF1153" s="52"/>
      <c r="DG1153" s="52"/>
      <c r="DH1153" s="52"/>
      <c r="DI1153" s="52"/>
      <c r="DJ1153" s="52"/>
      <c r="DK1153" s="52"/>
      <c r="DL1153" s="52"/>
      <c r="DM1153" s="52"/>
      <c r="DN1153" s="52"/>
      <c r="DO1153" s="52"/>
      <c r="DP1153" s="52"/>
      <c r="DQ1153" s="52"/>
      <c r="DR1153" s="52"/>
      <c r="DS1153" s="52"/>
      <c r="DT1153" s="52"/>
      <c r="DU1153" s="52"/>
      <c r="DV1153" s="52"/>
      <c r="DW1153" s="52"/>
      <c r="DX1153" s="52"/>
      <c r="DY1153" s="52"/>
      <c r="DZ1153" s="52"/>
      <c r="EA1153" s="52"/>
      <c r="EB1153" s="52"/>
      <c r="EC1153" s="52"/>
      <c r="ED1153" s="52"/>
      <c r="EE1153" s="52"/>
      <c r="EF1153" s="52"/>
      <c r="EG1153" s="52"/>
      <c r="EH1153" s="52"/>
      <c r="EI1153" s="52"/>
      <c r="EJ1153" s="52"/>
      <c r="EK1153" s="52"/>
      <c r="EL1153" s="52"/>
      <c r="EM1153" s="52"/>
      <c r="EN1153" s="52"/>
      <c r="EO1153" s="52"/>
      <c r="EP1153" s="52"/>
      <c r="EQ1153" s="52"/>
      <c r="ER1153" s="52"/>
      <c r="ES1153" s="52"/>
      <c r="ET1153" s="52"/>
      <c r="EU1153" s="52"/>
      <c r="EV1153" s="52"/>
      <c r="EW1153" s="52"/>
      <c r="EX1153" s="52"/>
      <c r="EY1153" s="52"/>
      <c r="EZ1153" s="52"/>
      <c r="FA1153" s="52"/>
      <c r="FB1153" s="52"/>
      <c r="FC1153" s="52"/>
      <c r="FD1153" s="52"/>
      <c r="FE1153" s="52"/>
      <c r="FF1153" s="52"/>
      <c r="FG1153" s="52"/>
      <c r="FH1153" s="52"/>
      <c r="FI1153" s="52"/>
      <c r="FJ1153" s="52"/>
      <c r="FK1153" s="52"/>
      <c r="FL1153" s="52"/>
      <c r="FM1153" s="52"/>
      <c r="FN1153" s="52"/>
      <c r="FO1153" s="52"/>
      <c r="FP1153" s="52"/>
      <c r="FQ1153" s="52"/>
      <c r="FR1153" s="52"/>
      <c r="FS1153" s="52"/>
      <c r="FT1153" s="52"/>
    </row>
    <row r="1154" spans="1:179" x14ac:dyDescent="0.15">
      <c r="A1154" s="104"/>
      <c r="B1154" s="35"/>
      <c r="C1154" s="35"/>
      <c r="D1154" s="36"/>
      <c r="E1154" s="35"/>
      <c r="F1154" s="54"/>
      <c r="G1154" s="38"/>
      <c r="H1154" s="35"/>
      <c r="I1154" s="35"/>
      <c r="J1154" s="35"/>
      <c r="K1154" s="35"/>
      <c r="L1154" s="55"/>
      <c r="M1154" s="40"/>
      <c r="N1154" s="41"/>
      <c r="O1154" s="41"/>
      <c r="P1154" s="56"/>
      <c r="Q1154" s="43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  <c r="BB1154" s="52"/>
      <c r="BC1154" s="52"/>
      <c r="BD1154" s="52"/>
      <c r="BE1154" s="52"/>
      <c r="BF1154" s="52"/>
      <c r="BG1154" s="52"/>
      <c r="BH1154" s="52"/>
      <c r="BI1154" s="52"/>
      <c r="BJ1154" s="52"/>
      <c r="BK1154" s="52"/>
      <c r="BL1154" s="52"/>
      <c r="BM1154" s="52"/>
      <c r="BN1154" s="52"/>
      <c r="BO1154" s="52"/>
      <c r="BP1154" s="52"/>
      <c r="BQ1154" s="52"/>
      <c r="BR1154" s="52"/>
      <c r="BS1154" s="52"/>
      <c r="BT1154" s="52"/>
      <c r="BU1154" s="52"/>
      <c r="BV1154" s="52"/>
      <c r="BW1154" s="52"/>
      <c r="BX1154" s="52"/>
      <c r="BY1154" s="52"/>
      <c r="BZ1154" s="52"/>
      <c r="CA1154" s="52"/>
      <c r="CB1154" s="52"/>
      <c r="CC1154" s="52"/>
      <c r="CD1154" s="52"/>
      <c r="CE1154" s="52"/>
      <c r="CF1154" s="52"/>
      <c r="CG1154" s="52"/>
      <c r="CH1154" s="52"/>
      <c r="CI1154" s="52"/>
      <c r="CJ1154" s="52"/>
      <c r="CK1154" s="52"/>
      <c r="CL1154" s="52"/>
      <c r="CM1154" s="52"/>
      <c r="CN1154" s="52"/>
      <c r="CO1154" s="52"/>
      <c r="CP1154" s="52"/>
      <c r="CQ1154" s="52"/>
      <c r="CR1154" s="52"/>
      <c r="CS1154" s="52"/>
      <c r="CT1154" s="52"/>
      <c r="CU1154" s="52"/>
      <c r="CV1154" s="52"/>
      <c r="CW1154" s="52"/>
      <c r="CX1154" s="52"/>
      <c r="CY1154" s="52"/>
      <c r="CZ1154" s="52"/>
      <c r="DA1154" s="52"/>
      <c r="DB1154" s="52"/>
      <c r="DC1154" s="52"/>
      <c r="DD1154" s="52"/>
      <c r="DE1154" s="52"/>
      <c r="DF1154" s="52"/>
      <c r="DG1154" s="52"/>
      <c r="DH1154" s="52"/>
      <c r="DI1154" s="52"/>
      <c r="DJ1154" s="52"/>
      <c r="DK1154" s="52"/>
      <c r="DL1154" s="52"/>
      <c r="DM1154" s="52"/>
      <c r="DN1154" s="52"/>
      <c r="DO1154" s="52"/>
      <c r="DP1154" s="52"/>
      <c r="DQ1154" s="52"/>
      <c r="DR1154" s="52"/>
      <c r="DS1154" s="52"/>
      <c r="DT1154" s="52"/>
      <c r="DU1154" s="52"/>
      <c r="DV1154" s="52"/>
      <c r="DW1154" s="52"/>
      <c r="DX1154" s="52"/>
      <c r="DY1154" s="52"/>
      <c r="DZ1154" s="52"/>
      <c r="EA1154" s="52"/>
      <c r="EB1154" s="52"/>
      <c r="EC1154" s="52"/>
      <c r="ED1154" s="52"/>
      <c r="EE1154" s="52"/>
      <c r="EF1154" s="52"/>
      <c r="EG1154" s="52"/>
      <c r="EH1154" s="52"/>
      <c r="EI1154" s="52"/>
      <c r="EJ1154" s="52"/>
      <c r="EK1154" s="52"/>
      <c r="EL1154" s="52"/>
      <c r="EM1154" s="52"/>
      <c r="EN1154" s="52"/>
      <c r="EO1154" s="52"/>
      <c r="EP1154" s="52"/>
      <c r="EQ1154" s="52"/>
      <c r="ER1154" s="52"/>
      <c r="ES1154" s="52"/>
      <c r="ET1154" s="52"/>
      <c r="EU1154" s="52"/>
      <c r="EV1154" s="52"/>
      <c r="EW1154" s="52"/>
      <c r="EX1154" s="52"/>
      <c r="EY1154" s="52"/>
      <c r="EZ1154" s="52"/>
      <c r="FA1154" s="52"/>
      <c r="FB1154" s="52"/>
      <c r="FC1154" s="52"/>
      <c r="FD1154" s="52"/>
      <c r="FE1154" s="52"/>
      <c r="FF1154" s="52"/>
      <c r="FG1154" s="52"/>
      <c r="FH1154" s="52"/>
      <c r="FI1154" s="52"/>
      <c r="FJ1154" s="52"/>
      <c r="FK1154" s="52"/>
      <c r="FL1154" s="52"/>
      <c r="FM1154" s="52"/>
      <c r="FN1154" s="52"/>
      <c r="FO1154" s="52"/>
      <c r="FP1154" s="52"/>
      <c r="FQ1154" s="52"/>
      <c r="FR1154" s="52"/>
      <c r="FS1154" s="52"/>
      <c r="FT1154" s="52"/>
    </row>
    <row r="1155" spans="1:179" x14ac:dyDescent="0.15">
      <c r="A1155" s="104"/>
      <c r="B1155" s="35"/>
      <c r="C1155" s="35"/>
      <c r="D1155" s="36"/>
      <c r="E1155" s="35"/>
      <c r="F1155" s="54"/>
      <c r="G1155" s="38"/>
      <c r="H1155" s="35"/>
      <c r="I1155" s="35"/>
      <c r="J1155" s="35"/>
      <c r="K1155" s="35"/>
      <c r="L1155" s="55"/>
      <c r="M1155" s="40"/>
      <c r="N1155" s="41"/>
      <c r="O1155" s="41"/>
      <c r="P1155" s="56"/>
      <c r="Q1155" s="43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  <c r="BB1155" s="52"/>
      <c r="BC1155" s="52"/>
      <c r="BD1155" s="52"/>
      <c r="BE1155" s="52"/>
      <c r="BF1155" s="52"/>
      <c r="BG1155" s="52"/>
      <c r="BH1155" s="52"/>
      <c r="BI1155" s="52"/>
      <c r="BJ1155" s="52"/>
      <c r="BK1155" s="52"/>
      <c r="BL1155" s="52"/>
      <c r="BM1155" s="52"/>
      <c r="BN1155" s="52"/>
      <c r="BO1155" s="52"/>
      <c r="BP1155" s="52"/>
      <c r="BQ1155" s="52"/>
      <c r="BR1155" s="52"/>
      <c r="BS1155" s="52"/>
      <c r="BT1155" s="52"/>
      <c r="BU1155" s="52"/>
      <c r="BV1155" s="52"/>
      <c r="BW1155" s="52"/>
      <c r="BX1155" s="52"/>
      <c r="BY1155" s="52"/>
      <c r="BZ1155" s="52"/>
      <c r="CA1155" s="52"/>
      <c r="CB1155" s="52"/>
      <c r="CC1155" s="52"/>
      <c r="CD1155" s="52"/>
      <c r="CE1155" s="52"/>
      <c r="CF1155" s="52"/>
      <c r="CG1155" s="52"/>
      <c r="CH1155" s="52"/>
      <c r="CI1155" s="52"/>
      <c r="CJ1155" s="52"/>
      <c r="CK1155" s="52"/>
      <c r="CL1155" s="52"/>
      <c r="CM1155" s="52"/>
      <c r="CN1155" s="52"/>
      <c r="CO1155" s="52"/>
      <c r="CP1155" s="52"/>
      <c r="CQ1155" s="52"/>
      <c r="CR1155" s="52"/>
      <c r="CS1155" s="52"/>
      <c r="CT1155" s="52"/>
      <c r="CU1155" s="52"/>
      <c r="CV1155" s="52"/>
      <c r="CW1155" s="52"/>
      <c r="CX1155" s="52"/>
      <c r="CY1155" s="52"/>
      <c r="CZ1155" s="52"/>
      <c r="DA1155" s="52"/>
      <c r="DB1155" s="52"/>
      <c r="DC1155" s="52"/>
      <c r="DD1155" s="52"/>
      <c r="DE1155" s="52"/>
      <c r="DF1155" s="52"/>
      <c r="DG1155" s="52"/>
      <c r="DH1155" s="52"/>
      <c r="DI1155" s="52"/>
      <c r="DJ1155" s="52"/>
      <c r="DK1155" s="52"/>
      <c r="DL1155" s="52"/>
      <c r="DM1155" s="52"/>
      <c r="DN1155" s="52"/>
      <c r="DO1155" s="52"/>
      <c r="DP1155" s="52"/>
      <c r="DQ1155" s="52"/>
      <c r="DR1155" s="52"/>
      <c r="DS1155" s="52"/>
      <c r="DT1155" s="52"/>
      <c r="DU1155" s="52"/>
      <c r="DV1155" s="52"/>
      <c r="DW1155" s="52"/>
      <c r="DX1155" s="52"/>
      <c r="DY1155" s="52"/>
      <c r="DZ1155" s="52"/>
      <c r="EA1155" s="52"/>
      <c r="EB1155" s="52"/>
      <c r="EC1155" s="52"/>
      <c r="ED1155" s="52"/>
      <c r="EE1155" s="52"/>
      <c r="EF1155" s="52"/>
      <c r="EG1155" s="52"/>
      <c r="EH1155" s="52"/>
      <c r="EI1155" s="52"/>
      <c r="EJ1155" s="52"/>
      <c r="EK1155" s="52"/>
      <c r="EL1155" s="52"/>
      <c r="EM1155" s="52"/>
      <c r="EN1155" s="52"/>
      <c r="EO1155" s="52"/>
      <c r="EP1155" s="52"/>
      <c r="EQ1155" s="52"/>
      <c r="ER1155" s="52"/>
      <c r="ES1155" s="52"/>
      <c r="ET1155" s="52"/>
      <c r="EU1155" s="52"/>
      <c r="EV1155" s="52"/>
      <c r="EW1155" s="52"/>
      <c r="EX1155" s="52"/>
      <c r="EY1155" s="52"/>
      <c r="EZ1155" s="52"/>
      <c r="FA1155" s="52"/>
      <c r="FB1155" s="52"/>
      <c r="FC1155" s="52"/>
      <c r="FD1155" s="52"/>
      <c r="FE1155" s="52"/>
      <c r="FF1155" s="52"/>
      <c r="FG1155" s="52"/>
      <c r="FH1155" s="52"/>
      <c r="FI1155" s="52"/>
      <c r="FJ1155" s="52"/>
      <c r="FK1155" s="52"/>
      <c r="FL1155" s="52"/>
      <c r="FM1155" s="52"/>
      <c r="FN1155" s="52"/>
      <c r="FO1155" s="52"/>
      <c r="FP1155" s="52"/>
      <c r="FQ1155" s="52"/>
      <c r="FR1155" s="52"/>
      <c r="FS1155" s="52"/>
      <c r="FT1155" s="52"/>
    </row>
    <row r="1156" spans="1:179" x14ac:dyDescent="0.15">
      <c r="A1156" s="104"/>
      <c r="B1156" s="35"/>
      <c r="C1156" s="35"/>
      <c r="D1156" s="36"/>
      <c r="E1156" s="35"/>
      <c r="F1156" s="54"/>
      <c r="G1156" s="38"/>
      <c r="H1156" s="35"/>
      <c r="I1156" s="35"/>
      <c r="J1156" s="35"/>
      <c r="K1156" s="35"/>
      <c r="L1156" s="55"/>
      <c r="M1156" s="40"/>
      <c r="N1156" s="41"/>
      <c r="O1156" s="41"/>
      <c r="P1156" s="56"/>
      <c r="Q1156" s="43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  <c r="BB1156" s="52"/>
      <c r="BC1156" s="52"/>
      <c r="BD1156" s="52"/>
      <c r="BE1156" s="52"/>
      <c r="BF1156" s="52"/>
      <c r="BG1156" s="52"/>
      <c r="BH1156" s="52"/>
      <c r="BI1156" s="52"/>
      <c r="BJ1156" s="52"/>
      <c r="BK1156" s="52"/>
      <c r="BL1156" s="52"/>
      <c r="BM1156" s="52"/>
      <c r="BN1156" s="52"/>
      <c r="BO1156" s="52"/>
      <c r="BP1156" s="52"/>
      <c r="BQ1156" s="52"/>
      <c r="BR1156" s="52"/>
      <c r="BS1156" s="52"/>
      <c r="BT1156" s="52"/>
      <c r="BU1156" s="52"/>
      <c r="BV1156" s="52"/>
      <c r="BW1156" s="52"/>
      <c r="BX1156" s="52"/>
      <c r="BY1156" s="52"/>
      <c r="BZ1156" s="52"/>
      <c r="CA1156" s="52"/>
      <c r="CB1156" s="52"/>
      <c r="CC1156" s="52"/>
      <c r="CD1156" s="52"/>
      <c r="CE1156" s="52"/>
      <c r="CF1156" s="52"/>
      <c r="CG1156" s="52"/>
      <c r="CH1156" s="52"/>
      <c r="CI1156" s="52"/>
      <c r="CJ1156" s="52"/>
      <c r="CK1156" s="52"/>
      <c r="CL1156" s="52"/>
      <c r="CM1156" s="52"/>
      <c r="CN1156" s="52"/>
      <c r="CO1156" s="52"/>
      <c r="CP1156" s="52"/>
      <c r="CQ1156" s="52"/>
      <c r="CR1156" s="52"/>
      <c r="CS1156" s="52"/>
      <c r="CT1156" s="52"/>
      <c r="CU1156" s="52"/>
      <c r="CV1156" s="52"/>
      <c r="CW1156" s="52"/>
      <c r="CX1156" s="52"/>
      <c r="CY1156" s="52"/>
      <c r="CZ1156" s="52"/>
      <c r="DA1156" s="52"/>
      <c r="DB1156" s="52"/>
      <c r="DC1156" s="52"/>
      <c r="DD1156" s="52"/>
      <c r="DE1156" s="52"/>
      <c r="DF1156" s="52"/>
      <c r="DG1156" s="52"/>
      <c r="DH1156" s="52"/>
      <c r="DI1156" s="52"/>
      <c r="DJ1156" s="52"/>
      <c r="DK1156" s="52"/>
      <c r="DL1156" s="52"/>
      <c r="DM1156" s="52"/>
      <c r="DN1156" s="52"/>
      <c r="DO1156" s="52"/>
      <c r="DP1156" s="52"/>
      <c r="DQ1156" s="52"/>
      <c r="DR1156" s="52"/>
      <c r="DS1156" s="52"/>
      <c r="DT1156" s="52"/>
      <c r="DU1156" s="52"/>
      <c r="DV1156" s="52"/>
      <c r="DW1156" s="52"/>
      <c r="DX1156" s="52"/>
      <c r="DY1156" s="52"/>
      <c r="DZ1156" s="52"/>
      <c r="EA1156" s="52"/>
      <c r="EB1156" s="52"/>
      <c r="EC1156" s="52"/>
      <c r="ED1156" s="52"/>
      <c r="EE1156" s="52"/>
      <c r="EF1156" s="52"/>
      <c r="EG1156" s="52"/>
      <c r="EH1156" s="52"/>
      <c r="EI1156" s="52"/>
      <c r="EJ1156" s="52"/>
      <c r="EK1156" s="52"/>
      <c r="EL1156" s="52"/>
      <c r="EM1156" s="52"/>
      <c r="EN1156" s="52"/>
      <c r="EO1156" s="52"/>
      <c r="EP1156" s="52"/>
      <c r="EQ1156" s="52"/>
      <c r="ER1156" s="52"/>
      <c r="ES1156" s="52"/>
      <c r="ET1156" s="52"/>
      <c r="EU1156" s="52"/>
      <c r="EV1156" s="52"/>
      <c r="EW1156" s="52"/>
      <c r="EX1156" s="52"/>
      <c r="EY1156" s="52"/>
      <c r="EZ1156" s="52"/>
      <c r="FA1156" s="52"/>
      <c r="FB1156" s="52"/>
      <c r="FC1156" s="52"/>
      <c r="FD1156" s="52"/>
      <c r="FE1156" s="52"/>
      <c r="FF1156" s="52"/>
      <c r="FG1156" s="52"/>
      <c r="FH1156" s="52"/>
      <c r="FI1156" s="52"/>
      <c r="FJ1156" s="52"/>
      <c r="FK1156" s="52"/>
      <c r="FL1156" s="52"/>
      <c r="FM1156" s="52"/>
      <c r="FN1156" s="52"/>
      <c r="FO1156" s="52"/>
      <c r="FP1156" s="52"/>
      <c r="FQ1156" s="52"/>
      <c r="FR1156" s="52"/>
      <c r="FS1156" s="52"/>
      <c r="FT1156" s="52"/>
    </row>
    <row r="1157" spans="1:179" x14ac:dyDescent="0.15">
      <c r="A1157" s="104"/>
      <c r="B1157" s="35"/>
      <c r="C1157" s="35"/>
      <c r="D1157" s="36"/>
      <c r="E1157" s="35"/>
      <c r="F1157" s="54"/>
      <c r="G1157" s="38"/>
      <c r="H1157" s="35"/>
      <c r="I1157" s="35"/>
      <c r="J1157" s="35"/>
      <c r="K1157" s="35"/>
      <c r="L1157" s="55"/>
      <c r="M1157" s="40"/>
      <c r="N1157" s="41"/>
      <c r="O1157" s="41"/>
      <c r="P1157" s="56"/>
      <c r="Q1157" s="43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  <c r="BB1157" s="52"/>
      <c r="BC1157" s="52"/>
      <c r="BD1157" s="52"/>
      <c r="BE1157" s="52"/>
      <c r="BF1157" s="52"/>
      <c r="BG1157" s="52"/>
      <c r="BH1157" s="52"/>
      <c r="BI1157" s="52"/>
      <c r="BJ1157" s="52"/>
      <c r="BK1157" s="52"/>
      <c r="BL1157" s="52"/>
      <c r="BM1157" s="52"/>
      <c r="BN1157" s="52"/>
      <c r="BO1157" s="52"/>
      <c r="BP1157" s="52"/>
      <c r="BQ1157" s="52"/>
      <c r="BR1157" s="52"/>
      <c r="BS1157" s="52"/>
      <c r="BT1157" s="52"/>
      <c r="BU1157" s="52"/>
      <c r="BV1157" s="52"/>
      <c r="BW1157" s="52"/>
      <c r="BX1157" s="52"/>
      <c r="BY1157" s="52"/>
      <c r="BZ1157" s="52"/>
      <c r="CA1157" s="52"/>
      <c r="CB1157" s="52"/>
      <c r="CC1157" s="52"/>
      <c r="CD1157" s="52"/>
      <c r="CE1157" s="52"/>
      <c r="CF1157" s="52"/>
      <c r="CG1157" s="52"/>
      <c r="CH1157" s="52"/>
      <c r="CI1157" s="52"/>
      <c r="CJ1157" s="52"/>
      <c r="CK1157" s="52"/>
      <c r="CL1157" s="52"/>
      <c r="CM1157" s="52"/>
      <c r="CN1157" s="52"/>
      <c r="CO1157" s="52"/>
      <c r="CP1157" s="52"/>
      <c r="CQ1157" s="52"/>
      <c r="CR1157" s="52"/>
      <c r="CS1157" s="52"/>
      <c r="CT1157" s="52"/>
      <c r="CU1157" s="52"/>
      <c r="CV1157" s="52"/>
      <c r="CW1157" s="52"/>
      <c r="CX1157" s="52"/>
      <c r="CY1157" s="52"/>
      <c r="CZ1157" s="52"/>
      <c r="DA1157" s="52"/>
      <c r="DB1157" s="52"/>
      <c r="DC1157" s="52"/>
      <c r="DD1157" s="52"/>
      <c r="DE1157" s="52"/>
      <c r="DF1157" s="52"/>
      <c r="DG1157" s="52"/>
      <c r="DH1157" s="52"/>
      <c r="DI1157" s="52"/>
      <c r="DJ1157" s="52"/>
      <c r="DK1157" s="52"/>
      <c r="DL1157" s="52"/>
      <c r="DM1157" s="52"/>
      <c r="DN1157" s="52"/>
      <c r="DO1157" s="52"/>
      <c r="DP1157" s="52"/>
      <c r="DQ1157" s="52"/>
      <c r="DR1157" s="52"/>
      <c r="DS1157" s="52"/>
      <c r="DT1157" s="52"/>
      <c r="DU1157" s="52"/>
      <c r="DV1157" s="52"/>
      <c r="DW1157" s="52"/>
      <c r="DX1157" s="52"/>
      <c r="DY1157" s="52"/>
      <c r="DZ1157" s="52"/>
      <c r="EA1157" s="52"/>
      <c r="EB1157" s="52"/>
      <c r="EC1157" s="52"/>
      <c r="ED1157" s="52"/>
      <c r="EE1157" s="52"/>
      <c r="EF1157" s="52"/>
      <c r="EG1157" s="52"/>
      <c r="EH1157" s="52"/>
      <c r="EI1157" s="52"/>
      <c r="EJ1157" s="52"/>
      <c r="EK1157" s="52"/>
      <c r="EL1157" s="52"/>
      <c r="EM1157" s="52"/>
      <c r="EN1157" s="52"/>
      <c r="EO1157" s="52"/>
      <c r="EP1157" s="52"/>
      <c r="EQ1157" s="52"/>
      <c r="ER1157" s="52"/>
      <c r="ES1157" s="52"/>
      <c r="ET1157" s="52"/>
      <c r="EU1157" s="52"/>
      <c r="EV1157" s="52"/>
      <c r="EW1157" s="52"/>
      <c r="EX1157" s="52"/>
      <c r="EY1157" s="52"/>
      <c r="EZ1157" s="52"/>
      <c r="FA1157" s="52"/>
      <c r="FB1157" s="52"/>
      <c r="FC1157" s="52"/>
      <c r="FD1157" s="52"/>
      <c r="FE1157" s="52"/>
      <c r="FF1157" s="52"/>
      <c r="FG1157" s="52"/>
      <c r="FH1157" s="52"/>
      <c r="FI1157" s="52"/>
      <c r="FJ1157" s="52"/>
      <c r="FK1157" s="52"/>
      <c r="FL1157" s="52"/>
      <c r="FM1157" s="52"/>
      <c r="FN1157" s="52"/>
      <c r="FO1157" s="52"/>
      <c r="FP1157" s="52"/>
      <c r="FQ1157" s="52"/>
      <c r="FR1157" s="52"/>
      <c r="FS1157" s="52"/>
      <c r="FT1157" s="52"/>
    </row>
    <row r="1158" spans="1:179" x14ac:dyDescent="0.15">
      <c r="A1158" s="104"/>
      <c r="B1158" s="35"/>
      <c r="C1158" s="35"/>
      <c r="D1158" s="36"/>
      <c r="E1158" s="35"/>
      <c r="F1158" s="54"/>
      <c r="G1158" s="38"/>
      <c r="H1158" s="35"/>
      <c r="I1158" s="35"/>
      <c r="J1158" s="35"/>
      <c r="K1158" s="35"/>
      <c r="L1158" s="55"/>
      <c r="M1158" s="40"/>
      <c r="N1158" s="41"/>
      <c r="O1158" s="41"/>
      <c r="P1158" s="56"/>
      <c r="Q1158" s="43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  <c r="BB1158" s="52"/>
      <c r="BC1158" s="52"/>
      <c r="BD1158" s="52"/>
      <c r="BE1158" s="52"/>
      <c r="BF1158" s="52"/>
      <c r="BG1158" s="52"/>
      <c r="BH1158" s="52"/>
      <c r="BI1158" s="52"/>
      <c r="BJ1158" s="52"/>
      <c r="BK1158" s="52"/>
      <c r="BL1158" s="52"/>
      <c r="BM1158" s="52"/>
      <c r="BN1158" s="52"/>
      <c r="BO1158" s="52"/>
      <c r="BP1158" s="52"/>
      <c r="BQ1158" s="52"/>
      <c r="BR1158" s="52"/>
      <c r="BS1158" s="52"/>
      <c r="BT1158" s="52"/>
      <c r="BU1158" s="52"/>
      <c r="BV1158" s="52"/>
      <c r="BW1158" s="52"/>
      <c r="BX1158" s="52"/>
      <c r="BY1158" s="52"/>
      <c r="BZ1158" s="52"/>
      <c r="CA1158" s="52"/>
      <c r="CB1158" s="52"/>
      <c r="CC1158" s="52"/>
      <c r="CD1158" s="52"/>
      <c r="CE1158" s="52"/>
      <c r="CF1158" s="52"/>
      <c r="CG1158" s="52"/>
      <c r="CH1158" s="52"/>
      <c r="CI1158" s="52"/>
      <c r="CJ1158" s="52"/>
      <c r="CK1158" s="52"/>
      <c r="CL1158" s="52"/>
      <c r="CM1158" s="52"/>
      <c r="CN1158" s="52"/>
      <c r="CO1158" s="52"/>
      <c r="CP1158" s="52"/>
      <c r="CQ1158" s="52"/>
      <c r="CR1158" s="52"/>
      <c r="CS1158" s="52"/>
      <c r="CT1158" s="52"/>
      <c r="CU1158" s="52"/>
      <c r="CV1158" s="52"/>
      <c r="CW1158" s="52"/>
      <c r="CX1158" s="52"/>
      <c r="CY1158" s="52"/>
      <c r="CZ1158" s="52"/>
      <c r="DA1158" s="52"/>
      <c r="DB1158" s="52"/>
      <c r="DC1158" s="52"/>
      <c r="DD1158" s="52"/>
      <c r="DE1158" s="52"/>
      <c r="DF1158" s="52"/>
      <c r="DG1158" s="52"/>
      <c r="DH1158" s="52"/>
      <c r="DI1158" s="52"/>
      <c r="DJ1158" s="52"/>
      <c r="DK1158" s="52"/>
      <c r="DL1158" s="52"/>
      <c r="DM1158" s="52"/>
      <c r="DN1158" s="52"/>
      <c r="DO1158" s="52"/>
      <c r="DP1158" s="52"/>
      <c r="DQ1158" s="52"/>
      <c r="DR1158" s="52"/>
      <c r="DS1158" s="52"/>
      <c r="DT1158" s="52"/>
      <c r="DU1158" s="52"/>
      <c r="DV1158" s="52"/>
      <c r="DW1158" s="52"/>
      <c r="DX1158" s="52"/>
      <c r="DY1158" s="52"/>
      <c r="DZ1158" s="52"/>
      <c r="EA1158" s="52"/>
      <c r="EB1158" s="52"/>
      <c r="EC1158" s="52"/>
      <c r="ED1158" s="52"/>
      <c r="EE1158" s="52"/>
      <c r="EF1158" s="52"/>
      <c r="EG1158" s="52"/>
      <c r="EH1158" s="52"/>
      <c r="EI1158" s="52"/>
      <c r="EJ1158" s="52"/>
      <c r="EK1158" s="52"/>
      <c r="EL1158" s="52"/>
      <c r="EM1158" s="52"/>
      <c r="EN1158" s="52"/>
      <c r="EO1158" s="52"/>
      <c r="EP1158" s="52"/>
      <c r="EQ1158" s="52"/>
      <c r="ER1158" s="52"/>
      <c r="ES1158" s="52"/>
      <c r="ET1158" s="52"/>
      <c r="EU1158" s="52"/>
      <c r="EV1158" s="52"/>
      <c r="EW1158" s="52"/>
      <c r="EX1158" s="52"/>
      <c r="EY1158" s="52"/>
      <c r="EZ1158" s="52"/>
      <c r="FA1158" s="52"/>
      <c r="FB1158" s="52"/>
      <c r="FC1158" s="52"/>
      <c r="FD1158" s="52"/>
      <c r="FE1158" s="52"/>
      <c r="FF1158" s="52"/>
      <c r="FG1158" s="52"/>
      <c r="FH1158" s="52"/>
      <c r="FI1158" s="52"/>
      <c r="FJ1158" s="52"/>
      <c r="FK1158" s="52"/>
      <c r="FL1158" s="52"/>
      <c r="FM1158" s="52"/>
      <c r="FN1158" s="52"/>
      <c r="FO1158" s="52"/>
      <c r="FP1158" s="52"/>
      <c r="FQ1158" s="52"/>
      <c r="FR1158" s="52"/>
      <c r="FS1158" s="52"/>
      <c r="FT1158" s="52"/>
    </row>
    <row r="1159" spans="1:179" x14ac:dyDescent="0.15">
      <c r="A1159" s="104"/>
      <c r="B1159" s="35"/>
      <c r="C1159" s="35"/>
      <c r="D1159" s="36"/>
      <c r="E1159" s="35"/>
      <c r="F1159" s="54"/>
      <c r="G1159" s="38"/>
      <c r="H1159" s="35"/>
      <c r="I1159" s="35"/>
      <c r="J1159" s="35"/>
      <c r="K1159" s="35"/>
      <c r="L1159" s="55"/>
      <c r="M1159" s="40"/>
      <c r="N1159" s="41"/>
      <c r="O1159" s="41"/>
      <c r="P1159" s="56"/>
      <c r="Q1159" s="43"/>
      <c r="R1159" s="44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8"/>
      <c r="AG1159" s="68"/>
      <c r="AH1159" s="68"/>
      <c r="AI1159" s="68"/>
      <c r="AJ1159" s="68"/>
      <c r="AK1159" s="68"/>
      <c r="AL1159" s="68"/>
      <c r="AM1159" s="68"/>
      <c r="AN1159" s="68"/>
      <c r="AO1159" s="68"/>
      <c r="AP1159" s="68"/>
      <c r="AQ1159" s="68"/>
      <c r="AR1159" s="68"/>
      <c r="AS1159" s="68"/>
      <c r="AT1159" s="68"/>
      <c r="AU1159" s="68"/>
      <c r="AV1159" s="68"/>
      <c r="AW1159" s="68"/>
      <c r="AX1159" s="68"/>
      <c r="AY1159" s="68"/>
      <c r="AZ1159" s="68"/>
      <c r="BA1159" s="68"/>
      <c r="BB1159" s="68"/>
      <c r="BC1159" s="68"/>
      <c r="BD1159" s="68"/>
      <c r="BE1159" s="68"/>
      <c r="BF1159" s="68"/>
      <c r="BG1159" s="68"/>
      <c r="BH1159" s="68"/>
      <c r="BI1159" s="68"/>
      <c r="BJ1159" s="68"/>
      <c r="BK1159" s="68"/>
      <c r="BL1159" s="68"/>
      <c r="BM1159" s="68"/>
      <c r="BN1159" s="68"/>
      <c r="BO1159" s="68"/>
      <c r="BP1159" s="68"/>
      <c r="BQ1159" s="68"/>
      <c r="BR1159" s="68"/>
      <c r="BS1159" s="68"/>
      <c r="BT1159" s="68"/>
      <c r="BU1159" s="68"/>
      <c r="BV1159" s="68"/>
      <c r="BW1159" s="68"/>
      <c r="BX1159" s="68"/>
      <c r="BY1159" s="68"/>
      <c r="BZ1159" s="68"/>
      <c r="CA1159" s="68"/>
      <c r="CB1159" s="68"/>
      <c r="CC1159" s="68"/>
      <c r="CD1159" s="68"/>
      <c r="CE1159" s="68"/>
      <c r="CF1159" s="68"/>
      <c r="CG1159" s="68"/>
      <c r="CH1159" s="68"/>
      <c r="CI1159" s="68"/>
      <c r="CJ1159" s="68"/>
      <c r="CK1159" s="68"/>
      <c r="CL1159" s="68"/>
      <c r="CM1159" s="68"/>
      <c r="CN1159" s="68"/>
      <c r="CO1159" s="68"/>
      <c r="CP1159" s="68"/>
      <c r="CQ1159" s="68"/>
      <c r="CR1159" s="68"/>
      <c r="CS1159" s="68"/>
      <c r="CT1159" s="68"/>
      <c r="CU1159" s="68"/>
      <c r="CV1159" s="68"/>
      <c r="CW1159" s="68"/>
      <c r="CX1159" s="68"/>
      <c r="CY1159" s="68"/>
      <c r="CZ1159" s="68"/>
      <c r="DA1159" s="68"/>
      <c r="DB1159" s="68"/>
      <c r="DC1159" s="68"/>
      <c r="DD1159" s="68"/>
      <c r="DE1159" s="68"/>
      <c r="DF1159" s="68"/>
      <c r="DG1159" s="68"/>
      <c r="DH1159" s="68"/>
      <c r="DI1159" s="68"/>
      <c r="DJ1159" s="68"/>
      <c r="DK1159" s="68"/>
      <c r="DL1159" s="68"/>
      <c r="DM1159" s="68"/>
      <c r="DN1159" s="68"/>
      <c r="DO1159" s="68"/>
      <c r="DP1159" s="68"/>
      <c r="DQ1159" s="68"/>
      <c r="DR1159" s="68"/>
      <c r="DS1159" s="68"/>
      <c r="DT1159" s="68"/>
      <c r="DU1159" s="68"/>
      <c r="DV1159" s="68"/>
      <c r="DW1159" s="68"/>
      <c r="DX1159" s="68"/>
      <c r="DY1159" s="68"/>
      <c r="DZ1159" s="68"/>
      <c r="EA1159" s="68"/>
      <c r="EB1159" s="68"/>
      <c r="EC1159" s="68"/>
      <c r="ED1159" s="68"/>
      <c r="EE1159" s="68"/>
      <c r="EF1159" s="68"/>
      <c r="EG1159" s="68"/>
      <c r="EH1159" s="68"/>
      <c r="EI1159" s="68"/>
      <c r="EJ1159" s="68"/>
      <c r="EK1159" s="68"/>
      <c r="EL1159" s="68"/>
      <c r="EM1159" s="68"/>
      <c r="EN1159" s="68"/>
      <c r="EO1159" s="68"/>
      <c r="EP1159" s="68"/>
      <c r="EQ1159" s="68"/>
      <c r="ER1159" s="68"/>
      <c r="ES1159" s="68"/>
      <c r="ET1159" s="68"/>
      <c r="EU1159" s="68"/>
      <c r="EV1159" s="68"/>
      <c r="EW1159" s="68"/>
      <c r="EX1159" s="68"/>
      <c r="EY1159" s="68"/>
      <c r="EZ1159" s="68"/>
      <c r="FA1159" s="68"/>
      <c r="FB1159" s="68"/>
      <c r="FC1159" s="68"/>
      <c r="FD1159" s="68"/>
      <c r="FE1159" s="68"/>
      <c r="FF1159" s="68"/>
      <c r="FG1159" s="68"/>
      <c r="FH1159" s="68"/>
      <c r="FI1159" s="68"/>
      <c r="FJ1159" s="68"/>
      <c r="FK1159" s="68"/>
      <c r="FL1159" s="68"/>
      <c r="FM1159" s="68"/>
      <c r="FN1159" s="68"/>
      <c r="FO1159" s="68"/>
      <c r="FP1159" s="68"/>
      <c r="FQ1159" s="68"/>
      <c r="FR1159" s="68"/>
      <c r="FS1159" s="68"/>
      <c r="FT1159" s="68"/>
      <c r="FU1159" s="68"/>
      <c r="FV1159" s="68"/>
      <c r="FW1159" s="68"/>
    </row>
    <row r="1160" spans="1:179" x14ac:dyDescent="0.15">
      <c r="A1160" s="104"/>
      <c r="B1160" s="35"/>
      <c r="C1160" s="35"/>
      <c r="D1160" s="36"/>
      <c r="E1160" s="35"/>
      <c r="F1160" s="54"/>
      <c r="G1160" s="38"/>
      <c r="H1160" s="35"/>
      <c r="I1160" s="35"/>
      <c r="J1160" s="35"/>
      <c r="K1160" s="35"/>
      <c r="L1160" s="55"/>
      <c r="M1160" s="40"/>
      <c r="N1160" s="41"/>
      <c r="O1160" s="41"/>
      <c r="P1160" s="56"/>
      <c r="Q1160" s="43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  <c r="BB1160" s="52"/>
      <c r="BC1160" s="52"/>
      <c r="BD1160" s="52"/>
      <c r="BE1160" s="52"/>
      <c r="BF1160" s="52"/>
      <c r="BG1160" s="52"/>
      <c r="BH1160" s="52"/>
      <c r="BI1160" s="52"/>
      <c r="BJ1160" s="52"/>
      <c r="BK1160" s="52"/>
      <c r="BL1160" s="52"/>
      <c r="BM1160" s="52"/>
      <c r="BN1160" s="52"/>
      <c r="BO1160" s="52"/>
      <c r="BP1160" s="52"/>
      <c r="BQ1160" s="52"/>
      <c r="BR1160" s="52"/>
      <c r="BS1160" s="52"/>
      <c r="BT1160" s="52"/>
      <c r="BU1160" s="52"/>
      <c r="BV1160" s="52"/>
      <c r="BW1160" s="52"/>
      <c r="BX1160" s="52"/>
      <c r="BY1160" s="52"/>
      <c r="BZ1160" s="52"/>
      <c r="CA1160" s="52"/>
      <c r="CB1160" s="52"/>
      <c r="CC1160" s="52"/>
      <c r="CD1160" s="52"/>
      <c r="CE1160" s="52"/>
      <c r="CF1160" s="52"/>
      <c r="CG1160" s="52"/>
      <c r="CH1160" s="52"/>
      <c r="CI1160" s="52"/>
      <c r="CJ1160" s="52"/>
      <c r="CK1160" s="52"/>
      <c r="CL1160" s="52"/>
      <c r="CM1160" s="52"/>
      <c r="CN1160" s="52"/>
      <c r="CO1160" s="52"/>
      <c r="CP1160" s="52"/>
      <c r="CQ1160" s="52"/>
      <c r="CR1160" s="52"/>
      <c r="CS1160" s="52"/>
      <c r="CT1160" s="52"/>
      <c r="CU1160" s="52"/>
      <c r="CV1160" s="52"/>
      <c r="CW1160" s="52"/>
      <c r="CX1160" s="52"/>
      <c r="CY1160" s="52"/>
      <c r="CZ1160" s="52"/>
      <c r="DA1160" s="52"/>
      <c r="DB1160" s="52"/>
      <c r="DC1160" s="52"/>
      <c r="DD1160" s="52"/>
      <c r="DE1160" s="52"/>
      <c r="DF1160" s="52"/>
      <c r="DG1160" s="52"/>
      <c r="DH1160" s="52"/>
      <c r="DI1160" s="52"/>
      <c r="DJ1160" s="52"/>
      <c r="DK1160" s="52"/>
      <c r="DL1160" s="52"/>
      <c r="DM1160" s="52"/>
      <c r="DN1160" s="52"/>
      <c r="DO1160" s="52"/>
      <c r="DP1160" s="52"/>
      <c r="DQ1160" s="52"/>
      <c r="DR1160" s="52"/>
      <c r="DS1160" s="52"/>
      <c r="DT1160" s="52"/>
      <c r="DU1160" s="52"/>
      <c r="DV1160" s="52"/>
      <c r="DW1160" s="52"/>
      <c r="DX1160" s="52"/>
      <c r="DY1160" s="52"/>
      <c r="DZ1160" s="52"/>
      <c r="EA1160" s="52"/>
      <c r="EB1160" s="52"/>
      <c r="EC1160" s="52"/>
      <c r="ED1160" s="52"/>
      <c r="EE1160" s="52"/>
      <c r="EF1160" s="52"/>
      <c r="EG1160" s="52"/>
      <c r="EH1160" s="52"/>
      <c r="EI1160" s="52"/>
      <c r="EJ1160" s="52"/>
      <c r="EK1160" s="52"/>
      <c r="EL1160" s="52"/>
      <c r="EM1160" s="52"/>
      <c r="EN1160" s="52"/>
      <c r="EO1160" s="52"/>
      <c r="EP1160" s="52"/>
      <c r="EQ1160" s="52"/>
      <c r="ER1160" s="52"/>
      <c r="ES1160" s="52"/>
      <c r="ET1160" s="52"/>
      <c r="EU1160" s="52"/>
      <c r="EV1160" s="52"/>
      <c r="EW1160" s="52"/>
      <c r="EX1160" s="52"/>
      <c r="EY1160" s="52"/>
      <c r="EZ1160" s="52"/>
      <c r="FA1160" s="52"/>
      <c r="FB1160" s="52"/>
      <c r="FC1160" s="52"/>
      <c r="FD1160" s="52"/>
      <c r="FE1160" s="52"/>
      <c r="FF1160" s="52"/>
      <c r="FG1160" s="52"/>
      <c r="FH1160" s="52"/>
      <c r="FI1160" s="52"/>
      <c r="FJ1160" s="52"/>
      <c r="FK1160" s="52"/>
      <c r="FL1160" s="52"/>
      <c r="FM1160" s="52"/>
      <c r="FN1160" s="52"/>
      <c r="FO1160" s="52"/>
      <c r="FP1160" s="52"/>
      <c r="FQ1160" s="52"/>
      <c r="FR1160" s="52"/>
      <c r="FS1160" s="52"/>
      <c r="FT1160" s="52"/>
    </row>
    <row r="1161" spans="1:179" x14ac:dyDescent="0.15">
      <c r="A1161" s="104"/>
      <c r="B1161" s="35"/>
      <c r="C1161" s="35"/>
      <c r="D1161" s="36"/>
      <c r="E1161" s="35"/>
      <c r="F1161" s="54"/>
      <c r="G1161" s="38"/>
      <c r="H1161" s="35"/>
      <c r="I1161" s="35"/>
      <c r="J1161" s="35"/>
      <c r="K1161" s="35"/>
      <c r="L1161" s="55"/>
      <c r="M1161" s="40"/>
      <c r="N1161" s="41"/>
      <c r="O1161" s="41"/>
      <c r="P1161" s="56"/>
      <c r="Q1161" s="43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  <c r="BB1161" s="52"/>
      <c r="BC1161" s="52"/>
      <c r="BD1161" s="52"/>
      <c r="BE1161" s="52"/>
      <c r="BF1161" s="52"/>
      <c r="BG1161" s="52"/>
      <c r="BH1161" s="52"/>
      <c r="BI1161" s="52"/>
      <c r="BJ1161" s="52"/>
      <c r="BK1161" s="52"/>
      <c r="BL1161" s="52"/>
      <c r="BM1161" s="52"/>
      <c r="BN1161" s="52"/>
      <c r="BO1161" s="52"/>
      <c r="BP1161" s="52"/>
      <c r="BQ1161" s="52"/>
      <c r="BR1161" s="52"/>
      <c r="BS1161" s="52"/>
      <c r="BT1161" s="52"/>
      <c r="BU1161" s="52"/>
      <c r="BV1161" s="52"/>
      <c r="BW1161" s="52"/>
      <c r="BX1161" s="52"/>
      <c r="BY1161" s="52"/>
      <c r="BZ1161" s="52"/>
      <c r="CA1161" s="52"/>
      <c r="CB1161" s="52"/>
      <c r="CC1161" s="52"/>
      <c r="CD1161" s="52"/>
      <c r="CE1161" s="52"/>
      <c r="CF1161" s="52"/>
      <c r="CG1161" s="52"/>
      <c r="CH1161" s="52"/>
      <c r="CI1161" s="52"/>
      <c r="CJ1161" s="52"/>
      <c r="CK1161" s="52"/>
      <c r="CL1161" s="52"/>
      <c r="CM1161" s="52"/>
      <c r="CN1161" s="52"/>
      <c r="CO1161" s="52"/>
      <c r="CP1161" s="52"/>
      <c r="CQ1161" s="52"/>
      <c r="CR1161" s="52"/>
      <c r="CS1161" s="52"/>
      <c r="CT1161" s="52"/>
      <c r="CU1161" s="52"/>
      <c r="CV1161" s="52"/>
      <c r="CW1161" s="52"/>
      <c r="CX1161" s="52"/>
      <c r="CY1161" s="52"/>
      <c r="CZ1161" s="52"/>
      <c r="DA1161" s="52"/>
      <c r="DB1161" s="52"/>
      <c r="DC1161" s="52"/>
      <c r="DD1161" s="52"/>
      <c r="DE1161" s="52"/>
      <c r="DF1161" s="52"/>
      <c r="DG1161" s="52"/>
      <c r="DH1161" s="52"/>
      <c r="DI1161" s="52"/>
      <c r="DJ1161" s="52"/>
      <c r="DK1161" s="52"/>
      <c r="DL1161" s="52"/>
      <c r="DM1161" s="52"/>
      <c r="DN1161" s="52"/>
      <c r="DO1161" s="52"/>
      <c r="DP1161" s="52"/>
      <c r="DQ1161" s="52"/>
      <c r="DR1161" s="52"/>
      <c r="DS1161" s="52"/>
      <c r="DT1161" s="52"/>
      <c r="DU1161" s="52"/>
      <c r="DV1161" s="52"/>
      <c r="DW1161" s="52"/>
      <c r="DX1161" s="52"/>
      <c r="DY1161" s="52"/>
      <c r="DZ1161" s="52"/>
      <c r="EA1161" s="52"/>
      <c r="EB1161" s="52"/>
      <c r="EC1161" s="52"/>
      <c r="ED1161" s="52"/>
      <c r="EE1161" s="52"/>
      <c r="EF1161" s="52"/>
      <c r="EG1161" s="52"/>
      <c r="EH1161" s="52"/>
      <c r="EI1161" s="52"/>
      <c r="EJ1161" s="52"/>
      <c r="EK1161" s="52"/>
      <c r="EL1161" s="52"/>
      <c r="EM1161" s="52"/>
      <c r="EN1161" s="52"/>
      <c r="EO1161" s="52"/>
      <c r="EP1161" s="52"/>
      <c r="EQ1161" s="52"/>
      <c r="ER1161" s="52"/>
      <c r="ES1161" s="52"/>
      <c r="ET1161" s="52"/>
      <c r="EU1161" s="52"/>
      <c r="EV1161" s="52"/>
      <c r="EW1161" s="52"/>
      <c r="EX1161" s="52"/>
      <c r="EY1161" s="52"/>
      <c r="EZ1161" s="52"/>
      <c r="FA1161" s="52"/>
      <c r="FB1161" s="52"/>
      <c r="FC1161" s="52"/>
      <c r="FD1161" s="52"/>
      <c r="FE1161" s="52"/>
      <c r="FF1161" s="52"/>
      <c r="FG1161" s="52"/>
      <c r="FH1161" s="52"/>
      <c r="FI1161" s="52"/>
      <c r="FJ1161" s="52"/>
      <c r="FK1161" s="52"/>
      <c r="FL1161" s="52"/>
      <c r="FM1161" s="52"/>
      <c r="FN1161" s="52"/>
      <c r="FO1161" s="52"/>
      <c r="FP1161" s="52"/>
      <c r="FQ1161" s="52"/>
      <c r="FR1161" s="52"/>
      <c r="FS1161" s="52"/>
      <c r="FT1161" s="52"/>
    </row>
    <row r="1162" spans="1:179" x14ac:dyDescent="0.15">
      <c r="A1162" s="104"/>
      <c r="B1162" s="35"/>
      <c r="C1162" s="35"/>
      <c r="D1162" s="36"/>
      <c r="E1162" s="35"/>
      <c r="F1162" s="54"/>
      <c r="G1162" s="38"/>
      <c r="H1162" s="35"/>
      <c r="I1162" s="35"/>
      <c r="J1162" s="35"/>
      <c r="K1162" s="35"/>
      <c r="L1162" s="55"/>
      <c r="M1162" s="40"/>
      <c r="N1162" s="41"/>
      <c r="O1162" s="41"/>
      <c r="P1162" s="56"/>
      <c r="Q1162" s="43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2"/>
      <c r="BI1162" s="52"/>
      <c r="BJ1162" s="52"/>
      <c r="BK1162" s="52"/>
      <c r="BL1162" s="52"/>
      <c r="BM1162" s="52"/>
      <c r="BN1162" s="52"/>
      <c r="BO1162" s="52"/>
      <c r="BP1162" s="52"/>
      <c r="BQ1162" s="52"/>
      <c r="BR1162" s="52"/>
      <c r="BS1162" s="52"/>
      <c r="BT1162" s="52"/>
      <c r="BU1162" s="52"/>
      <c r="BV1162" s="52"/>
      <c r="BW1162" s="52"/>
      <c r="BX1162" s="52"/>
      <c r="BY1162" s="52"/>
      <c r="BZ1162" s="52"/>
      <c r="CA1162" s="52"/>
      <c r="CB1162" s="52"/>
      <c r="CC1162" s="52"/>
      <c r="CD1162" s="52"/>
      <c r="CE1162" s="52"/>
      <c r="CF1162" s="52"/>
      <c r="CG1162" s="52"/>
      <c r="CH1162" s="52"/>
      <c r="CI1162" s="52"/>
      <c r="CJ1162" s="52"/>
      <c r="CK1162" s="52"/>
      <c r="CL1162" s="52"/>
      <c r="CM1162" s="52"/>
      <c r="CN1162" s="52"/>
      <c r="CO1162" s="52"/>
      <c r="CP1162" s="52"/>
      <c r="CQ1162" s="52"/>
      <c r="CR1162" s="52"/>
      <c r="CS1162" s="52"/>
      <c r="CT1162" s="52"/>
      <c r="CU1162" s="52"/>
      <c r="CV1162" s="52"/>
      <c r="CW1162" s="52"/>
      <c r="CX1162" s="52"/>
      <c r="CY1162" s="52"/>
      <c r="CZ1162" s="52"/>
      <c r="DA1162" s="52"/>
      <c r="DB1162" s="52"/>
      <c r="DC1162" s="52"/>
      <c r="DD1162" s="52"/>
      <c r="DE1162" s="52"/>
      <c r="DF1162" s="52"/>
      <c r="DG1162" s="52"/>
      <c r="DH1162" s="52"/>
      <c r="DI1162" s="52"/>
      <c r="DJ1162" s="52"/>
      <c r="DK1162" s="52"/>
      <c r="DL1162" s="52"/>
      <c r="DM1162" s="52"/>
      <c r="DN1162" s="52"/>
      <c r="DO1162" s="52"/>
      <c r="DP1162" s="52"/>
      <c r="DQ1162" s="52"/>
      <c r="DR1162" s="52"/>
      <c r="DS1162" s="52"/>
      <c r="DT1162" s="52"/>
      <c r="DU1162" s="52"/>
      <c r="DV1162" s="52"/>
      <c r="DW1162" s="52"/>
      <c r="DX1162" s="52"/>
      <c r="DY1162" s="52"/>
      <c r="DZ1162" s="52"/>
      <c r="EA1162" s="52"/>
      <c r="EB1162" s="52"/>
      <c r="EC1162" s="52"/>
      <c r="ED1162" s="52"/>
      <c r="EE1162" s="52"/>
      <c r="EF1162" s="52"/>
      <c r="EG1162" s="52"/>
      <c r="EH1162" s="52"/>
      <c r="EI1162" s="52"/>
      <c r="EJ1162" s="52"/>
      <c r="EK1162" s="52"/>
      <c r="EL1162" s="52"/>
      <c r="EM1162" s="52"/>
      <c r="EN1162" s="52"/>
      <c r="EO1162" s="52"/>
      <c r="EP1162" s="52"/>
      <c r="EQ1162" s="52"/>
      <c r="ER1162" s="52"/>
      <c r="ES1162" s="52"/>
      <c r="ET1162" s="52"/>
      <c r="EU1162" s="52"/>
      <c r="EV1162" s="52"/>
      <c r="EW1162" s="52"/>
      <c r="EX1162" s="52"/>
      <c r="EY1162" s="52"/>
      <c r="EZ1162" s="52"/>
      <c r="FA1162" s="52"/>
      <c r="FB1162" s="52"/>
      <c r="FC1162" s="52"/>
      <c r="FD1162" s="52"/>
      <c r="FE1162" s="52"/>
      <c r="FF1162" s="52"/>
      <c r="FG1162" s="52"/>
      <c r="FH1162" s="52"/>
      <c r="FI1162" s="52"/>
      <c r="FJ1162" s="52"/>
      <c r="FK1162" s="52"/>
      <c r="FL1162" s="52"/>
      <c r="FM1162" s="52"/>
      <c r="FN1162" s="52"/>
      <c r="FO1162" s="52"/>
      <c r="FP1162" s="52"/>
      <c r="FQ1162" s="52"/>
      <c r="FR1162" s="52"/>
      <c r="FS1162" s="52"/>
      <c r="FT1162" s="52"/>
    </row>
    <row r="1163" spans="1:179" x14ac:dyDescent="0.15">
      <c r="A1163" s="104"/>
      <c r="B1163" s="35"/>
      <c r="C1163" s="35"/>
      <c r="D1163" s="36"/>
      <c r="E1163" s="35"/>
      <c r="F1163" s="54"/>
      <c r="G1163" s="38"/>
      <c r="H1163" s="35"/>
      <c r="I1163" s="35"/>
      <c r="J1163" s="35"/>
      <c r="K1163" s="35"/>
      <c r="L1163" s="55"/>
      <c r="M1163" s="40"/>
      <c r="N1163" s="41"/>
      <c r="O1163" s="41"/>
      <c r="P1163" s="56"/>
      <c r="Q1163" s="43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  <c r="BB1163" s="52"/>
      <c r="BC1163" s="52"/>
      <c r="BD1163" s="52"/>
      <c r="BE1163" s="52"/>
      <c r="BF1163" s="52"/>
      <c r="BG1163" s="52"/>
      <c r="BH1163" s="52"/>
      <c r="BI1163" s="52"/>
      <c r="BJ1163" s="52"/>
      <c r="BK1163" s="52"/>
      <c r="BL1163" s="52"/>
      <c r="BM1163" s="52"/>
      <c r="BN1163" s="52"/>
      <c r="BO1163" s="52"/>
      <c r="BP1163" s="52"/>
      <c r="BQ1163" s="52"/>
      <c r="BR1163" s="52"/>
      <c r="BS1163" s="52"/>
      <c r="BT1163" s="52"/>
      <c r="BU1163" s="52"/>
      <c r="BV1163" s="52"/>
      <c r="BW1163" s="52"/>
      <c r="BX1163" s="52"/>
      <c r="BY1163" s="52"/>
      <c r="BZ1163" s="52"/>
      <c r="CA1163" s="52"/>
      <c r="CB1163" s="52"/>
      <c r="CC1163" s="52"/>
      <c r="CD1163" s="52"/>
      <c r="CE1163" s="52"/>
      <c r="CF1163" s="52"/>
      <c r="CG1163" s="52"/>
      <c r="CH1163" s="52"/>
      <c r="CI1163" s="52"/>
      <c r="CJ1163" s="52"/>
      <c r="CK1163" s="52"/>
      <c r="CL1163" s="52"/>
      <c r="CM1163" s="52"/>
      <c r="CN1163" s="52"/>
      <c r="CO1163" s="52"/>
      <c r="CP1163" s="52"/>
      <c r="CQ1163" s="52"/>
      <c r="CR1163" s="52"/>
      <c r="CS1163" s="52"/>
      <c r="CT1163" s="52"/>
      <c r="CU1163" s="52"/>
      <c r="CV1163" s="52"/>
      <c r="CW1163" s="52"/>
      <c r="CX1163" s="52"/>
      <c r="CY1163" s="52"/>
      <c r="CZ1163" s="52"/>
      <c r="DA1163" s="52"/>
      <c r="DB1163" s="52"/>
      <c r="DC1163" s="52"/>
      <c r="DD1163" s="52"/>
      <c r="DE1163" s="52"/>
      <c r="DF1163" s="52"/>
      <c r="DG1163" s="52"/>
      <c r="DH1163" s="52"/>
      <c r="DI1163" s="52"/>
      <c r="DJ1163" s="52"/>
      <c r="DK1163" s="52"/>
      <c r="DL1163" s="52"/>
      <c r="DM1163" s="52"/>
      <c r="DN1163" s="52"/>
      <c r="DO1163" s="52"/>
      <c r="DP1163" s="52"/>
      <c r="DQ1163" s="52"/>
      <c r="DR1163" s="52"/>
      <c r="DS1163" s="52"/>
      <c r="DT1163" s="52"/>
      <c r="DU1163" s="52"/>
      <c r="DV1163" s="52"/>
      <c r="DW1163" s="52"/>
      <c r="DX1163" s="52"/>
      <c r="DY1163" s="52"/>
      <c r="DZ1163" s="52"/>
      <c r="EA1163" s="52"/>
      <c r="EB1163" s="52"/>
      <c r="EC1163" s="52"/>
      <c r="ED1163" s="52"/>
      <c r="EE1163" s="52"/>
      <c r="EF1163" s="52"/>
      <c r="EG1163" s="52"/>
      <c r="EH1163" s="52"/>
      <c r="EI1163" s="52"/>
      <c r="EJ1163" s="52"/>
      <c r="EK1163" s="52"/>
      <c r="EL1163" s="52"/>
      <c r="EM1163" s="52"/>
      <c r="EN1163" s="52"/>
      <c r="EO1163" s="52"/>
      <c r="EP1163" s="52"/>
      <c r="EQ1163" s="52"/>
      <c r="ER1163" s="52"/>
      <c r="ES1163" s="52"/>
      <c r="ET1163" s="52"/>
      <c r="EU1163" s="52"/>
      <c r="EV1163" s="52"/>
      <c r="EW1163" s="52"/>
      <c r="EX1163" s="52"/>
      <c r="EY1163" s="52"/>
      <c r="EZ1163" s="52"/>
      <c r="FA1163" s="52"/>
      <c r="FB1163" s="52"/>
      <c r="FC1163" s="52"/>
      <c r="FD1163" s="52"/>
      <c r="FE1163" s="52"/>
      <c r="FF1163" s="52"/>
      <c r="FG1163" s="52"/>
      <c r="FH1163" s="52"/>
      <c r="FI1163" s="52"/>
      <c r="FJ1163" s="52"/>
      <c r="FK1163" s="52"/>
      <c r="FL1163" s="52"/>
      <c r="FM1163" s="52"/>
      <c r="FN1163" s="52"/>
      <c r="FO1163" s="52"/>
      <c r="FP1163" s="52"/>
      <c r="FQ1163" s="52"/>
      <c r="FR1163" s="52"/>
      <c r="FS1163" s="52"/>
      <c r="FT1163" s="52"/>
    </row>
    <row r="1164" spans="1:179" x14ac:dyDescent="0.15">
      <c r="A1164" s="104"/>
      <c r="B1164" s="35"/>
      <c r="C1164" s="35"/>
      <c r="D1164" s="36"/>
      <c r="E1164" s="35"/>
      <c r="F1164" s="54"/>
      <c r="G1164" s="38"/>
      <c r="H1164" s="35"/>
      <c r="I1164" s="35"/>
      <c r="J1164" s="35"/>
      <c r="K1164" s="35"/>
      <c r="L1164" s="55"/>
      <c r="M1164" s="40"/>
      <c r="N1164" s="41"/>
      <c r="O1164" s="41"/>
      <c r="P1164" s="56"/>
      <c r="Q1164" s="43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  <c r="BB1164" s="52"/>
      <c r="BC1164" s="52"/>
      <c r="BD1164" s="52"/>
      <c r="BE1164" s="52"/>
      <c r="BF1164" s="52"/>
      <c r="BG1164" s="52"/>
      <c r="BH1164" s="52"/>
      <c r="BI1164" s="52"/>
      <c r="BJ1164" s="52"/>
      <c r="BK1164" s="52"/>
      <c r="BL1164" s="52"/>
      <c r="BM1164" s="52"/>
      <c r="BN1164" s="52"/>
      <c r="BO1164" s="52"/>
      <c r="BP1164" s="52"/>
      <c r="BQ1164" s="52"/>
      <c r="BR1164" s="52"/>
      <c r="BS1164" s="52"/>
      <c r="BT1164" s="52"/>
      <c r="BU1164" s="52"/>
      <c r="BV1164" s="52"/>
      <c r="BW1164" s="52"/>
      <c r="BX1164" s="52"/>
      <c r="BY1164" s="52"/>
      <c r="BZ1164" s="52"/>
      <c r="CA1164" s="52"/>
      <c r="CB1164" s="52"/>
      <c r="CC1164" s="52"/>
      <c r="CD1164" s="52"/>
      <c r="CE1164" s="52"/>
      <c r="CF1164" s="52"/>
      <c r="CG1164" s="52"/>
      <c r="CH1164" s="52"/>
      <c r="CI1164" s="52"/>
      <c r="CJ1164" s="52"/>
      <c r="CK1164" s="52"/>
      <c r="CL1164" s="52"/>
      <c r="CM1164" s="52"/>
      <c r="CN1164" s="52"/>
      <c r="CO1164" s="52"/>
      <c r="CP1164" s="52"/>
      <c r="CQ1164" s="52"/>
      <c r="CR1164" s="52"/>
      <c r="CS1164" s="52"/>
      <c r="CT1164" s="52"/>
      <c r="CU1164" s="52"/>
      <c r="CV1164" s="52"/>
      <c r="CW1164" s="52"/>
      <c r="CX1164" s="52"/>
      <c r="CY1164" s="52"/>
      <c r="CZ1164" s="52"/>
      <c r="DA1164" s="52"/>
      <c r="DB1164" s="52"/>
      <c r="DC1164" s="52"/>
      <c r="DD1164" s="52"/>
      <c r="DE1164" s="52"/>
      <c r="DF1164" s="52"/>
      <c r="DG1164" s="52"/>
      <c r="DH1164" s="52"/>
      <c r="DI1164" s="52"/>
      <c r="DJ1164" s="52"/>
      <c r="DK1164" s="52"/>
      <c r="DL1164" s="52"/>
      <c r="DM1164" s="52"/>
      <c r="DN1164" s="52"/>
      <c r="DO1164" s="52"/>
      <c r="DP1164" s="52"/>
      <c r="DQ1164" s="52"/>
      <c r="DR1164" s="52"/>
      <c r="DS1164" s="52"/>
      <c r="DT1164" s="52"/>
      <c r="DU1164" s="52"/>
      <c r="DV1164" s="52"/>
      <c r="DW1164" s="52"/>
      <c r="DX1164" s="52"/>
      <c r="DY1164" s="52"/>
      <c r="DZ1164" s="52"/>
      <c r="EA1164" s="52"/>
      <c r="EB1164" s="52"/>
      <c r="EC1164" s="52"/>
      <c r="ED1164" s="52"/>
      <c r="EE1164" s="52"/>
      <c r="EF1164" s="52"/>
      <c r="EG1164" s="52"/>
      <c r="EH1164" s="52"/>
      <c r="EI1164" s="52"/>
      <c r="EJ1164" s="52"/>
      <c r="EK1164" s="52"/>
      <c r="EL1164" s="52"/>
      <c r="EM1164" s="52"/>
      <c r="EN1164" s="52"/>
      <c r="EO1164" s="52"/>
      <c r="EP1164" s="52"/>
      <c r="EQ1164" s="52"/>
      <c r="ER1164" s="52"/>
      <c r="ES1164" s="52"/>
      <c r="ET1164" s="52"/>
      <c r="EU1164" s="52"/>
      <c r="EV1164" s="52"/>
      <c r="EW1164" s="52"/>
      <c r="EX1164" s="52"/>
      <c r="EY1164" s="52"/>
      <c r="EZ1164" s="52"/>
      <c r="FA1164" s="52"/>
      <c r="FB1164" s="52"/>
      <c r="FC1164" s="52"/>
      <c r="FD1164" s="52"/>
      <c r="FE1164" s="52"/>
      <c r="FF1164" s="52"/>
      <c r="FG1164" s="52"/>
      <c r="FH1164" s="52"/>
      <c r="FI1164" s="52"/>
      <c r="FJ1164" s="52"/>
      <c r="FK1164" s="52"/>
      <c r="FL1164" s="52"/>
      <c r="FM1164" s="52"/>
      <c r="FN1164" s="52"/>
      <c r="FO1164" s="52"/>
      <c r="FP1164" s="52"/>
      <c r="FQ1164" s="52"/>
      <c r="FR1164" s="52"/>
      <c r="FS1164" s="52"/>
      <c r="FT1164" s="52"/>
    </row>
    <row r="1165" spans="1:179" x14ac:dyDescent="0.15">
      <c r="A1165" s="104"/>
      <c r="B1165" s="35"/>
      <c r="C1165" s="35"/>
      <c r="D1165" s="36"/>
      <c r="E1165" s="35"/>
      <c r="F1165" s="54"/>
      <c r="G1165" s="38"/>
      <c r="H1165" s="35"/>
      <c r="I1165" s="35"/>
      <c r="J1165" s="35"/>
      <c r="K1165" s="35"/>
      <c r="L1165" s="55"/>
      <c r="M1165" s="40"/>
      <c r="N1165" s="41"/>
      <c r="O1165" s="41"/>
      <c r="P1165" s="56"/>
      <c r="Q1165" s="43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  <c r="BB1165" s="52"/>
      <c r="BC1165" s="52"/>
      <c r="BD1165" s="52"/>
      <c r="BE1165" s="52"/>
      <c r="BF1165" s="52"/>
      <c r="BG1165" s="52"/>
      <c r="BH1165" s="52"/>
      <c r="BI1165" s="52"/>
      <c r="BJ1165" s="52"/>
      <c r="BK1165" s="52"/>
      <c r="BL1165" s="52"/>
      <c r="BM1165" s="52"/>
      <c r="BN1165" s="52"/>
      <c r="BO1165" s="52"/>
      <c r="BP1165" s="52"/>
      <c r="BQ1165" s="52"/>
      <c r="BR1165" s="52"/>
      <c r="BS1165" s="52"/>
      <c r="BT1165" s="52"/>
      <c r="BU1165" s="52"/>
      <c r="BV1165" s="52"/>
      <c r="BW1165" s="52"/>
      <c r="BX1165" s="52"/>
      <c r="BY1165" s="52"/>
      <c r="BZ1165" s="52"/>
      <c r="CA1165" s="52"/>
      <c r="CB1165" s="52"/>
      <c r="CC1165" s="52"/>
      <c r="CD1165" s="52"/>
      <c r="CE1165" s="52"/>
      <c r="CF1165" s="52"/>
      <c r="CG1165" s="52"/>
      <c r="CH1165" s="52"/>
      <c r="CI1165" s="52"/>
      <c r="CJ1165" s="52"/>
      <c r="CK1165" s="52"/>
      <c r="CL1165" s="52"/>
      <c r="CM1165" s="52"/>
      <c r="CN1165" s="52"/>
      <c r="CO1165" s="52"/>
      <c r="CP1165" s="52"/>
      <c r="CQ1165" s="52"/>
      <c r="CR1165" s="52"/>
      <c r="CS1165" s="52"/>
      <c r="CT1165" s="52"/>
      <c r="CU1165" s="52"/>
      <c r="CV1165" s="52"/>
      <c r="CW1165" s="52"/>
      <c r="CX1165" s="52"/>
      <c r="CY1165" s="52"/>
      <c r="CZ1165" s="52"/>
      <c r="DA1165" s="52"/>
      <c r="DB1165" s="52"/>
      <c r="DC1165" s="52"/>
      <c r="DD1165" s="52"/>
      <c r="DE1165" s="52"/>
      <c r="DF1165" s="52"/>
      <c r="DG1165" s="52"/>
      <c r="DH1165" s="52"/>
      <c r="DI1165" s="52"/>
      <c r="DJ1165" s="52"/>
      <c r="DK1165" s="52"/>
      <c r="DL1165" s="52"/>
      <c r="DM1165" s="52"/>
      <c r="DN1165" s="52"/>
      <c r="DO1165" s="52"/>
      <c r="DP1165" s="52"/>
      <c r="DQ1165" s="52"/>
      <c r="DR1165" s="52"/>
      <c r="DS1165" s="52"/>
      <c r="DT1165" s="52"/>
      <c r="DU1165" s="52"/>
      <c r="DV1165" s="52"/>
      <c r="DW1165" s="52"/>
      <c r="DX1165" s="52"/>
      <c r="DY1165" s="52"/>
      <c r="DZ1165" s="52"/>
      <c r="EA1165" s="52"/>
      <c r="EB1165" s="52"/>
      <c r="EC1165" s="52"/>
      <c r="ED1165" s="52"/>
      <c r="EE1165" s="52"/>
      <c r="EF1165" s="52"/>
      <c r="EG1165" s="52"/>
      <c r="EH1165" s="52"/>
      <c r="EI1165" s="52"/>
      <c r="EJ1165" s="52"/>
      <c r="EK1165" s="52"/>
      <c r="EL1165" s="52"/>
      <c r="EM1165" s="52"/>
      <c r="EN1165" s="52"/>
      <c r="EO1165" s="52"/>
      <c r="EP1165" s="52"/>
      <c r="EQ1165" s="52"/>
      <c r="ER1165" s="52"/>
      <c r="ES1165" s="52"/>
      <c r="ET1165" s="52"/>
      <c r="EU1165" s="52"/>
      <c r="EV1165" s="52"/>
      <c r="EW1165" s="52"/>
      <c r="EX1165" s="52"/>
      <c r="EY1165" s="52"/>
      <c r="EZ1165" s="52"/>
      <c r="FA1165" s="52"/>
      <c r="FB1165" s="52"/>
      <c r="FC1165" s="52"/>
      <c r="FD1165" s="52"/>
      <c r="FE1165" s="52"/>
      <c r="FF1165" s="52"/>
      <c r="FG1165" s="52"/>
      <c r="FH1165" s="52"/>
      <c r="FI1165" s="52"/>
      <c r="FJ1165" s="52"/>
      <c r="FK1165" s="52"/>
      <c r="FL1165" s="52"/>
      <c r="FM1165" s="52"/>
      <c r="FN1165" s="52"/>
      <c r="FO1165" s="52"/>
      <c r="FP1165" s="52"/>
      <c r="FQ1165" s="52"/>
      <c r="FR1165" s="52"/>
      <c r="FS1165" s="52"/>
      <c r="FT1165" s="52"/>
    </row>
    <row r="1166" spans="1:179" x14ac:dyDescent="0.15">
      <c r="A1166" s="104"/>
      <c r="B1166" s="35"/>
      <c r="C1166" s="35"/>
      <c r="D1166" s="36"/>
      <c r="E1166" s="35"/>
      <c r="F1166" s="54"/>
      <c r="G1166" s="38"/>
      <c r="H1166" s="35"/>
      <c r="I1166" s="35"/>
      <c r="J1166" s="35"/>
      <c r="K1166" s="35"/>
      <c r="L1166" s="55"/>
      <c r="M1166" s="40"/>
      <c r="N1166" s="41"/>
      <c r="O1166" s="41"/>
      <c r="P1166" s="56"/>
      <c r="Q1166" s="43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  <c r="BB1166" s="52"/>
      <c r="BC1166" s="52"/>
      <c r="BD1166" s="52"/>
      <c r="BE1166" s="52"/>
      <c r="BF1166" s="52"/>
      <c r="BG1166" s="52"/>
      <c r="BH1166" s="52"/>
      <c r="BI1166" s="52"/>
      <c r="BJ1166" s="52"/>
      <c r="BK1166" s="52"/>
      <c r="BL1166" s="52"/>
      <c r="BM1166" s="52"/>
      <c r="BN1166" s="52"/>
      <c r="BO1166" s="52"/>
      <c r="BP1166" s="52"/>
      <c r="BQ1166" s="52"/>
      <c r="BR1166" s="52"/>
      <c r="BS1166" s="52"/>
      <c r="BT1166" s="52"/>
      <c r="BU1166" s="52"/>
      <c r="BV1166" s="52"/>
      <c r="BW1166" s="52"/>
      <c r="BX1166" s="52"/>
      <c r="BY1166" s="52"/>
      <c r="BZ1166" s="52"/>
      <c r="CA1166" s="52"/>
      <c r="CB1166" s="52"/>
      <c r="CC1166" s="52"/>
      <c r="CD1166" s="52"/>
      <c r="CE1166" s="52"/>
      <c r="CF1166" s="52"/>
      <c r="CG1166" s="52"/>
      <c r="CH1166" s="52"/>
      <c r="CI1166" s="52"/>
      <c r="CJ1166" s="52"/>
      <c r="CK1166" s="52"/>
      <c r="CL1166" s="52"/>
      <c r="CM1166" s="52"/>
      <c r="CN1166" s="52"/>
      <c r="CO1166" s="52"/>
      <c r="CP1166" s="52"/>
      <c r="CQ1166" s="52"/>
      <c r="CR1166" s="52"/>
      <c r="CS1166" s="52"/>
      <c r="CT1166" s="52"/>
      <c r="CU1166" s="52"/>
      <c r="CV1166" s="52"/>
      <c r="CW1166" s="52"/>
      <c r="CX1166" s="52"/>
      <c r="CY1166" s="52"/>
      <c r="CZ1166" s="52"/>
      <c r="DA1166" s="52"/>
      <c r="DB1166" s="52"/>
      <c r="DC1166" s="52"/>
      <c r="DD1166" s="52"/>
      <c r="DE1166" s="52"/>
      <c r="DF1166" s="52"/>
      <c r="DG1166" s="52"/>
      <c r="DH1166" s="52"/>
      <c r="DI1166" s="52"/>
      <c r="DJ1166" s="52"/>
      <c r="DK1166" s="52"/>
      <c r="DL1166" s="52"/>
      <c r="DM1166" s="52"/>
      <c r="DN1166" s="52"/>
      <c r="DO1166" s="52"/>
      <c r="DP1166" s="52"/>
      <c r="DQ1166" s="52"/>
      <c r="DR1166" s="52"/>
      <c r="DS1166" s="52"/>
      <c r="DT1166" s="52"/>
      <c r="DU1166" s="52"/>
      <c r="DV1166" s="52"/>
      <c r="DW1166" s="52"/>
      <c r="DX1166" s="52"/>
      <c r="DY1166" s="52"/>
      <c r="DZ1166" s="52"/>
      <c r="EA1166" s="52"/>
      <c r="EB1166" s="52"/>
      <c r="EC1166" s="52"/>
      <c r="ED1166" s="52"/>
      <c r="EE1166" s="52"/>
      <c r="EF1166" s="52"/>
      <c r="EG1166" s="52"/>
      <c r="EH1166" s="52"/>
      <c r="EI1166" s="52"/>
      <c r="EJ1166" s="52"/>
      <c r="EK1166" s="52"/>
      <c r="EL1166" s="52"/>
      <c r="EM1166" s="52"/>
      <c r="EN1166" s="52"/>
      <c r="EO1166" s="52"/>
      <c r="EP1166" s="52"/>
      <c r="EQ1166" s="52"/>
      <c r="ER1166" s="52"/>
      <c r="ES1166" s="52"/>
      <c r="ET1166" s="52"/>
      <c r="EU1166" s="52"/>
      <c r="EV1166" s="52"/>
      <c r="EW1166" s="52"/>
      <c r="EX1166" s="52"/>
      <c r="EY1166" s="52"/>
      <c r="EZ1166" s="52"/>
      <c r="FA1166" s="52"/>
      <c r="FB1166" s="52"/>
      <c r="FC1166" s="52"/>
      <c r="FD1166" s="52"/>
      <c r="FE1166" s="52"/>
      <c r="FF1166" s="52"/>
      <c r="FG1166" s="52"/>
      <c r="FH1166" s="52"/>
      <c r="FI1166" s="52"/>
      <c r="FJ1166" s="52"/>
      <c r="FK1166" s="52"/>
      <c r="FL1166" s="52"/>
      <c r="FM1166" s="52"/>
      <c r="FN1166" s="52"/>
      <c r="FO1166" s="52"/>
      <c r="FP1166" s="52"/>
      <c r="FQ1166" s="52"/>
      <c r="FR1166" s="52"/>
      <c r="FS1166" s="52"/>
      <c r="FT1166" s="52"/>
    </row>
    <row r="1167" spans="1:179" x14ac:dyDescent="0.15">
      <c r="A1167" s="104"/>
      <c r="B1167" s="35"/>
      <c r="C1167" s="35"/>
      <c r="D1167" s="36"/>
      <c r="E1167" s="35"/>
      <c r="F1167" s="54"/>
      <c r="G1167" s="38"/>
      <c r="H1167" s="35"/>
      <c r="I1167" s="35"/>
      <c r="J1167" s="35"/>
      <c r="K1167" s="35"/>
      <c r="L1167" s="55"/>
      <c r="M1167" s="40"/>
      <c r="N1167" s="41"/>
      <c r="O1167" s="41"/>
      <c r="P1167" s="56"/>
      <c r="Q1167" s="43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  <c r="BB1167" s="52"/>
      <c r="BC1167" s="52"/>
      <c r="BD1167" s="52"/>
      <c r="BE1167" s="52"/>
      <c r="BF1167" s="52"/>
      <c r="BG1167" s="52"/>
      <c r="BH1167" s="52"/>
      <c r="BI1167" s="52"/>
      <c r="BJ1167" s="52"/>
      <c r="BK1167" s="52"/>
      <c r="BL1167" s="52"/>
      <c r="BM1167" s="52"/>
      <c r="BN1167" s="52"/>
      <c r="BO1167" s="52"/>
      <c r="BP1167" s="52"/>
      <c r="BQ1167" s="52"/>
      <c r="BR1167" s="52"/>
      <c r="BS1167" s="52"/>
      <c r="BT1167" s="52"/>
      <c r="BU1167" s="52"/>
      <c r="BV1167" s="52"/>
      <c r="BW1167" s="52"/>
      <c r="BX1167" s="52"/>
      <c r="BY1167" s="52"/>
      <c r="BZ1167" s="52"/>
      <c r="CA1167" s="52"/>
      <c r="CB1167" s="52"/>
      <c r="CC1167" s="52"/>
      <c r="CD1167" s="52"/>
      <c r="CE1167" s="52"/>
      <c r="CF1167" s="52"/>
      <c r="CG1167" s="52"/>
      <c r="CH1167" s="52"/>
      <c r="CI1167" s="52"/>
      <c r="CJ1167" s="52"/>
      <c r="CK1167" s="52"/>
      <c r="CL1167" s="52"/>
      <c r="CM1167" s="52"/>
      <c r="CN1167" s="52"/>
      <c r="CO1167" s="52"/>
      <c r="CP1167" s="52"/>
      <c r="CQ1167" s="52"/>
      <c r="CR1167" s="52"/>
      <c r="CS1167" s="52"/>
      <c r="CT1167" s="52"/>
      <c r="CU1167" s="52"/>
      <c r="CV1167" s="52"/>
      <c r="CW1167" s="52"/>
      <c r="CX1167" s="52"/>
      <c r="CY1167" s="52"/>
      <c r="CZ1167" s="52"/>
      <c r="DA1167" s="52"/>
      <c r="DB1167" s="52"/>
      <c r="DC1167" s="52"/>
      <c r="DD1167" s="52"/>
      <c r="DE1167" s="52"/>
      <c r="DF1167" s="52"/>
      <c r="DG1167" s="52"/>
      <c r="DH1167" s="52"/>
      <c r="DI1167" s="52"/>
      <c r="DJ1167" s="52"/>
      <c r="DK1167" s="52"/>
      <c r="DL1167" s="52"/>
      <c r="DM1167" s="52"/>
      <c r="DN1167" s="52"/>
      <c r="DO1167" s="52"/>
      <c r="DP1167" s="52"/>
      <c r="DQ1167" s="52"/>
      <c r="DR1167" s="52"/>
      <c r="DS1167" s="52"/>
      <c r="DT1167" s="52"/>
      <c r="DU1167" s="52"/>
      <c r="DV1167" s="52"/>
      <c r="DW1167" s="52"/>
      <c r="DX1167" s="52"/>
      <c r="DY1167" s="52"/>
      <c r="DZ1167" s="52"/>
      <c r="EA1167" s="52"/>
      <c r="EB1167" s="52"/>
      <c r="EC1167" s="52"/>
      <c r="ED1167" s="52"/>
      <c r="EE1167" s="52"/>
      <c r="EF1167" s="52"/>
      <c r="EG1167" s="52"/>
      <c r="EH1167" s="52"/>
      <c r="EI1167" s="52"/>
      <c r="EJ1167" s="52"/>
      <c r="EK1167" s="52"/>
      <c r="EL1167" s="52"/>
      <c r="EM1167" s="52"/>
      <c r="EN1167" s="52"/>
      <c r="EO1167" s="52"/>
      <c r="EP1167" s="52"/>
      <c r="EQ1167" s="52"/>
      <c r="ER1167" s="52"/>
      <c r="ES1167" s="52"/>
      <c r="ET1167" s="52"/>
      <c r="EU1167" s="52"/>
      <c r="EV1167" s="52"/>
      <c r="EW1167" s="52"/>
      <c r="EX1167" s="52"/>
      <c r="EY1167" s="52"/>
      <c r="EZ1167" s="52"/>
      <c r="FA1167" s="52"/>
      <c r="FB1167" s="52"/>
      <c r="FC1167" s="52"/>
      <c r="FD1167" s="52"/>
      <c r="FE1167" s="52"/>
      <c r="FF1167" s="52"/>
      <c r="FG1167" s="52"/>
      <c r="FH1167" s="52"/>
      <c r="FI1167" s="52"/>
      <c r="FJ1167" s="52"/>
      <c r="FK1167" s="52"/>
      <c r="FL1167" s="52"/>
      <c r="FM1167" s="52"/>
      <c r="FN1167" s="52"/>
      <c r="FO1167" s="52"/>
      <c r="FP1167" s="52"/>
      <c r="FQ1167" s="52"/>
      <c r="FR1167" s="52"/>
      <c r="FS1167" s="52"/>
      <c r="FT1167" s="52"/>
    </row>
    <row r="1168" spans="1:179" x14ac:dyDescent="0.15">
      <c r="A1168" s="104"/>
      <c r="B1168" s="35"/>
      <c r="C1168" s="35"/>
      <c r="D1168" s="36"/>
      <c r="E1168" s="35"/>
      <c r="F1168" s="54"/>
      <c r="G1168" s="38"/>
      <c r="H1168" s="35"/>
      <c r="I1168" s="35"/>
      <c r="J1168" s="35"/>
      <c r="K1168" s="35"/>
      <c r="L1168" s="55"/>
      <c r="M1168" s="40"/>
      <c r="N1168" s="41"/>
      <c r="O1168" s="41"/>
      <c r="P1168" s="56"/>
      <c r="Q1168" s="43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  <c r="BB1168" s="52"/>
      <c r="BC1168" s="52"/>
      <c r="BD1168" s="52"/>
      <c r="BE1168" s="52"/>
      <c r="BF1168" s="52"/>
      <c r="BG1168" s="52"/>
      <c r="BH1168" s="52"/>
      <c r="BI1168" s="52"/>
      <c r="BJ1168" s="52"/>
      <c r="BK1168" s="52"/>
      <c r="BL1168" s="52"/>
      <c r="BM1168" s="52"/>
      <c r="BN1168" s="52"/>
      <c r="BO1168" s="52"/>
      <c r="BP1168" s="52"/>
      <c r="BQ1168" s="52"/>
      <c r="BR1168" s="52"/>
      <c r="BS1168" s="52"/>
      <c r="BT1168" s="52"/>
      <c r="BU1168" s="52"/>
      <c r="BV1168" s="52"/>
      <c r="BW1168" s="52"/>
      <c r="BX1168" s="52"/>
      <c r="BY1168" s="52"/>
      <c r="BZ1168" s="52"/>
      <c r="CA1168" s="52"/>
      <c r="CB1168" s="52"/>
      <c r="CC1168" s="52"/>
      <c r="CD1168" s="52"/>
      <c r="CE1168" s="52"/>
      <c r="CF1168" s="52"/>
      <c r="CG1168" s="52"/>
      <c r="CH1168" s="52"/>
      <c r="CI1168" s="52"/>
      <c r="CJ1168" s="52"/>
      <c r="CK1168" s="52"/>
      <c r="CL1168" s="52"/>
      <c r="CM1168" s="52"/>
      <c r="CN1168" s="52"/>
      <c r="CO1168" s="52"/>
      <c r="CP1168" s="52"/>
      <c r="CQ1168" s="52"/>
      <c r="CR1168" s="52"/>
      <c r="CS1168" s="52"/>
      <c r="CT1168" s="52"/>
      <c r="CU1168" s="52"/>
      <c r="CV1168" s="52"/>
      <c r="CW1168" s="52"/>
      <c r="CX1168" s="52"/>
      <c r="CY1168" s="52"/>
      <c r="CZ1168" s="52"/>
      <c r="DA1168" s="52"/>
      <c r="DB1168" s="52"/>
      <c r="DC1168" s="52"/>
      <c r="DD1168" s="52"/>
      <c r="DE1168" s="52"/>
      <c r="DF1168" s="52"/>
      <c r="DG1168" s="52"/>
      <c r="DH1168" s="52"/>
      <c r="DI1168" s="52"/>
      <c r="DJ1168" s="52"/>
      <c r="DK1168" s="52"/>
      <c r="DL1168" s="52"/>
      <c r="DM1168" s="52"/>
      <c r="DN1168" s="52"/>
      <c r="DO1168" s="52"/>
      <c r="DP1168" s="52"/>
      <c r="DQ1168" s="52"/>
      <c r="DR1168" s="52"/>
      <c r="DS1168" s="52"/>
      <c r="DT1168" s="52"/>
      <c r="DU1168" s="52"/>
      <c r="DV1168" s="52"/>
      <c r="DW1168" s="52"/>
      <c r="DX1168" s="52"/>
      <c r="DY1168" s="52"/>
      <c r="DZ1168" s="52"/>
      <c r="EA1168" s="52"/>
      <c r="EB1168" s="52"/>
      <c r="EC1168" s="52"/>
      <c r="ED1168" s="52"/>
      <c r="EE1168" s="52"/>
      <c r="EF1168" s="52"/>
      <c r="EG1168" s="52"/>
      <c r="EH1168" s="52"/>
      <c r="EI1168" s="52"/>
      <c r="EJ1168" s="52"/>
      <c r="EK1168" s="52"/>
      <c r="EL1168" s="52"/>
      <c r="EM1168" s="52"/>
      <c r="EN1168" s="52"/>
      <c r="EO1168" s="52"/>
      <c r="EP1168" s="52"/>
      <c r="EQ1168" s="52"/>
      <c r="ER1168" s="52"/>
      <c r="ES1168" s="52"/>
      <c r="ET1168" s="52"/>
      <c r="EU1168" s="52"/>
      <c r="EV1168" s="52"/>
      <c r="EW1168" s="52"/>
      <c r="EX1168" s="52"/>
      <c r="EY1168" s="52"/>
      <c r="EZ1168" s="52"/>
      <c r="FA1168" s="52"/>
      <c r="FB1168" s="52"/>
      <c r="FC1168" s="52"/>
      <c r="FD1168" s="52"/>
      <c r="FE1168" s="52"/>
      <c r="FF1168" s="52"/>
      <c r="FG1168" s="52"/>
      <c r="FH1168" s="52"/>
      <c r="FI1168" s="52"/>
      <c r="FJ1168" s="52"/>
      <c r="FK1168" s="52"/>
      <c r="FL1168" s="52"/>
      <c r="FM1168" s="52"/>
      <c r="FN1168" s="52"/>
      <c r="FO1168" s="52"/>
      <c r="FP1168" s="52"/>
      <c r="FQ1168" s="52"/>
      <c r="FR1168" s="52"/>
      <c r="FS1168" s="52"/>
      <c r="FT1168" s="52"/>
    </row>
    <row r="1169" spans="1:179" x14ac:dyDescent="0.15">
      <c r="A1169" s="104"/>
      <c r="B1169" s="35"/>
      <c r="C1169" s="35"/>
      <c r="D1169" s="36"/>
      <c r="E1169" s="35"/>
      <c r="F1169" s="54"/>
      <c r="G1169" s="38"/>
      <c r="H1169" s="35"/>
      <c r="I1169" s="35"/>
      <c r="J1169" s="35"/>
      <c r="K1169" s="35"/>
      <c r="L1169" s="55"/>
      <c r="M1169" s="40"/>
      <c r="N1169" s="41"/>
      <c r="O1169" s="41"/>
      <c r="P1169" s="56"/>
      <c r="Q1169" s="43"/>
      <c r="R1169" s="44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  <c r="AD1169" s="67"/>
      <c r="AE1169" s="67"/>
      <c r="AF1169" s="68"/>
      <c r="AG1169" s="68"/>
      <c r="AH1169" s="68"/>
      <c r="AI1169" s="68"/>
      <c r="AJ1169" s="68"/>
      <c r="AK1169" s="68"/>
      <c r="AL1169" s="68"/>
      <c r="AM1169" s="68"/>
      <c r="AN1169" s="68"/>
      <c r="AO1169" s="68"/>
      <c r="AP1169" s="68"/>
      <c r="AQ1169" s="68"/>
      <c r="AR1169" s="68"/>
      <c r="AS1169" s="68"/>
      <c r="AT1169" s="68"/>
      <c r="AU1169" s="68"/>
      <c r="AV1169" s="68"/>
      <c r="AW1169" s="68"/>
      <c r="AX1169" s="68"/>
      <c r="AY1169" s="68"/>
      <c r="AZ1169" s="68"/>
      <c r="BA1169" s="68"/>
      <c r="BB1169" s="68"/>
      <c r="BC1169" s="68"/>
      <c r="BD1169" s="68"/>
      <c r="BE1169" s="68"/>
      <c r="BF1169" s="68"/>
      <c r="BG1169" s="68"/>
      <c r="BH1169" s="68"/>
      <c r="BI1169" s="68"/>
      <c r="BJ1169" s="68"/>
      <c r="BK1169" s="68"/>
      <c r="BL1169" s="68"/>
      <c r="BM1169" s="68"/>
      <c r="BN1169" s="68"/>
      <c r="BO1169" s="68"/>
      <c r="BP1169" s="68"/>
      <c r="BQ1169" s="68"/>
      <c r="BR1169" s="68"/>
      <c r="BS1169" s="68"/>
      <c r="BT1169" s="68"/>
      <c r="BU1169" s="68"/>
      <c r="BV1169" s="68"/>
      <c r="BW1169" s="68"/>
      <c r="BX1169" s="68"/>
      <c r="BY1169" s="68"/>
      <c r="BZ1169" s="68"/>
      <c r="CA1169" s="68"/>
      <c r="CB1169" s="68"/>
      <c r="CC1169" s="68"/>
      <c r="CD1169" s="68"/>
      <c r="CE1169" s="68"/>
      <c r="CF1169" s="68"/>
      <c r="CG1169" s="68"/>
      <c r="CH1169" s="68"/>
      <c r="CI1169" s="68"/>
      <c r="CJ1169" s="68"/>
      <c r="CK1169" s="68"/>
      <c r="CL1169" s="68"/>
      <c r="CM1169" s="68"/>
      <c r="CN1169" s="68"/>
      <c r="CO1169" s="68"/>
      <c r="CP1169" s="68"/>
      <c r="CQ1169" s="68"/>
      <c r="CR1169" s="68"/>
      <c r="CS1169" s="68"/>
      <c r="CT1169" s="68"/>
      <c r="CU1169" s="68"/>
      <c r="CV1169" s="68"/>
      <c r="CW1169" s="68"/>
      <c r="CX1169" s="68"/>
      <c r="CY1169" s="68"/>
      <c r="CZ1169" s="68"/>
      <c r="DA1169" s="68"/>
      <c r="DB1169" s="68"/>
      <c r="DC1169" s="68"/>
      <c r="DD1169" s="68"/>
      <c r="DE1169" s="68"/>
      <c r="DF1169" s="68"/>
      <c r="DG1169" s="68"/>
      <c r="DH1169" s="68"/>
      <c r="DI1169" s="68"/>
      <c r="DJ1169" s="68"/>
      <c r="DK1169" s="68"/>
      <c r="DL1169" s="68"/>
      <c r="DM1169" s="68"/>
      <c r="DN1169" s="68"/>
      <c r="DO1169" s="68"/>
      <c r="DP1169" s="68"/>
      <c r="DQ1169" s="68"/>
      <c r="DR1169" s="68"/>
      <c r="DS1169" s="68"/>
      <c r="DT1169" s="68"/>
      <c r="DU1169" s="68"/>
      <c r="DV1169" s="68"/>
      <c r="DW1169" s="68"/>
      <c r="DX1169" s="68"/>
      <c r="DY1169" s="68"/>
      <c r="DZ1169" s="68"/>
      <c r="EA1169" s="68"/>
      <c r="EB1169" s="68"/>
      <c r="EC1169" s="68"/>
      <c r="ED1169" s="68"/>
      <c r="EE1169" s="68"/>
      <c r="EF1169" s="68"/>
      <c r="EG1169" s="68"/>
      <c r="EH1169" s="68"/>
      <c r="EI1169" s="68"/>
      <c r="EJ1169" s="68"/>
      <c r="EK1169" s="68"/>
      <c r="EL1169" s="68"/>
      <c r="EM1169" s="68"/>
      <c r="EN1169" s="68"/>
      <c r="EO1169" s="68"/>
      <c r="EP1169" s="68"/>
      <c r="EQ1169" s="68"/>
      <c r="ER1169" s="68"/>
      <c r="ES1169" s="68"/>
      <c r="ET1169" s="68"/>
      <c r="EU1169" s="68"/>
      <c r="EV1169" s="68"/>
      <c r="EW1169" s="68"/>
      <c r="EX1169" s="68"/>
      <c r="EY1169" s="68"/>
      <c r="EZ1169" s="68"/>
      <c r="FA1169" s="68"/>
      <c r="FB1169" s="68"/>
      <c r="FC1169" s="68"/>
      <c r="FD1169" s="68"/>
      <c r="FE1169" s="68"/>
      <c r="FF1169" s="68"/>
      <c r="FG1169" s="68"/>
      <c r="FH1169" s="68"/>
      <c r="FI1169" s="68"/>
      <c r="FJ1169" s="68"/>
      <c r="FK1169" s="68"/>
      <c r="FL1169" s="68"/>
      <c r="FM1169" s="68"/>
      <c r="FN1169" s="68"/>
      <c r="FO1169" s="68"/>
      <c r="FP1169" s="68"/>
      <c r="FQ1169" s="68"/>
      <c r="FR1169" s="68"/>
      <c r="FS1169" s="68"/>
      <c r="FT1169" s="68"/>
      <c r="FU1169" s="68"/>
      <c r="FV1169" s="68"/>
      <c r="FW1169" s="68"/>
    </row>
    <row r="1170" spans="1:179" x14ac:dyDescent="0.15">
      <c r="A1170" s="104"/>
      <c r="B1170" s="35"/>
      <c r="C1170" s="35"/>
      <c r="D1170" s="36"/>
      <c r="E1170" s="35"/>
      <c r="F1170" s="54"/>
      <c r="G1170" s="38"/>
      <c r="H1170" s="35"/>
      <c r="I1170" s="35"/>
      <c r="J1170" s="35"/>
      <c r="K1170" s="35"/>
      <c r="L1170" s="55"/>
      <c r="M1170" s="40"/>
      <c r="N1170" s="41"/>
      <c r="O1170" s="41"/>
      <c r="P1170" s="56"/>
      <c r="Q1170" s="43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  <c r="BB1170" s="52"/>
      <c r="BC1170" s="52"/>
      <c r="BD1170" s="52"/>
      <c r="BE1170" s="52"/>
      <c r="BF1170" s="52"/>
      <c r="BG1170" s="52"/>
      <c r="BH1170" s="52"/>
      <c r="BI1170" s="52"/>
      <c r="BJ1170" s="52"/>
      <c r="BK1170" s="52"/>
      <c r="BL1170" s="52"/>
      <c r="BM1170" s="52"/>
      <c r="BN1170" s="52"/>
      <c r="BO1170" s="52"/>
      <c r="BP1170" s="52"/>
      <c r="BQ1170" s="52"/>
      <c r="BR1170" s="52"/>
      <c r="BS1170" s="52"/>
      <c r="BT1170" s="52"/>
      <c r="BU1170" s="52"/>
      <c r="BV1170" s="52"/>
      <c r="BW1170" s="52"/>
      <c r="BX1170" s="52"/>
      <c r="BY1170" s="52"/>
      <c r="BZ1170" s="52"/>
      <c r="CA1170" s="52"/>
      <c r="CB1170" s="52"/>
      <c r="CC1170" s="52"/>
      <c r="CD1170" s="52"/>
      <c r="CE1170" s="52"/>
      <c r="CF1170" s="52"/>
      <c r="CG1170" s="52"/>
      <c r="CH1170" s="52"/>
      <c r="CI1170" s="52"/>
      <c r="CJ1170" s="52"/>
      <c r="CK1170" s="52"/>
      <c r="CL1170" s="52"/>
      <c r="CM1170" s="52"/>
      <c r="CN1170" s="52"/>
      <c r="CO1170" s="52"/>
      <c r="CP1170" s="52"/>
      <c r="CQ1170" s="52"/>
      <c r="CR1170" s="52"/>
      <c r="CS1170" s="52"/>
      <c r="CT1170" s="52"/>
      <c r="CU1170" s="52"/>
      <c r="CV1170" s="52"/>
      <c r="CW1170" s="52"/>
      <c r="CX1170" s="52"/>
      <c r="CY1170" s="52"/>
      <c r="CZ1170" s="52"/>
      <c r="DA1170" s="52"/>
      <c r="DB1170" s="52"/>
      <c r="DC1170" s="52"/>
      <c r="DD1170" s="52"/>
      <c r="DE1170" s="52"/>
      <c r="DF1170" s="52"/>
      <c r="DG1170" s="52"/>
      <c r="DH1170" s="52"/>
      <c r="DI1170" s="52"/>
      <c r="DJ1170" s="52"/>
      <c r="DK1170" s="52"/>
      <c r="DL1170" s="52"/>
      <c r="DM1170" s="52"/>
      <c r="DN1170" s="52"/>
      <c r="DO1170" s="52"/>
      <c r="DP1170" s="52"/>
      <c r="DQ1170" s="52"/>
      <c r="DR1170" s="52"/>
      <c r="DS1170" s="52"/>
      <c r="DT1170" s="52"/>
      <c r="DU1170" s="52"/>
      <c r="DV1170" s="52"/>
      <c r="DW1170" s="52"/>
      <c r="DX1170" s="52"/>
      <c r="DY1170" s="52"/>
      <c r="DZ1170" s="52"/>
      <c r="EA1170" s="52"/>
      <c r="EB1170" s="52"/>
      <c r="EC1170" s="52"/>
      <c r="ED1170" s="52"/>
      <c r="EE1170" s="52"/>
      <c r="EF1170" s="52"/>
      <c r="EG1170" s="52"/>
      <c r="EH1170" s="52"/>
      <c r="EI1170" s="52"/>
      <c r="EJ1170" s="52"/>
      <c r="EK1170" s="52"/>
      <c r="EL1170" s="52"/>
      <c r="EM1170" s="52"/>
      <c r="EN1170" s="52"/>
      <c r="EO1170" s="52"/>
      <c r="EP1170" s="52"/>
      <c r="EQ1170" s="52"/>
      <c r="ER1170" s="52"/>
      <c r="ES1170" s="52"/>
      <c r="ET1170" s="52"/>
      <c r="EU1170" s="52"/>
      <c r="EV1170" s="52"/>
      <c r="EW1170" s="52"/>
      <c r="EX1170" s="52"/>
      <c r="EY1170" s="52"/>
      <c r="EZ1170" s="52"/>
      <c r="FA1170" s="52"/>
      <c r="FB1170" s="52"/>
      <c r="FC1170" s="52"/>
      <c r="FD1170" s="52"/>
      <c r="FE1170" s="52"/>
      <c r="FF1170" s="52"/>
      <c r="FG1170" s="52"/>
      <c r="FH1170" s="52"/>
      <c r="FI1170" s="52"/>
      <c r="FJ1170" s="52"/>
      <c r="FK1170" s="52"/>
      <c r="FL1170" s="52"/>
      <c r="FM1170" s="52"/>
      <c r="FN1170" s="52"/>
      <c r="FO1170" s="52"/>
      <c r="FP1170" s="52"/>
      <c r="FQ1170" s="52"/>
      <c r="FR1170" s="52"/>
      <c r="FS1170" s="52"/>
      <c r="FT1170" s="52"/>
    </row>
    <row r="1171" spans="1:179" x14ac:dyDescent="0.15">
      <c r="A1171" s="104"/>
      <c r="B1171" s="35"/>
      <c r="C1171" s="35"/>
      <c r="D1171" s="36"/>
      <c r="E1171" s="35"/>
      <c r="F1171" s="54"/>
      <c r="G1171" s="38"/>
      <c r="H1171" s="35"/>
      <c r="I1171" s="35"/>
      <c r="J1171" s="35"/>
      <c r="K1171" s="35"/>
      <c r="L1171" s="55"/>
      <c r="M1171" s="40"/>
      <c r="N1171" s="41"/>
      <c r="O1171" s="41"/>
      <c r="P1171" s="56"/>
      <c r="Q1171" s="43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  <c r="BB1171" s="52"/>
      <c r="BC1171" s="52"/>
      <c r="BD1171" s="52"/>
      <c r="BE1171" s="52"/>
      <c r="BF1171" s="52"/>
      <c r="BG1171" s="52"/>
      <c r="BH1171" s="52"/>
      <c r="BI1171" s="52"/>
      <c r="BJ1171" s="52"/>
      <c r="BK1171" s="52"/>
      <c r="BL1171" s="52"/>
      <c r="BM1171" s="52"/>
      <c r="BN1171" s="52"/>
      <c r="BO1171" s="52"/>
      <c r="BP1171" s="52"/>
      <c r="BQ1171" s="52"/>
      <c r="BR1171" s="52"/>
      <c r="BS1171" s="52"/>
      <c r="BT1171" s="52"/>
      <c r="BU1171" s="52"/>
      <c r="BV1171" s="52"/>
      <c r="BW1171" s="52"/>
      <c r="BX1171" s="52"/>
      <c r="BY1171" s="52"/>
      <c r="BZ1171" s="52"/>
      <c r="CA1171" s="52"/>
      <c r="CB1171" s="52"/>
      <c r="CC1171" s="52"/>
      <c r="CD1171" s="52"/>
      <c r="CE1171" s="52"/>
      <c r="CF1171" s="52"/>
      <c r="CG1171" s="52"/>
      <c r="CH1171" s="52"/>
      <c r="CI1171" s="52"/>
      <c r="CJ1171" s="52"/>
      <c r="CK1171" s="52"/>
      <c r="CL1171" s="52"/>
      <c r="CM1171" s="52"/>
      <c r="CN1171" s="52"/>
      <c r="CO1171" s="52"/>
      <c r="CP1171" s="52"/>
      <c r="CQ1171" s="52"/>
      <c r="CR1171" s="52"/>
      <c r="CS1171" s="52"/>
      <c r="CT1171" s="52"/>
      <c r="CU1171" s="52"/>
      <c r="CV1171" s="52"/>
      <c r="CW1171" s="52"/>
      <c r="CX1171" s="52"/>
      <c r="CY1171" s="52"/>
      <c r="CZ1171" s="52"/>
      <c r="DA1171" s="52"/>
      <c r="DB1171" s="52"/>
      <c r="DC1171" s="52"/>
      <c r="DD1171" s="52"/>
      <c r="DE1171" s="52"/>
      <c r="DF1171" s="52"/>
      <c r="DG1171" s="52"/>
      <c r="DH1171" s="52"/>
      <c r="DI1171" s="52"/>
      <c r="DJ1171" s="52"/>
      <c r="DK1171" s="52"/>
      <c r="DL1171" s="52"/>
      <c r="DM1171" s="52"/>
      <c r="DN1171" s="52"/>
      <c r="DO1171" s="52"/>
      <c r="DP1171" s="52"/>
      <c r="DQ1171" s="52"/>
      <c r="DR1171" s="52"/>
      <c r="DS1171" s="52"/>
      <c r="DT1171" s="52"/>
      <c r="DU1171" s="52"/>
      <c r="DV1171" s="52"/>
      <c r="DW1171" s="52"/>
      <c r="DX1171" s="52"/>
      <c r="DY1171" s="52"/>
      <c r="DZ1171" s="52"/>
      <c r="EA1171" s="52"/>
      <c r="EB1171" s="52"/>
      <c r="EC1171" s="52"/>
      <c r="ED1171" s="52"/>
      <c r="EE1171" s="52"/>
      <c r="EF1171" s="52"/>
      <c r="EG1171" s="52"/>
      <c r="EH1171" s="52"/>
      <c r="EI1171" s="52"/>
      <c r="EJ1171" s="52"/>
      <c r="EK1171" s="52"/>
      <c r="EL1171" s="52"/>
      <c r="EM1171" s="52"/>
      <c r="EN1171" s="52"/>
      <c r="EO1171" s="52"/>
      <c r="EP1171" s="52"/>
      <c r="EQ1171" s="52"/>
      <c r="ER1171" s="52"/>
      <c r="ES1171" s="52"/>
      <c r="ET1171" s="52"/>
      <c r="EU1171" s="52"/>
      <c r="EV1171" s="52"/>
      <c r="EW1171" s="52"/>
      <c r="EX1171" s="52"/>
      <c r="EY1171" s="52"/>
      <c r="EZ1171" s="52"/>
      <c r="FA1171" s="52"/>
      <c r="FB1171" s="52"/>
      <c r="FC1171" s="52"/>
      <c r="FD1171" s="52"/>
      <c r="FE1171" s="52"/>
      <c r="FF1171" s="52"/>
      <c r="FG1171" s="52"/>
      <c r="FH1171" s="52"/>
      <c r="FI1171" s="52"/>
      <c r="FJ1171" s="52"/>
      <c r="FK1171" s="52"/>
      <c r="FL1171" s="52"/>
      <c r="FM1171" s="52"/>
      <c r="FN1171" s="52"/>
      <c r="FO1171" s="52"/>
      <c r="FP1171" s="52"/>
      <c r="FQ1171" s="52"/>
      <c r="FR1171" s="52"/>
      <c r="FS1171" s="52"/>
      <c r="FT1171" s="52"/>
    </row>
    <row r="1172" spans="1:179" x14ac:dyDescent="0.15">
      <c r="A1172" s="104"/>
      <c r="B1172" s="35"/>
      <c r="C1172" s="35"/>
      <c r="D1172" s="36"/>
      <c r="E1172" s="35"/>
      <c r="F1172" s="54"/>
      <c r="G1172" s="38"/>
      <c r="H1172" s="35"/>
      <c r="I1172" s="35"/>
      <c r="J1172" s="35"/>
      <c r="K1172" s="35"/>
      <c r="L1172" s="55"/>
      <c r="M1172" s="40"/>
      <c r="N1172" s="41"/>
      <c r="O1172" s="41"/>
      <c r="P1172" s="56"/>
      <c r="Q1172" s="43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  <c r="BB1172" s="52"/>
      <c r="BC1172" s="52"/>
      <c r="BD1172" s="52"/>
      <c r="BE1172" s="52"/>
      <c r="BF1172" s="52"/>
      <c r="BG1172" s="52"/>
      <c r="BH1172" s="52"/>
      <c r="BI1172" s="52"/>
      <c r="BJ1172" s="52"/>
      <c r="BK1172" s="52"/>
      <c r="BL1172" s="52"/>
      <c r="BM1172" s="52"/>
      <c r="BN1172" s="52"/>
      <c r="BO1172" s="52"/>
      <c r="BP1172" s="52"/>
      <c r="BQ1172" s="52"/>
      <c r="BR1172" s="52"/>
      <c r="BS1172" s="52"/>
      <c r="BT1172" s="52"/>
      <c r="BU1172" s="52"/>
      <c r="BV1172" s="52"/>
      <c r="BW1172" s="52"/>
      <c r="BX1172" s="52"/>
      <c r="BY1172" s="52"/>
      <c r="BZ1172" s="52"/>
      <c r="CA1172" s="52"/>
      <c r="CB1172" s="52"/>
      <c r="CC1172" s="52"/>
      <c r="CD1172" s="52"/>
      <c r="CE1172" s="52"/>
      <c r="CF1172" s="52"/>
      <c r="CG1172" s="52"/>
      <c r="CH1172" s="52"/>
      <c r="CI1172" s="52"/>
      <c r="CJ1172" s="52"/>
      <c r="CK1172" s="52"/>
      <c r="CL1172" s="52"/>
      <c r="CM1172" s="52"/>
      <c r="CN1172" s="52"/>
      <c r="CO1172" s="52"/>
      <c r="CP1172" s="52"/>
      <c r="CQ1172" s="52"/>
      <c r="CR1172" s="52"/>
      <c r="CS1172" s="52"/>
      <c r="CT1172" s="52"/>
      <c r="CU1172" s="52"/>
      <c r="CV1172" s="52"/>
      <c r="CW1172" s="52"/>
      <c r="CX1172" s="52"/>
      <c r="CY1172" s="52"/>
      <c r="CZ1172" s="52"/>
      <c r="DA1172" s="52"/>
      <c r="DB1172" s="52"/>
      <c r="DC1172" s="52"/>
      <c r="DD1172" s="52"/>
      <c r="DE1172" s="52"/>
      <c r="DF1172" s="52"/>
      <c r="DG1172" s="52"/>
      <c r="DH1172" s="52"/>
      <c r="DI1172" s="52"/>
      <c r="DJ1172" s="52"/>
      <c r="DK1172" s="52"/>
      <c r="DL1172" s="52"/>
      <c r="DM1172" s="52"/>
      <c r="DN1172" s="52"/>
      <c r="DO1172" s="52"/>
      <c r="DP1172" s="52"/>
      <c r="DQ1172" s="52"/>
      <c r="DR1172" s="52"/>
      <c r="DS1172" s="52"/>
      <c r="DT1172" s="52"/>
      <c r="DU1172" s="52"/>
      <c r="DV1172" s="52"/>
      <c r="DW1172" s="52"/>
      <c r="DX1172" s="52"/>
      <c r="DY1172" s="52"/>
      <c r="DZ1172" s="52"/>
      <c r="EA1172" s="52"/>
      <c r="EB1172" s="52"/>
      <c r="EC1172" s="52"/>
      <c r="ED1172" s="52"/>
      <c r="EE1172" s="52"/>
      <c r="EF1172" s="52"/>
      <c r="EG1172" s="52"/>
      <c r="EH1172" s="52"/>
      <c r="EI1172" s="52"/>
      <c r="EJ1172" s="52"/>
      <c r="EK1172" s="52"/>
      <c r="EL1172" s="52"/>
      <c r="EM1172" s="52"/>
      <c r="EN1172" s="52"/>
      <c r="EO1172" s="52"/>
      <c r="EP1172" s="52"/>
      <c r="EQ1172" s="52"/>
      <c r="ER1172" s="52"/>
      <c r="ES1172" s="52"/>
      <c r="ET1172" s="52"/>
      <c r="EU1172" s="52"/>
      <c r="EV1172" s="52"/>
      <c r="EW1172" s="52"/>
      <c r="EX1172" s="52"/>
      <c r="EY1172" s="52"/>
      <c r="EZ1172" s="52"/>
      <c r="FA1172" s="52"/>
      <c r="FB1172" s="52"/>
      <c r="FC1172" s="52"/>
      <c r="FD1172" s="52"/>
      <c r="FE1172" s="52"/>
      <c r="FF1172" s="52"/>
      <c r="FG1172" s="52"/>
      <c r="FH1172" s="52"/>
      <c r="FI1172" s="52"/>
      <c r="FJ1172" s="52"/>
      <c r="FK1172" s="52"/>
      <c r="FL1172" s="52"/>
      <c r="FM1172" s="52"/>
      <c r="FN1172" s="52"/>
      <c r="FO1172" s="52"/>
      <c r="FP1172" s="52"/>
      <c r="FQ1172" s="52"/>
      <c r="FR1172" s="52"/>
      <c r="FS1172" s="52"/>
      <c r="FT1172" s="52"/>
    </row>
    <row r="1173" spans="1:179" x14ac:dyDescent="0.15">
      <c r="A1173" s="104"/>
      <c r="B1173" s="35"/>
      <c r="C1173" s="35"/>
      <c r="D1173" s="36"/>
      <c r="E1173" s="35"/>
      <c r="F1173" s="54"/>
      <c r="G1173" s="38"/>
      <c r="H1173" s="35"/>
      <c r="I1173" s="35"/>
      <c r="J1173" s="35"/>
      <c r="K1173" s="35"/>
      <c r="L1173" s="55"/>
      <c r="M1173" s="40"/>
      <c r="N1173" s="41"/>
      <c r="O1173" s="41"/>
      <c r="P1173" s="56"/>
      <c r="Q1173" s="43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  <c r="BB1173" s="52"/>
      <c r="BC1173" s="52"/>
      <c r="BD1173" s="52"/>
      <c r="BE1173" s="52"/>
      <c r="BF1173" s="52"/>
      <c r="BG1173" s="52"/>
      <c r="BH1173" s="52"/>
      <c r="BI1173" s="52"/>
      <c r="BJ1173" s="52"/>
      <c r="BK1173" s="52"/>
      <c r="BL1173" s="52"/>
      <c r="BM1173" s="52"/>
      <c r="BN1173" s="52"/>
      <c r="BO1173" s="52"/>
      <c r="BP1173" s="52"/>
      <c r="BQ1173" s="52"/>
      <c r="BR1173" s="52"/>
      <c r="BS1173" s="52"/>
      <c r="BT1173" s="52"/>
      <c r="BU1173" s="52"/>
      <c r="BV1173" s="52"/>
      <c r="BW1173" s="52"/>
      <c r="BX1173" s="52"/>
      <c r="BY1173" s="52"/>
      <c r="BZ1173" s="52"/>
      <c r="CA1173" s="52"/>
      <c r="CB1173" s="52"/>
      <c r="CC1173" s="52"/>
      <c r="CD1173" s="52"/>
      <c r="CE1173" s="52"/>
      <c r="CF1173" s="52"/>
      <c r="CG1173" s="52"/>
      <c r="CH1173" s="52"/>
      <c r="CI1173" s="52"/>
      <c r="CJ1173" s="52"/>
      <c r="CK1173" s="52"/>
      <c r="CL1173" s="52"/>
      <c r="CM1173" s="52"/>
      <c r="CN1173" s="52"/>
      <c r="CO1173" s="52"/>
      <c r="CP1173" s="52"/>
      <c r="CQ1173" s="52"/>
      <c r="CR1173" s="52"/>
      <c r="CS1173" s="52"/>
      <c r="CT1173" s="52"/>
      <c r="CU1173" s="52"/>
      <c r="CV1173" s="52"/>
      <c r="CW1173" s="52"/>
      <c r="CX1173" s="52"/>
      <c r="CY1173" s="52"/>
      <c r="CZ1173" s="52"/>
      <c r="DA1173" s="52"/>
      <c r="DB1173" s="52"/>
      <c r="DC1173" s="52"/>
      <c r="DD1173" s="52"/>
      <c r="DE1173" s="52"/>
      <c r="DF1173" s="52"/>
      <c r="DG1173" s="52"/>
      <c r="DH1173" s="52"/>
      <c r="DI1173" s="52"/>
      <c r="DJ1173" s="52"/>
      <c r="DK1173" s="52"/>
      <c r="DL1173" s="52"/>
      <c r="DM1173" s="52"/>
      <c r="DN1173" s="52"/>
      <c r="DO1173" s="52"/>
      <c r="DP1173" s="52"/>
      <c r="DQ1173" s="52"/>
      <c r="DR1173" s="52"/>
      <c r="DS1173" s="52"/>
      <c r="DT1173" s="52"/>
      <c r="DU1173" s="52"/>
      <c r="DV1173" s="52"/>
      <c r="DW1173" s="52"/>
      <c r="DX1173" s="52"/>
      <c r="DY1173" s="52"/>
      <c r="DZ1173" s="52"/>
      <c r="EA1173" s="52"/>
      <c r="EB1173" s="52"/>
      <c r="EC1173" s="52"/>
      <c r="ED1173" s="52"/>
      <c r="EE1173" s="52"/>
      <c r="EF1173" s="52"/>
      <c r="EG1173" s="52"/>
      <c r="EH1173" s="52"/>
      <c r="EI1173" s="52"/>
      <c r="EJ1173" s="52"/>
      <c r="EK1173" s="52"/>
      <c r="EL1173" s="52"/>
      <c r="EM1173" s="52"/>
      <c r="EN1173" s="52"/>
      <c r="EO1173" s="52"/>
      <c r="EP1173" s="52"/>
      <c r="EQ1173" s="52"/>
      <c r="ER1173" s="52"/>
      <c r="ES1173" s="52"/>
      <c r="ET1173" s="52"/>
      <c r="EU1173" s="52"/>
      <c r="EV1173" s="52"/>
      <c r="EW1173" s="52"/>
      <c r="EX1173" s="52"/>
      <c r="EY1173" s="52"/>
      <c r="EZ1173" s="52"/>
      <c r="FA1173" s="52"/>
      <c r="FB1173" s="52"/>
      <c r="FC1173" s="52"/>
      <c r="FD1173" s="52"/>
      <c r="FE1173" s="52"/>
      <c r="FF1173" s="52"/>
      <c r="FG1173" s="52"/>
      <c r="FH1173" s="52"/>
      <c r="FI1173" s="52"/>
      <c r="FJ1173" s="52"/>
      <c r="FK1173" s="52"/>
      <c r="FL1173" s="52"/>
      <c r="FM1173" s="52"/>
      <c r="FN1173" s="52"/>
      <c r="FO1173" s="52"/>
      <c r="FP1173" s="52"/>
      <c r="FQ1173" s="52"/>
      <c r="FR1173" s="52"/>
      <c r="FS1173" s="52"/>
      <c r="FT1173" s="52"/>
    </row>
    <row r="1174" spans="1:179" x14ac:dyDescent="0.15">
      <c r="A1174" s="104"/>
      <c r="B1174" s="35"/>
      <c r="C1174" s="35"/>
      <c r="D1174" s="36"/>
      <c r="E1174" s="35"/>
      <c r="F1174" s="54"/>
      <c r="G1174" s="38"/>
      <c r="H1174" s="35"/>
      <c r="I1174" s="35"/>
      <c r="J1174" s="35"/>
      <c r="K1174" s="35"/>
      <c r="L1174" s="55"/>
      <c r="M1174" s="40"/>
      <c r="N1174" s="41"/>
      <c r="O1174" s="41"/>
      <c r="P1174" s="56"/>
      <c r="Q1174" s="43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  <c r="BB1174" s="52"/>
      <c r="BC1174" s="52"/>
      <c r="BD1174" s="52"/>
      <c r="BE1174" s="52"/>
      <c r="BF1174" s="52"/>
      <c r="BG1174" s="52"/>
      <c r="BH1174" s="52"/>
      <c r="BI1174" s="52"/>
      <c r="BJ1174" s="52"/>
      <c r="BK1174" s="52"/>
      <c r="BL1174" s="52"/>
      <c r="BM1174" s="52"/>
      <c r="BN1174" s="52"/>
      <c r="BO1174" s="52"/>
      <c r="BP1174" s="52"/>
      <c r="BQ1174" s="52"/>
      <c r="BR1174" s="52"/>
      <c r="BS1174" s="52"/>
      <c r="BT1174" s="52"/>
      <c r="BU1174" s="52"/>
      <c r="BV1174" s="52"/>
      <c r="BW1174" s="52"/>
      <c r="BX1174" s="52"/>
      <c r="BY1174" s="52"/>
      <c r="BZ1174" s="52"/>
      <c r="CA1174" s="52"/>
      <c r="CB1174" s="52"/>
      <c r="CC1174" s="52"/>
      <c r="CD1174" s="52"/>
      <c r="CE1174" s="52"/>
      <c r="CF1174" s="52"/>
      <c r="CG1174" s="52"/>
      <c r="CH1174" s="52"/>
      <c r="CI1174" s="52"/>
      <c r="CJ1174" s="52"/>
      <c r="CK1174" s="52"/>
      <c r="CL1174" s="52"/>
      <c r="CM1174" s="52"/>
      <c r="CN1174" s="52"/>
      <c r="CO1174" s="52"/>
      <c r="CP1174" s="52"/>
      <c r="CQ1174" s="52"/>
      <c r="CR1174" s="52"/>
      <c r="CS1174" s="52"/>
      <c r="CT1174" s="52"/>
      <c r="CU1174" s="52"/>
      <c r="CV1174" s="52"/>
      <c r="CW1174" s="52"/>
      <c r="CX1174" s="52"/>
      <c r="CY1174" s="52"/>
      <c r="CZ1174" s="52"/>
      <c r="DA1174" s="52"/>
      <c r="DB1174" s="52"/>
      <c r="DC1174" s="52"/>
      <c r="DD1174" s="52"/>
      <c r="DE1174" s="52"/>
      <c r="DF1174" s="52"/>
      <c r="DG1174" s="52"/>
      <c r="DH1174" s="52"/>
      <c r="DI1174" s="52"/>
      <c r="DJ1174" s="52"/>
      <c r="DK1174" s="52"/>
      <c r="DL1174" s="52"/>
      <c r="DM1174" s="52"/>
      <c r="DN1174" s="52"/>
      <c r="DO1174" s="52"/>
      <c r="DP1174" s="52"/>
      <c r="DQ1174" s="52"/>
      <c r="DR1174" s="52"/>
      <c r="DS1174" s="52"/>
      <c r="DT1174" s="52"/>
      <c r="DU1174" s="52"/>
      <c r="DV1174" s="52"/>
      <c r="DW1174" s="52"/>
      <c r="DX1174" s="52"/>
      <c r="DY1174" s="52"/>
      <c r="DZ1174" s="52"/>
      <c r="EA1174" s="52"/>
      <c r="EB1174" s="52"/>
      <c r="EC1174" s="52"/>
      <c r="ED1174" s="52"/>
      <c r="EE1174" s="52"/>
      <c r="EF1174" s="52"/>
      <c r="EG1174" s="52"/>
      <c r="EH1174" s="52"/>
      <c r="EI1174" s="52"/>
      <c r="EJ1174" s="52"/>
      <c r="EK1174" s="52"/>
      <c r="EL1174" s="52"/>
      <c r="EM1174" s="52"/>
      <c r="EN1174" s="52"/>
      <c r="EO1174" s="52"/>
      <c r="EP1174" s="52"/>
      <c r="EQ1174" s="52"/>
      <c r="ER1174" s="52"/>
      <c r="ES1174" s="52"/>
      <c r="ET1174" s="52"/>
      <c r="EU1174" s="52"/>
      <c r="EV1174" s="52"/>
      <c r="EW1174" s="52"/>
      <c r="EX1174" s="52"/>
      <c r="EY1174" s="52"/>
      <c r="EZ1174" s="52"/>
      <c r="FA1174" s="52"/>
      <c r="FB1174" s="52"/>
      <c r="FC1174" s="52"/>
      <c r="FD1174" s="52"/>
      <c r="FE1174" s="52"/>
      <c r="FF1174" s="52"/>
      <c r="FG1174" s="52"/>
      <c r="FH1174" s="52"/>
      <c r="FI1174" s="52"/>
      <c r="FJ1174" s="52"/>
      <c r="FK1174" s="52"/>
      <c r="FL1174" s="52"/>
      <c r="FM1174" s="52"/>
      <c r="FN1174" s="52"/>
      <c r="FO1174" s="52"/>
      <c r="FP1174" s="52"/>
      <c r="FQ1174" s="52"/>
      <c r="FR1174" s="52"/>
      <c r="FS1174" s="52"/>
      <c r="FT1174" s="52"/>
    </row>
    <row r="1175" spans="1:179" x14ac:dyDescent="0.15">
      <c r="A1175" s="104"/>
      <c r="B1175" s="35"/>
      <c r="C1175" s="35"/>
      <c r="D1175" s="36"/>
      <c r="E1175" s="35"/>
      <c r="F1175" s="54"/>
      <c r="G1175" s="38"/>
      <c r="H1175" s="35"/>
      <c r="I1175" s="35"/>
      <c r="J1175" s="35"/>
      <c r="K1175" s="35"/>
      <c r="L1175" s="55"/>
      <c r="M1175" s="40"/>
      <c r="N1175" s="41"/>
      <c r="O1175" s="41"/>
      <c r="P1175" s="56"/>
      <c r="Q1175" s="43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2"/>
      <c r="BI1175" s="52"/>
      <c r="BJ1175" s="52"/>
      <c r="BK1175" s="52"/>
      <c r="BL1175" s="52"/>
      <c r="BM1175" s="52"/>
      <c r="BN1175" s="52"/>
      <c r="BO1175" s="52"/>
      <c r="BP1175" s="52"/>
      <c r="BQ1175" s="52"/>
      <c r="BR1175" s="52"/>
      <c r="BS1175" s="52"/>
      <c r="BT1175" s="52"/>
      <c r="BU1175" s="52"/>
      <c r="BV1175" s="52"/>
      <c r="BW1175" s="52"/>
      <c r="BX1175" s="52"/>
      <c r="BY1175" s="52"/>
      <c r="BZ1175" s="52"/>
      <c r="CA1175" s="52"/>
      <c r="CB1175" s="52"/>
      <c r="CC1175" s="52"/>
      <c r="CD1175" s="52"/>
      <c r="CE1175" s="52"/>
      <c r="CF1175" s="52"/>
      <c r="CG1175" s="52"/>
      <c r="CH1175" s="52"/>
      <c r="CI1175" s="52"/>
      <c r="CJ1175" s="52"/>
      <c r="CK1175" s="52"/>
      <c r="CL1175" s="52"/>
      <c r="CM1175" s="52"/>
      <c r="CN1175" s="52"/>
      <c r="CO1175" s="52"/>
      <c r="CP1175" s="52"/>
      <c r="CQ1175" s="52"/>
      <c r="CR1175" s="52"/>
      <c r="CS1175" s="52"/>
      <c r="CT1175" s="52"/>
      <c r="CU1175" s="52"/>
      <c r="CV1175" s="52"/>
      <c r="CW1175" s="52"/>
      <c r="CX1175" s="52"/>
      <c r="CY1175" s="52"/>
      <c r="CZ1175" s="52"/>
      <c r="DA1175" s="52"/>
      <c r="DB1175" s="52"/>
      <c r="DC1175" s="52"/>
      <c r="DD1175" s="52"/>
      <c r="DE1175" s="52"/>
      <c r="DF1175" s="52"/>
      <c r="DG1175" s="52"/>
      <c r="DH1175" s="52"/>
      <c r="DI1175" s="52"/>
      <c r="DJ1175" s="52"/>
      <c r="DK1175" s="52"/>
      <c r="DL1175" s="52"/>
      <c r="DM1175" s="52"/>
      <c r="DN1175" s="52"/>
      <c r="DO1175" s="52"/>
      <c r="DP1175" s="52"/>
      <c r="DQ1175" s="52"/>
      <c r="DR1175" s="52"/>
      <c r="DS1175" s="52"/>
      <c r="DT1175" s="52"/>
      <c r="DU1175" s="52"/>
      <c r="DV1175" s="52"/>
      <c r="DW1175" s="52"/>
      <c r="DX1175" s="52"/>
      <c r="DY1175" s="52"/>
      <c r="DZ1175" s="52"/>
      <c r="EA1175" s="52"/>
      <c r="EB1175" s="52"/>
      <c r="EC1175" s="52"/>
      <c r="ED1175" s="52"/>
      <c r="EE1175" s="52"/>
      <c r="EF1175" s="52"/>
      <c r="EG1175" s="52"/>
      <c r="EH1175" s="52"/>
      <c r="EI1175" s="52"/>
      <c r="EJ1175" s="52"/>
      <c r="EK1175" s="52"/>
      <c r="EL1175" s="52"/>
      <c r="EM1175" s="52"/>
      <c r="EN1175" s="52"/>
      <c r="EO1175" s="52"/>
      <c r="EP1175" s="52"/>
      <c r="EQ1175" s="52"/>
      <c r="ER1175" s="52"/>
      <c r="ES1175" s="52"/>
      <c r="ET1175" s="52"/>
      <c r="EU1175" s="52"/>
      <c r="EV1175" s="52"/>
      <c r="EW1175" s="52"/>
      <c r="EX1175" s="52"/>
      <c r="EY1175" s="52"/>
      <c r="EZ1175" s="52"/>
      <c r="FA1175" s="52"/>
      <c r="FB1175" s="52"/>
      <c r="FC1175" s="52"/>
      <c r="FD1175" s="52"/>
      <c r="FE1175" s="52"/>
      <c r="FF1175" s="52"/>
      <c r="FG1175" s="52"/>
      <c r="FH1175" s="52"/>
      <c r="FI1175" s="52"/>
      <c r="FJ1175" s="52"/>
      <c r="FK1175" s="52"/>
      <c r="FL1175" s="52"/>
      <c r="FM1175" s="52"/>
      <c r="FN1175" s="52"/>
      <c r="FO1175" s="52"/>
      <c r="FP1175" s="52"/>
      <c r="FQ1175" s="52"/>
      <c r="FR1175" s="52"/>
      <c r="FS1175" s="52"/>
      <c r="FT1175" s="52"/>
    </row>
    <row r="1176" spans="1:179" x14ac:dyDescent="0.15">
      <c r="A1176" s="104"/>
      <c r="B1176" s="35"/>
      <c r="C1176" s="35"/>
      <c r="D1176" s="36"/>
      <c r="E1176" s="35"/>
      <c r="F1176" s="54"/>
      <c r="G1176" s="38"/>
      <c r="H1176" s="35"/>
      <c r="I1176" s="35"/>
      <c r="J1176" s="35"/>
      <c r="K1176" s="35"/>
      <c r="L1176" s="55"/>
      <c r="M1176" s="40"/>
      <c r="N1176" s="41"/>
      <c r="O1176" s="41"/>
      <c r="P1176" s="56"/>
      <c r="Q1176" s="43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  <c r="BB1176" s="52"/>
      <c r="BC1176" s="52"/>
      <c r="BD1176" s="52"/>
      <c r="BE1176" s="52"/>
      <c r="BF1176" s="52"/>
      <c r="BG1176" s="52"/>
      <c r="BH1176" s="52"/>
      <c r="BI1176" s="52"/>
      <c r="BJ1176" s="52"/>
      <c r="BK1176" s="52"/>
      <c r="BL1176" s="52"/>
      <c r="BM1176" s="52"/>
      <c r="BN1176" s="52"/>
      <c r="BO1176" s="52"/>
      <c r="BP1176" s="52"/>
      <c r="BQ1176" s="52"/>
      <c r="BR1176" s="52"/>
      <c r="BS1176" s="52"/>
      <c r="BT1176" s="52"/>
      <c r="BU1176" s="52"/>
      <c r="BV1176" s="52"/>
      <c r="BW1176" s="52"/>
      <c r="BX1176" s="52"/>
      <c r="BY1176" s="52"/>
      <c r="BZ1176" s="52"/>
      <c r="CA1176" s="52"/>
      <c r="CB1176" s="52"/>
      <c r="CC1176" s="52"/>
      <c r="CD1176" s="52"/>
      <c r="CE1176" s="52"/>
      <c r="CF1176" s="52"/>
      <c r="CG1176" s="52"/>
      <c r="CH1176" s="52"/>
      <c r="CI1176" s="52"/>
      <c r="CJ1176" s="52"/>
      <c r="CK1176" s="52"/>
      <c r="CL1176" s="52"/>
      <c r="CM1176" s="52"/>
      <c r="CN1176" s="52"/>
      <c r="CO1176" s="52"/>
      <c r="CP1176" s="52"/>
      <c r="CQ1176" s="52"/>
      <c r="CR1176" s="52"/>
      <c r="CS1176" s="52"/>
      <c r="CT1176" s="52"/>
      <c r="CU1176" s="52"/>
      <c r="CV1176" s="52"/>
      <c r="CW1176" s="52"/>
      <c r="CX1176" s="52"/>
      <c r="CY1176" s="52"/>
      <c r="CZ1176" s="52"/>
      <c r="DA1176" s="52"/>
      <c r="DB1176" s="52"/>
      <c r="DC1176" s="52"/>
      <c r="DD1176" s="52"/>
      <c r="DE1176" s="52"/>
      <c r="DF1176" s="52"/>
      <c r="DG1176" s="52"/>
      <c r="DH1176" s="52"/>
      <c r="DI1176" s="52"/>
      <c r="DJ1176" s="52"/>
      <c r="DK1176" s="52"/>
      <c r="DL1176" s="52"/>
      <c r="DM1176" s="52"/>
      <c r="DN1176" s="52"/>
      <c r="DO1176" s="52"/>
      <c r="DP1176" s="52"/>
      <c r="DQ1176" s="52"/>
      <c r="DR1176" s="52"/>
      <c r="DS1176" s="52"/>
      <c r="DT1176" s="52"/>
      <c r="DU1176" s="52"/>
      <c r="DV1176" s="52"/>
      <c r="DW1176" s="52"/>
      <c r="DX1176" s="52"/>
      <c r="DY1176" s="52"/>
      <c r="DZ1176" s="52"/>
      <c r="EA1176" s="52"/>
      <c r="EB1176" s="52"/>
      <c r="EC1176" s="52"/>
      <c r="ED1176" s="52"/>
      <c r="EE1176" s="52"/>
      <c r="EF1176" s="52"/>
      <c r="EG1176" s="52"/>
      <c r="EH1176" s="52"/>
      <c r="EI1176" s="52"/>
      <c r="EJ1176" s="52"/>
      <c r="EK1176" s="52"/>
      <c r="EL1176" s="52"/>
      <c r="EM1176" s="52"/>
      <c r="EN1176" s="52"/>
      <c r="EO1176" s="52"/>
      <c r="EP1176" s="52"/>
      <c r="EQ1176" s="52"/>
      <c r="ER1176" s="52"/>
      <c r="ES1176" s="52"/>
      <c r="ET1176" s="52"/>
      <c r="EU1176" s="52"/>
      <c r="EV1176" s="52"/>
      <c r="EW1176" s="52"/>
      <c r="EX1176" s="52"/>
      <c r="EY1176" s="52"/>
      <c r="EZ1176" s="52"/>
      <c r="FA1176" s="52"/>
      <c r="FB1176" s="52"/>
      <c r="FC1176" s="52"/>
      <c r="FD1176" s="52"/>
      <c r="FE1176" s="52"/>
      <c r="FF1176" s="52"/>
      <c r="FG1176" s="52"/>
      <c r="FH1176" s="52"/>
      <c r="FI1176" s="52"/>
      <c r="FJ1176" s="52"/>
      <c r="FK1176" s="52"/>
      <c r="FL1176" s="52"/>
      <c r="FM1176" s="52"/>
      <c r="FN1176" s="52"/>
      <c r="FO1176" s="52"/>
      <c r="FP1176" s="52"/>
      <c r="FQ1176" s="52"/>
      <c r="FR1176" s="52"/>
      <c r="FS1176" s="52"/>
      <c r="FT1176" s="52"/>
    </row>
    <row r="1177" spans="1:179" x14ac:dyDescent="0.15">
      <c r="A1177" s="104"/>
      <c r="B1177" s="35"/>
      <c r="C1177" s="35"/>
      <c r="D1177" s="36"/>
      <c r="E1177" s="35"/>
      <c r="F1177" s="54"/>
      <c r="G1177" s="38"/>
      <c r="H1177" s="35"/>
      <c r="I1177" s="35"/>
      <c r="J1177" s="35"/>
      <c r="K1177" s="35"/>
      <c r="L1177" s="55"/>
      <c r="M1177" s="40"/>
      <c r="N1177" s="41"/>
      <c r="O1177" s="41"/>
      <c r="P1177" s="56"/>
      <c r="Q1177" s="43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  <c r="BB1177" s="52"/>
      <c r="BC1177" s="52"/>
      <c r="BD1177" s="52"/>
      <c r="BE1177" s="52"/>
      <c r="BF1177" s="52"/>
      <c r="BG1177" s="52"/>
      <c r="BH1177" s="52"/>
      <c r="BI1177" s="52"/>
      <c r="BJ1177" s="52"/>
      <c r="BK1177" s="52"/>
      <c r="BL1177" s="52"/>
      <c r="BM1177" s="52"/>
      <c r="BN1177" s="52"/>
      <c r="BO1177" s="52"/>
      <c r="BP1177" s="52"/>
      <c r="BQ1177" s="52"/>
      <c r="BR1177" s="52"/>
      <c r="BS1177" s="52"/>
      <c r="BT1177" s="52"/>
      <c r="BU1177" s="52"/>
      <c r="BV1177" s="52"/>
      <c r="BW1177" s="52"/>
      <c r="BX1177" s="52"/>
      <c r="BY1177" s="52"/>
      <c r="BZ1177" s="52"/>
      <c r="CA1177" s="52"/>
      <c r="CB1177" s="52"/>
      <c r="CC1177" s="52"/>
      <c r="CD1177" s="52"/>
      <c r="CE1177" s="52"/>
      <c r="CF1177" s="52"/>
      <c r="CG1177" s="52"/>
      <c r="CH1177" s="52"/>
      <c r="CI1177" s="52"/>
      <c r="CJ1177" s="52"/>
      <c r="CK1177" s="52"/>
      <c r="CL1177" s="52"/>
      <c r="CM1177" s="52"/>
      <c r="CN1177" s="52"/>
      <c r="CO1177" s="52"/>
      <c r="CP1177" s="52"/>
      <c r="CQ1177" s="52"/>
      <c r="CR1177" s="52"/>
      <c r="CS1177" s="52"/>
      <c r="CT1177" s="52"/>
      <c r="CU1177" s="52"/>
      <c r="CV1177" s="52"/>
      <c r="CW1177" s="52"/>
      <c r="CX1177" s="52"/>
      <c r="CY1177" s="52"/>
      <c r="CZ1177" s="52"/>
      <c r="DA1177" s="52"/>
      <c r="DB1177" s="52"/>
      <c r="DC1177" s="52"/>
      <c r="DD1177" s="52"/>
      <c r="DE1177" s="52"/>
      <c r="DF1177" s="52"/>
      <c r="DG1177" s="52"/>
      <c r="DH1177" s="52"/>
      <c r="DI1177" s="52"/>
      <c r="DJ1177" s="52"/>
      <c r="DK1177" s="52"/>
      <c r="DL1177" s="52"/>
      <c r="DM1177" s="52"/>
      <c r="DN1177" s="52"/>
      <c r="DO1177" s="52"/>
      <c r="DP1177" s="52"/>
      <c r="DQ1177" s="52"/>
      <c r="DR1177" s="52"/>
      <c r="DS1177" s="52"/>
      <c r="DT1177" s="52"/>
      <c r="DU1177" s="52"/>
      <c r="DV1177" s="52"/>
      <c r="DW1177" s="52"/>
      <c r="DX1177" s="52"/>
      <c r="DY1177" s="52"/>
      <c r="DZ1177" s="52"/>
      <c r="EA1177" s="52"/>
      <c r="EB1177" s="52"/>
      <c r="EC1177" s="52"/>
      <c r="ED1177" s="52"/>
      <c r="EE1177" s="52"/>
      <c r="EF1177" s="52"/>
      <c r="EG1177" s="52"/>
      <c r="EH1177" s="52"/>
      <c r="EI1177" s="52"/>
      <c r="EJ1177" s="52"/>
      <c r="EK1177" s="52"/>
      <c r="EL1177" s="52"/>
      <c r="EM1177" s="52"/>
      <c r="EN1177" s="52"/>
      <c r="EO1177" s="52"/>
      <c r="EP1177" s="52"/>
      <c r="EQ1177" s="52"/>
      <c r="ER1177" s="52"/>
      <c r="ES1177" s="52"/>
      <c r="ET1177" s="52"/>
      <c r="EU1177" s="52"/>
      <c r="EV1177" s="52"/>
      <c r="EW1177" s="52"/>
      <c r="EX1177" s="52"/>
      <c r="EY1177" s="52"/>
      <c r="EZ1177" s="52"/>
      <c r="FA1177" s="52"/>
      <c r="FB1177" s="52"/>
      <c r="FC1177" s="52"/>
      <c r="FD1177" s="52"/>
      <c r="FE1177" s="52"/>
      <c r="FF1177" s="52"/>
      <c r="FG1177" s="52"/>
      <c r="FH1177" s="52"/>
      <c r="FI1177" s="52"/>
      <c r="FJ1177" s="52"/>
      <c r="FK1177" s="52"/>
      <c r="FL1177" s="52"/>
      <c r="FM1177" s="52"/>
      <c r="FN1177" s="52"/>
      <c r="FO1177" s="52"/>
      <c r="FP1177" s="52"/>
      <c r="FQ1177" s="52"/>
      <c r="FR1177" s="52"/>
      <c r="FS1177" s="52"/>
      <c r="FT1177" s="52"/>
    </row>
    <row r="1178" spans="1:179" x14ac:dyDescent="0.15">
      <c r="A1178" s="104"/>
      <c r="B1178" s="35"/>
      <c r="C1178" s="35"/>
      <c r="D1178" s="36"/>
      <c r="E1178" s="35"/>
      <c r="F1178" s="54"/>
      <c r="G1178" s="38"/>
      <c r="H1178" s="35"/>
      <c r="I1178" s="35"/>
      <c r="J1178" s="35"/>
      <c r="K1178" s="35"/>
      <c r="L1178" s="55"/>
      <c r="M1178" s="40"/>
      <c r="N1178" s="41"/>
      <c r="O1178" s="41"/>
      <c r="P1178" s="56"/>
      <c r="Q1178" s="43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  <c r="BB1178" s="52"/>
      <c r="BC1178" s="52"/>
      <c r="BD1178" s="52"/>
      <c r="BE1178" s="52"/>
      <c r="BF1178" s="52"/>
      <c r="BG1178" s="52"/>
      <c r="BH1178" s="52"/>
      <c r="BI1178" s="52"/>
      <c r="BJ1178" s="52"/>
      <c r="BK1178" s="52"/>
      <c r="BL1178" s="52"/>
      <c r="BM1178" s="52"/>
      <c r="BN1178" s="52"/>
      <c r="BO1178" s="52"/>
      <c r="BP1178" s="52"/>
      <c r="BQ1178" s="52"/>
      <c r="BR1178" s="52"/>
      <c r="BS1178" s="52"/>
      <c r="BT1178" s="52"/>
      <c r="BU1178" s="52"/>
      <c r="BV1178" s="52"/>
      <c r="BW1178" s="52"/>
      <c r="BX1178" s="52"/>
      <c r="BY1178" s="52"/>
      <c r="BZ1178" s="52"/>
      <c r="CA1178" s="52"/>
      <c r="CB1178" s="52"/>
      <c r="CC1178" s="52"/>
      <c r="CD1178" s="52"/>
      <c r="CE1178" s="52"/>
      <c r="CF1178" s="52"/>
      <c r="CG1178" s="52"/>
      <c r="CH1178" s="52"/>
      <c r="CI1178" s="52"/>
      <c r="CJ1178" s="52"/>
      <c r="CK1178" s="52"/>
      <c r="CL1178" s="52"/>
      <c r="CM1178" s="52"/>
      <c r="CN1178" s="52"/>
      <c r="CO1178" s="52"/>
      <c r="CP1178" s="52"/>
      <c r="CQ1178" s="52"/>
      <c r="CR1178" s="52"/>
      <c r="CS1178" s="52"/>
      <c r="CT1178" s="52"/>
      <c r="CU1178" s="52"/>
      <c r="CV1178" s="52"/>
      <c r="CW1178" s="52"/>
      <c r="CX1178" s="52"/>
      <c r="CY1178" s="52"/>
      <c r="CZ1178" s="52"/>
      <c r="DA1178" s="52"/>
      <c r="DB1178" s="52"/>
      <c r="DC1178" s="52"/>
      <c r="DD1178" s="52"/>
      <c r="DE1178" s="52"/>
      <c r="DF1178" s="52"/>
      <c r="DG1178" s="52"/>
      <c r="DH1178" s="52"/>
      <c r="DI1178" s="52"/>
      <c r="DJ1178" s="52"/>
      <c r="DK1178" s="52"/>
      <c r="DL1178" s="52"/>
      <c r="DM1178" s="52"/>
      <c r="DN1178" s="52"/>
      <c r="DO1178" s="52"/>
      <c r="DP1178" s="52"/>
      <c r="DQ1178" s="52"/>
      <c r="DR1178" s="52"/>
      <c r="DS1178" s="52"/>
      <c r="DT1178" s="52"/>
      <c r="DU1178" s="52"/>
      <c r="DV1178" s="52"/>
      <c r="DW1178" s="52"/>
      <c r="DX1178" s="52"/>
      <c r="DY1178" s="52"/>
      <c r="DZ1178" s="52"/>
      <c r="EA1178" s="52"/>
      <c r="EB1178" s="52"/>
      <c r="EC1178" s="52"/>
      <c r="ED1178" s="52"/>
      <c r="EE1178" s="52"/>
      <c r="EF1178" s="52"/>
      <c r="EG1178" s="52"/>
      <c r="EH1178" s="52"/>
      <c r="EI1178" s="52"/>
      <c r="EJ1178" s="52"/>
      <c r="EK1178" s="52"/>
      <c r="EL1178" s="52"/>
      <c r="EM1178" s="52"/>
      <c r="EN1178" s="52"/>
      <c r="EO1178" s="52"/>
      <c r="EP1178" s="52"/>
      <c r="EQ1178" s="52"/>
      <c r="ER1178" s="52"/>
      <c r="ES1178" s="52"/>
      <c r="ET1178" s="52"/>
      <c r="EU1178" s="52"/>
      <c r="EV1178" s="52"/>
      <c r="EW1178" s="52"/>
      <c r="EX1178" s="52"/>
      <c r="EY1178" s="52"/>
      <c r="EZ1178" s="52"/>
      <c r="FA1178" s="52"/>
      <c r="FB1178" s="52"/>
      <c r="FC1178" s="52"/>
      <c r="FD1178" s="52"/>
      <c r="FE1178" s="52"/>
      <c r="FF1178" s="52"/>
      <c r="FG1178" s="52"/>
      <c r="FH1178" s="52"/>
      <c r="FI1178" s="52"/>
      <c r="FJ1178" s="52"/>
      <c r="FK1178" s="52"/>
      <c r="FL1178" s="52"/>
      <c r="FM1178" s="52"/>
      <c r="FN1178" s="52"/>
      <c r="FO1178" s="52"/>
      <c r="FP1178" s="52"/>
      <c r="FQ1178" s="52"/>
      <c r="FR1178" s="52"/>
      <c r="FS1178" s="52"/>
      <c r="FT1178" s="52"/>
    </row>
    <row r="1179" spans="1:179" x14ac:dyDescent="0.15">
      <c r="A1179" s="104"/>
      <c r="B1179" s="35"/>
      <c r="C1179" s="35"/>
      <c r="D1179" s="36"/>
      <c r="E1179" s="35"/>
      <c r="F1179" s="54"/>
      <c r="G1179" s="38"/>
      <c r="H1179" s="35"/>
      <c r="I1179" s="35"/>
      <c r="J1179" s="35"/>
      <c r="K1179" s="35"/>
      <c r="L1179" s="55"/>
      <c r="M1179" s="40"/>
      <c r="N1179" s="41"/>
      <c r="O1179" s="41"/>
      <c r="P1179" s="56"/>
      <c r="Q1179" s="43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/>
      <c r="BB1179" s="52"/>
      <c r="BC1179" s="52"/>
      <c r="BD1179" s="52"/>
      <c r="BE1179" s="52"/>
      <c r="BF1179" s="52"/>
      <c r="BG1179" s="52"/>
      <c r="BH1179" s="52"/>
      <c r="BI1179" s="52"/>
      <c r="BJ1179" s="52"/>
      <c r="BK1179" s="52"/>
      <c r="BL1179" s="52"/>
      <c r="BM1179" s="52"/>
      <c r="BN1179" s="52"/>
      <c r="BO1179" s="52"/>
      <c r="BP1179" s="52"/>
      <c r="BQ1179" s="52"/>
      <c r="BR1179" s="52"/>
      <c r="BS1179" s="52"/>
      <c r="BT1179" s="52"/>
      <c r="BU1179" s="52"/>
      <c r="BV1179" s="52"/>
      <c r="BW1179" s="52"/>
      <c r="BX1179" s="52"/>
      <c r="BY1179" s="52"/>
      <c r="BZ1179" s="52"/>
      <c r="CA1179" s="52"/>
      <c r="CB1179" s="52"/>
      <c r="CC1179" s="52"/>
      <c r="CD1179" s="52"/>
      <c r="CE1179" s="52"/>
      <c r="CF1179" s="52"/>
      <c r="CG1179" s="52"/>
      <c r="CH1179" s="52"/>
      <c r="CI1179" s="52"/>
      <c r="CJ1179" s="52"/>
      <c r="CK1179" s="52"/>
      <c r="CL1179" s="52"/>
      <c r="CM1179" s="52"/>
      <c r="CN1179" s="52"/>
      <c r="CO1179" s="52"/>
      <c r="CP1179" s="52"/>
      <c r="CQ1179" s="52"/>
      <c r="CR1179" s="52"/>
      <c r="CS1179" s="52"/>
      <c r="CT1179" s="52"/>
      <c r="CU1179" s="52"/>
      <c r="CV1179" s="52"/>
      <c r="CW1179" s="52"/>
      <c r="CX1179" s="52"/>
      <c r="CY1179" s="52"/>
      <c r="CZ1179" s="52"/>
      <c r="DA1179" s="52"/>
      <c r="DB1179" s="52"/>
      <c r="DC1179" s="52"/>
      <c r="DD1179" s="52"/>
      <c r="DE1179" s="52"/>
      <c r="DF1179" s="52"/>
      <c r="DG1179" s="52"/>
      <c r="DH1179" s="52"/>
      <c r="DI1179" s="52"/>
      <c r="DJ1179" s="52"/>
      <c r="DK1179" s="52"/>
      <c r="DL1179" s="52"/>
      <c r="DM1179" s="52"/>
      <c r="DN1179" s="52"/>
      <c r="DO1179" s="52"/>
      <c r="DP1179" s="52"/>
      <c r="DQ1179" s="52"/>
      <c r="DR1179" s="52"/>
      <c r="DS1179" s="52"/>
      <c r="DT1179" s="52"/>
      <c r="DU1179" s="52"/>
      <c r="DV1179" s="52"/>
      <c r="DW1179" s="52"/>
      <c r="DX1179" s="52"/>
      <c r="DY1179" s="52"/>
      <c r="DZ1179" s="52"/>
      <c r="EA1179" s="52"/>
      <c r="EB1179" s="52"/>
      <c r="EC1179" s="52"/>
      <c r="ED1179" s="52"/>
      <c r="EE1179" s="52"/>
      <c r="EF1179" s="52"/>
      <c r="EG1179" s="52"/>
      <c r="EH1179" s="52"/>
      <c r="EI1179" s="52"/>
      <c r="EJ1179" s="52"/>
      <c r="EK1179" s="52"/>
      <c r="EL1179" s="52"/>
      <c r="EM1179" s="52"/>
      <c r="EN1179" s="52"/>
      <c r="EO1179" s="52"/>
      <c r="EP1179" s="52"/>
      <c r="EQ1179" s="52"/>
      <c r="ER1179" s="52"/>
      <c r="ES1179" s="52"/>
      <c r="ET1179" s="52"/>
      <c r="EU1179" s="52"/>
      <c r="EV1179" s="52"/>
      <c r="EW1179" s="52"/>
      <c r="EX1179" s="52"/>
      <c r="EY1179" s="52"/>
      <c r="EZ1179" s="52"/>
      <c r="FA1179" s="52"/>
      <c r="FB1179" s="52"/>
      <c r="FC1179" s="52"/>
      <c r="FD1179" s="52"/>
      <c r="FE1179" s="52"/>
      <c r="FF1179" s="52"/>
      <c r="FG1179" s="52"/>
      <c r="FH1179" s="52"/>
      <c r="FI1179" s="52"/>
      <c r="FJ1179" s="52"/>
      <c r="FK1179" s="52"/>
      <c r="FL1179" s="52"/>
      <c r="FM1179" s="52"/>
      <c r="FN1179" s="52"/>
      <c r="FO1179" s="52"/>
      <c r="FP1179" s="52"/>
      <c r="FQ1179" s="52"/>
      <c r="FR1179" s="52"/>
      <c r="FS1179" s="52"/>
      <c r="FT1179" s="52"/>
    </row>
    <row r="1180" spans="1:179" x14ac:dyDescent="0.15">
      <c r="A1180" s="104"/>
      <c r="B1180" s="35"/>
      <c r="C1180" s="35"/>
      <c r="D1180" s="36"/>
      <c r="E1180" s="35"/>
      <c r="F1180" s="54"/>
      <c r="G1180" s="38"/>
      <c r="H1180" s="35"/>
      <c r="I1180" s="35"/>
      <c r="J1180" s="35"/>
      <c r="K1180" s="35"/>
      <c r="L1180" s="55"/>
      <c r="M1180" s="40"/>
      <c r="N1180" s="41"/>
      <c r="O1180" s="41"/>
      <c r="P1180" s="56"/>
      <c r="Q1180" s="43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/>
      <c r="BB1180" s="52"/>
      <c r="BC1180" s="52"/>
      <c r="BD1180" s="52"/>
      <c r="BE1180" s="52"/>
      <c r="BF1180" s="52"/>
      <c r="BG1180" s="52"/>
      <c r="BH1180" s="52"/>
      <c r="BI1180" s="52"/>
      <c r="BJ1180" s="52"/>
      <c r="BK1180" s="52"/>
      <c r="BL1180" s="52"/>
      <c r="BM1180" s="52"/>
      <c r="BN1180" s="52"/>
      <c r="BO1180" s="52"/>
      <c r="BP1180" s="52"/>
      <c r="BQ1180" s="52"/>
      <c r="BR1180" s="52"/>
      <c r="BS1180" s="52"/>
      <c r="BT1180" s="52"/>
      <c r="BU1180" s="52"/>
      <c r="BV1180" s="52"/>
      <c r="BW1180" s="52"/>
      <c r="BX1180" s="52"/>
      <c r="BY1180" s="52"/>
      <c r="BZ1180" s="52"/>
      <c r="CA1180" s="52"/>
      <c r="CB1180" s="52"/>
      <c r="CC1180" s="52"/>
      <c r="CD1180" s="52"/>
      <c r="CE1180" s="52"/>
      <c r="CF1180" s="52"/>
      <c r="CG1180" s="52"/>
      <c r="CH1180" s="52"/>
      <c r="CI1180" s="52"/>
      <c r="CJ1180" s="52"/>
      <c r="CK1180" s="52"/>
      <c r="CL1180" s="52"/>
      <c r="CM1180" s="52"/>
      <c r="CN1180" s="52"/>
      <c r="CO1180" s="52"/>
      <c r="CP1180" s="52"/>
      <c r="CQ1180" s="52"/>
      <c r="CR1180" s="52"/>
      <c r="CS1180" s="52"/>
      <c r="CT1180" s="52"/>
      <c r="CU1180" s="52"/>
      <c r="CV1180" s="52"/>
      <c r="CW1180" s="52"/>
      <c r="CX1180" s="52"/>
      <c r="CY1180" s="52"/>
      <c r="CZ1180" s="52"/>
      <c r="DA1180" s="52"/>
      <c r="DB1180" s="52"/>
      <c r="DC1180" s="52"/>
      <c r="DD1180" s="52"/>
      <c r="DE1180" s="52"/>
      <c r="DF1180" s="52"/>
      <c r="DG1180" s="52"/>
      <c r="DH1180" s="52"/>
      <c r="DI1180" s="52"/>
      <c r="DJ1180" s="52"/>
      <c r="DK1180" s="52"/>
      <c r="DL1180" s="52"/>
      <c r="DM1180" s="52"/>
      <c r="DN1180" s="52"/>
      <c r="DO1180" s="52"/>
      <c r="DP1180" s="52"/>
      <c r="DQ1180" s="52"/>
      <c r="DR1180" s="52"/>
      <c r="DS1180" s="52"/>
      <c r="DT1180" s="52"/>
      <c r="DU1180" s="52"/>
      <c r="DV1180" s="52"/>
      <c r="DW1180" s="52"/>
      <c r="DX1180" s="52"/>
      <c r="DY1180" s="52"/>
      <c r="DZ1180" s="52"/>
      <c r="EA1180" s="52"/>
      <c r="EB1180" s="52"/>
      <c r="EC1180" s="52"/>
      <c r="ED1180" s="52"/>
      <c r="EE1180" s="52"/>
      <c r="EF1180" s="52"/>
      <c r="EG1180" s="52"/>
      <c r="EH1180" s="52"/>
      <c r="EI1180" s="52"/>
      <c r="EJ1180" s="52"/>
      <c r="EK1180" s="52"/>
      <c r="EL1180" s="52"/>
      <c r="EM1180" s="52"/>
      <c r="EN1180" s="52"/>
      <c r="EO1180" s="52"/>
      <c r="EP1180" s="52"/>
      <c r="EQ1180" s="52"/>
      <c r="ER1180" s="52"/>
      <c r="ES1180" s="52"/>
      <c r="ET1180" s="52"/>
      <c r="EU1180" s="52"/>
      <c r="EV1180" s="52"/>
      <c r="EW1180" s="52"/>
      <c r="EX1180" s="52"/>
      <c r="EY1180" s="52"/>
      <c r="EZ1180" s="52"/>
      <c r="FA1180" s="52"/>
      <c r="FB1180" s="52"/>
      <c r="FC1180" s="52"/>
      <c r="FD1180" s="52"/>
      <c r="FE1180" s="52"/>
      <c r="FF1180" s="52"/>
      <c r="FG1180" s="52"/>
      <c r="FH1180" s="52"/>
      <c r="FI1180" s="52"/>
      <c r="FJ1180" s="52"/>
      <c r="FK1180" s="52"/>
      <c r="FL1180" s="52"/>
      <c r="FM1180" s="52"/>
      <c r="FN1180" s="52"/>
      <c r="FO1180" s="52"/>
      <c r="FP1180" s="52"/>
      <c r="FQ1180" s="52"/>
      <c r="FR1180" s="52"/>
      <c r="FS1180" s="52"/>
      <c r="FT1180" s="52"/>
    </row>
    <row r="1181" spans="1:179" x14ac:dyDescent="0.15">
      <c r="A1181" s="104"/>
      <c r="B1181" s="35"/>
      <c r="C1181" s="35"/>
      <c r="D1181" s="36"/>
      <c r="E1181" s="35"/>
      <c r="F1181" s="54"/>
      <c r="G1181" s="38"/>
      <c r="H1181" s="35"/>
      <c r="I1181" s="35"/>
      <c r="J1181" s="35"/>
      <c r="K1181" s="35"/>
      <c r="L1181" s="55"/>
      <c r="M1181" s="40"/>
      <c r="N1181" s="41"/>
      <c r="O1181" s="41"/>
      <c r="P1181" s="56"/>
      <c r="Q1181" s="43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/>
      <c r="BB1181" s="52"/>
      <c r="BC1181" s="52"/>
      <c r="BD1181" s="52"/>
      <c r="BE1181" s="52"/>
      <c r="BF1181" s="52"/>
      <c r="BG1181" s="52"/>
      <c r="BH1181" s="52"/>
      <c r="BI1181" s="52"/>
      <c r="BJ1181" s="52"/>
      <c r="BK1181" s="52"/>
      <c r="BL1181" s="52"/>
      <c r="BM1181" s="52"/>
      <c r="BN1181" s="52"/>
      <c r="BO1181" s="52"/>
      <c r="BP1181" s="52"/>
      <c r="BQ1181" s="52"/>
      <c r="BR1181" s="52"/>
      <c r="BS1181" s="52"/>
      <c r="BT1181" s="52"/>
      <c r="BU1181" s="52"/>
      <c r="BV1181" s="52"/>
      <c r="BW1181" s="52"/>
      <c r="BX1181" s="52"/>
      <c r="BY1181" s="52"/>
      <c r="BZ1181" s="52"/>
      <c r="CA1181" s="52"/>
      <c r="CB1181" s="52"/>
      <c r="CC1181" s="52"/>
      <c r="CD1181" s="52"/>
      <c r="CE1181" s="52"/>
      <c r="CF1181" s="52"/>
      <c r="CG1181" s="52"/>
      <c r="CH1181" s="52"/>
      <c r="CI1181" s="52"/>
      <c r="CJ1181" s="52"/>
      <c r="CK1181" s="52"/>
      <c r="CL1181" s="52"/>
      <c r="CM1181" s="52"/>
      <c r="CN1181" s="52"/>
      <c r="CO1181" s="52"/>
      <c r="CP1181" s="52"/>
      <c r="CQ1181" s="52"/>
      <c r="CR1181" s="52"/>
      <c r="CS1181" s="52"/>
      <c r="CT1181" s="52"/>
      <c r="CU1181" s="52"/>
      <c r="CV1181" s="52"/>
      <c r="CW1181" s="52"/>
      <c r="CX1181" s="52"/>
      <c r="CY1181" s="52"/>
      <c r="CZ1181" s="52"/>
      <c r="DA1181" s="52"/>
      <c r="DB1181" s="52"/>
      <c r="DC1181" s="52"/>
      <c r="DD1181" s="52"/>
      <c r="DE1181" s="52"/>
      <c r="DF1181" s="52"/>
      <c r="DG1181" s="52"/>
      <c r="DH1181" s="52"/>
      <c r="DI1181" s="52"/>
      <c r="DJ1181" s="52"/>
      <c r="DK1181" s="52"/>
      <c r="DL1181" s="52"/>
      <c r="DM1181" s="52"/>
      <c r="DN1181" s="52"/>
      <c r="DO1181" s="52"/>
      <c r="DP1181" s="52"/>
      <c r="DQ1181" s="52"/>
      <c r="DR1181" s="52"/>
      <c r="DS1181" s="52"/>
      <c r="DT1181" s="52"/>
      <c r="DU1181" s="52"/>
      <c r="DV1181" s="52"/>
      <c r="DW1181" s="52"/>
      <c r="DX1181" s="52"/>
      <c r="DY1181" s="52"/>
      <c r="DZ1181" s="52"/>
      <c r="EA1181" s="52"/>
      <c r="EB1181" s="52"/>
      <c r="EC1181" s="52"/>
      <c r="ED1181" s="52"/>
      <c r="EE1181" s="52"/>
      <c r="EF1181" s="52"/>
      <c r="EG1181" s="52"/>
      <c r="EH1181" s="52"/>
      <c r="EI1181" s="52"/>
      <c r="EJ1181" s="52"/>
      <c r="EK1181" s="52"/>
      <c r="EL1181" s="52"/>
      <c r="EM1181" s="52"/>
      <c r="EN1181" s="52"/>
      <c r="EO1181" s="52"/>
      <c r="EP1181" s="52"/>
      <c r="EQ1181" s="52"/>
      <c r="ER1181" s="52"/>
      <c r="ES1181" s="52"/>
      <c r="ET1181" s="52"/>
      <c r="EU1181" s="52"/>
      <c r="EV1181" s="52"/>
      <c r="EW1181" s="52"/>
      <c r="EX1181" s="52"/>
      <c r="EY1181" s="52"/>
      <c r="EZ1181" s="52"/>
      <c r="FA1181" s="52"/>
      <c r="FB1181" s="52"/>
      <c r="FC1181" s="52"/>
      <c r="FD1181" s="52"/>
      <c r="FE1181" s="52"/>
      <c r="FF1181" s="52"/>
      <c r="FG1181" s="52"/>
      <c r="FH1181" s="52"/>
      <c r="FI1181" s="52"/>
      <c r="FJ1181" s="52"/>
      <c r="FK1181" s="52"/>
      <c r="FL1181" s="52"/>
      <c r="FM1181" s="52"/>
      <c r="FN1181" s="52"/>
      <c r="FO1181" s="52"/>
      <c r="FP1181" s="52"/>
      <c r="FQ1181" s="52"/>
      <c r="FR1181" s="52"/>
      <c r="FS1181" s="52"/>
      <c r="FT1181" s="52"/>
    </row>
    <row r="1182" spans="1:179" x14ac:dyDescent="0.15">
      <c r="A1182" s="104"/>
      <c r="B1182" s="35"/>
      <c r="C1182" s="35"/>
      <c r="D1182" s="36"/>
      <c r="E1182" s="35"/>
      <c r="F1182" s="54"/>
      <c r="G1182" s="38"/>
      <c r="H1182" s="35"/>
      <c r="I1182" s="35"/>
      <c r="J1182" s="35"/>
      <c r="K1182" s="35"/>
      <c r="L1182" s="55"/>
      <c r="M1182" s="40"/>
      <c r="N1182" s="41"/>
      <c r="O1182" s="41"/>
      <c r="P1182" s="56"/>
      <c r="Q1182" s="43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  <c r="BB1182" s="52"/>
      <c r="BC1182" s="52"/>
      <c r="BD1182" s="52"/>
      <c r="BE1182" s="52"/>
      <c r="BF1182" s="52"/>
      <c r="BG1182" s="52"/>
      <c r="BH1182" s="52"/>
      <c r="BI1182" s="52"/>
      <c r="BJ1182" s="52"/>
      <c r="BK1182" s="52"/>
      <c r="BL1182" s="52"/>
      <c r="BM1182" s="52"/>
      <c r="BN1182" s="52"/>
      <c r="BO1182" s="52"/>
      <c r="BP1182" s="52"/>
      <c r="BQ1182" s="52"/>
      <c r="BR1182" s="52"/>
      <c r="BS1182" s="52"/>
      <c r="BT1182" s="52"/>
      <c r="BU1182" s="52"/>
      <c r="BV1182" s="52"/>
      <c r="BW1182" s="52"/>
      <c r="BX1182" s="52"/>
      <c r="BY1182" s="52"/>
      <c r="BZ1182" s="52"/>
      <c r="CA1182" s="52"/>
      <c r="CB1182" s="52"/>
      <c r="CC1182" s="52"/>
      <c r="CD1182" s="52"/>
      <c r="CE1182" s="52"/>
      <c r="CF1182" s="52"/>
      <c r="CG1182" s="52"/>
      <c r="CH1182" s="52"/>
      <c r="CI1182" s="52"/>
      <c r="CJ1182" s="52"/>
      <c r="CK1182" s="52"/>
      <c r="CL1182" s="52"/>
      <c r="CM1182" s="52"/>
      <c r="CN1182" s="52"/>
      <c r="CO1182" s="52"/>
      <c r="CP1182" s="52"/>
      <c r="CQ1182" s="52"/>
      <c r="CR1182" s="52"/>
      <c r="CS1182" s="52"/>
      <c r="CT1182" s="52"/>
      <c r="CU1182" s="52"/>
      <c r="CV1182" s="52"/>
      <c r="CW1182" s="52"/>
      <c r="CX1182" s="52"/>
      <c r="CY1182" s="52"/>
      <c r="CZ1182" s="52"/>
      <c r="DA1182" s="52"/>
      <c r="DB1182" s="52"/>
      <c r="DC1182" s="52"/>
      <c r="DD1182" s="52"/>
      <c r="DE1182" s="52"/>
      <c r="DF1182" s="52"/>
      <c r="DG1182" s="52"/>
      <c r="DH1182" s="52"/>
      <c r="DI1182" s="52"/>
      <c r="DJ1182" s="52"/>
      <c r="DK1182" s="52"/>
      <c r="DL1182" s="52"/>
      <c r="DM1182" s="52"/>
      <c r="DN1182" s="52"/>
      <c r="DO1182" s="52"/>
      <c r="DP1182" s="52"/>
      <c r="DQ1182" s="52"/>
      <c r="DR1182" s="52"/>
      <c r="DS1182" s="52"/>
      <c r="DT1182" s="52"/>
      <c r="DU1182" s="52"/>
      <c r="DV1182" s="52"/>
      <c r="DW1182" s="52"/>
      <c r="DX1182" s="52"/>
      <c r="DY1182" s="52"/>
      <c r="DZ1182" s="52"/>
      <c r="EA1182" s="52"/>
      <c r="EB1182" s="52"/>
      <c r="EC1182" s="52"/>
      <c r="ED1182" s="52"/>
      <c r="EE1182" s="52"/>
      <c r="EF1182" s="52"/>
      <c r="EG1182" s="52"/>
      <c r="EH1182" s="52"/>
      <c r="EI1182" s="52"/>
      <c r="EJ1182" s="52"/>
      <c r="EK1182" s="52"/>
      <c r="EL1182" s="52"/>
      <c r="EM1182" s="52"/>
      <c r="EN1182" s="52"/>
      <c r="EO1182" s="52"/>
      <c r="EP1182" s="52"/>
      <c r="EQ1182" s="52"/>
      <c r="ER1182" s="52"/>
      <c r="ES1182" s="52"/>
      <c r="ET1182" s="52"/>
      <c r="EU1182" s="52"/>
      <c r="EV1182" s="52"/>
      <c r="EW1182" s="52"/>
      <c r="EX1182" s="52"/>
      <c r="EY1182" s="52"/>
      <c r="EZ1182" s="52"/>
      <c r="FA1182" s="52"/>
      <c r="FB1182" s="52"/>
      <c r="FC1182" s="52"/>
      <c r="FD1182" s="52"/>
      <c r="FE1182" s="52"/>
      <c r="FF1182" s="52"/>
      <c r="FG1182" s="52"/>
      <c r="FH1182" s="52"/>
      <c r="FI1182" s="52"/>
      <c r="FJ1182" s="52"/>
      <c r="FK1182" s="52"/>
      <c r="FL1182" s="52"/>
      <c r="FM1182" s="52"/>
      <c r="FN1182" s="52"/>
      <c r="FO1182" s="52"/>
      <c r="FP1182" s="52"/>
      <c r="FQ1182" s="52"/>
      <c r="FR1182" s="52"/>
      <c r="FS1182" s="52"/>
      <c r="FT1182" s="52"/>
    </row>
    <row r="1183" spans="1:179" x14ac:dyDescent="0.15">
      <c r="A1183" s="104"/>
      <c r="B1183" s="35"/>
      <c r="C1183" s="35"/>
      <c r="D1183" s="36"/>
      <c r="E1183" s="35"/>
      <c r="F1183" s="54"/>
      <c r="G1183" s="38"/>
      <c r="H1183" s="35"/>
      <c r="I1183" s="35"/>
      <c r="J1183" s="35"/>
      <c r="K1183" s="35"/>
      <c r="L1183" s="55"/>
      <c r="M1183" s="40"/>
      <c r="N1183" s="41"/>
      <c r="O1183" s="41"/>
      <c r="P1183" s="56"/>
      <c r="Q1183" s="43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  <c r="BB1183" s="52"/>
      <c r="BC1183" s="52"/>
      <c r="BD1183" s="52"/>
      <c r="BE1183" s="52"/>
      <c r="BF1183" s="52"/>
      <c r="BG1183" s="52"/>
      <c r="BH1183" s="52"/>
      <c r="BI1183" s="52"/>
      <c r="BJ1183" s="52"/>
      <c r="BK1183" s="52"/>
      <c r="BL1183" s="52"/>
      <c r="BM1183" s="52"/>
      <c r="BN1183" s="52"/>
      <c r="BO1183" s="52"/>
      <c r="BP1183" s="52"/>
      <c r="BQ1183" s="52"/>
      <c r="BR1183" s="52"/>
      <c r="BS1183" s="52"/>
      <c r="BT1183" s="52"/>
      <c r="BU1183" s="52"/>
      <c r="BV1183" s="52"/>
      <c r="BW1183" s="52"/>
      <c r="BX1183" s="52"/>
      <c r="BY1183" s="52"/>
      <c r="BZ1183" s="52"/>
      <c r="CA1183" s="52"/>
      <c r="CB1183" s="52"/>
      <c r="CC1183" s="52"/>
      <c r="CD1183" s="52"/>
      <c r="CE1183" s="52"/>
      <c r="CF1183" s="52"/>
      <c r="CG1183" s="52"/>
      <c r="CH1183" s="52"/>
      <c r="CI1183" s="52"/>
      <c r="CJ1183" s="52"/>
      <c r="CK1183" s="52"/>
      <c r="CL1183" s="52"/>
      <c r="CM1183" s="52"/>
      <c r="CN1183" s="52"/>
      <c r="CO1183" s="52"/>
      <c r="CP1183" s="52"/>
      <c r="CQ1183" s="52"/>
      <c r="CR1183" s="52"/>
      <c r="CS1183" s="52"/>
      <c r="CT1183" s="52"/>
      <c r="CU1183" s="52"/>
      <c r="CV1183" s="52"/>
      <c r="CW1183" s="52"/>
      <c r="CX1183" s="52"/>
      <c r="CY1183" s="52"/>
      <c r="CZ1183" s="52"/>
      <c r="DA1183" s="52"/>
      <c r="DB1183" s="52"/>
      <c r="DC1183" s="52"/>
      <c r="DD1183" s="52"/>
      <c r="DE1183" s="52"/>
      <c r="DF1183" s="52"/>
      <c r="DG1183" s="52"/>
      <c r="DH1183" s="52"/>
      <c r="DI1183" s="52"/>
      <c r="DJ1183" s="52"/>
      <c r="DK1183" s="52"/>
      <c r="DL1183" s="52"/>
      <c r="DM1183" s="52"/>
      <c r="DN1183" s="52"/>
      <c r="DO1183" s="52"/>
      <c r="DP1183" s="52"/>
      <c r="DQ1183" s="52"/>
      <c r="DR1183" s="52"/>
      <c r="DS1183" s="52"/>
      <c r="DT1183" s="52"/>
      <c r="DU1183" s="52"/>
      <c r="DV1183" s="52"/>
      <c r="DW1183" s="52"/>
      <c r="DX1183" s="52"/>
      <c r="DY1183" s="52"/>
      <c r="DZ1183" s="52"/>
      <c r="EA1183" s="52"/>
      <c r="EB1183" s="52"/>
      <c r="EC1183" s="52"/>
      <c r="ED1183" s="52"/>
      <c r="EE1183" s="52"/>
      <c r="EF1183" s="52"/>
      <c r="EG1183" s="52"/>
      <c r="EH1183" s="52"/>
      <c r="EI1183" s="52"/>
      <c r="EJ1183" s="52"/>
      <c r="EK1183" s="52"/>
      <c r="EL1183" s="52"/>
      <c r="EM1183" s="52"/>
      <c r="EN1183" s="52"/>
      <c r="EO1183" s="52"/>
      <c r="EP1183" s="52"/>
      <c r="EQ1183" s="52"/>
      <c r="ER1183" s="52"/>
      <c r="ES1183" s="52"/>
      <c r="ET1183" s="52"/>
      <c r="EU1183" s="52"/>
      <c r="EV1183" s="52"/>
      <c r="EW1183" s="52"/>
      <c r="EX1183" s="52"/>
      <c r="EY1183" s="52"/>
      <c r="EZ1183" s="52"/>
      <c r="FA1183" s="52"/>
      <c r="FB1183" s="52"/>
      <c r="FC1183" s="52"/>
      <c r="FD1183" s="52"/>
      <c r="FE1183" s="52"/>
      <c r="FF1183" s="52"/>
      <c r="FG1183" s="52"/>
      <c r="FH1183" s="52"/>
      <c r="FI1183" s="52"/>
      <c r="FJ1183" s="52"/>
      <c r="FK1183" s="52"/>
      <c r="FL1183" s="52"/>
      <c r="FM1183" s="52"/>
      <c r="FN1183" s="52"/>
      <c r="FO1183" s="52"/>
      <c r="FP1183" s="52"/>
      <c r="FQ1183" s="52"/>
      <c r="FR1183" s="52"/>
      <c r="FS1183" s="52"/>
      <c r="FT1183" s="52"/>
    </row>
    <row r="1184" spans="1:179" x14ac:dyDescent="0.15">
      <c r="A1184" s="104"/>
      <c r="B1184" s="35"/>
      <c r="C1184" s="35"/>
      <c r="D1184" s="36"/>
      <c r="E1184" s="35"/>
      <c r="F1184" s="54"/>
      <c r="G1184" s="38"/>
      <c r="H1184" s="35"/>
      <c r="I1184" s="35"/>
      <c r="J1184" s="35"/>
      <c r="K1184" s="35"/>
      <c r="L1184" s="55"/>
      <c r="M1184" s="40"/>
      <c r="N1184" s="41"/>
      <c r="O1184" s="41"/>
      <c r="P1184" s="56"/>
      <c r="Q1184" s="43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52"/>
      <c r="AW1184" s="52"/>
      <c r="AX1184" s="52"/>
      <c r="AY1184" s="52"/>
      <c r="AZ1184" s="52"/>
      <c r="BA1184" s="52"/>
      <c r="BB1184" s="52"/>
      <c r="BC1184" s="52"/>
      <c r="BD1184" s="52"/>
      <c r="BE1184" s="52"/>
      <c r="BF1184" s="52"/>
      <c r="BG1184" s="52"/>
      <c r="BH1184" s="52"/>
      <c r="BI1184" s="52"/>
      <c r="BJ1184" s="52"/>
      <c r="BK1184" s="52"/>
      <c r="BL1184" s="52"/>
      <c r="BM1184" s="52"/>
      <c r="BN1184" s="52"/>
      <c r="BO1184" s="52"/>
      <c r="BP1184" s="52"/>
      <c r="BQ1184" s="52"/>
      <c r="BR1184" s="52"/>
      <c r="BS1184" s="52"/>
      <c r="BT1184" s="52"/>
      <c r="BU1184" s="52"/>
      <c r="BV1184" s="52"/>
      <c r="BW1184" s="52"/>
      <c r="BX1184" s="52"/>
      <c r="BY1184" s="52"/>
      <c r="BZ1184" s="52"/>
      <c r="CA1184" s="52"/>
      <c r="CB1184" s="52"/>
      <c r="CC1184" s="52"/>
      <c r="CD1184" s="52"/>
      <c r="CE1184" s="52"/>
      <c r="CF1184" s="52"/>
      <c r="CG1184" s="52"/>
      <c r="CH1184" s="52"/>
      <c r="CI1184" s="52"/>
      <c r="CJ1184" s="52"/>
      <c r="CK1184" s="52"/>
      <c r="CL1184" s="52"/>
      <c r="CM1184" s="52"/>
      <c r="CN1184" s="52"/>
      <c r="CO1184" s="52"/>
      <c r="CP1184" s="52"/>
      <c r="CQ1184" s="52"/>
      <c r="CR1184" s="52"/>
      <c r="CS1184" s="52"/>
      <c r="CT1184" s="52"/>
      <c r="CU1184" s="52"/>
      <c r="CV1184" s="52"/>
      <c r="CW1184" s="52"/>
      <c r="CX1184" s="52"/>
      <c r="CY1184" s="52"/>
      <c r="CZ1184" s="52"/>
      <c r="DA1184" s="52"/>
      <c r="DB1184" s="52"/>
      <c r="DC1184" s="52"/>
      <c r="DD1184" s="52"/>
      <c r="DE1184" s="52"/>
      <c r="DF1184" s="52"/>
      <c r="DG1184" s="52"/>
      <c r="DH1184" s="52"/>
      <c r="DI1184" s="52"/>
      <c r="DJ1184" s="52"/>
      <c r="DK1184" s="52"/>
      <c r="DL1184" s="52"/>
      <c r="DM1184" s="52"/>
      <c r="DN1184" s="52"/>
      <c r="DO1184" s="52"/>
      <c r="DP1184" s="52"/>
      <c r="DQ1184" s="52"/>
      <c r="DR1184" s="52"/>
      <c r="DS1184" s="52"/>
      <c r="DT1184" s="52"/>
      <c r="DU1184" s="52"/>
      <c r="DV1184" s="52"/>
      <c r="DW1184" s="52"/>
      <c r="DX1184" s="52"/>
      <c r="DY1184" s="52"/>
      <c r="DZ1184" s="52"/>
      <c r="EA1184" s="52"/>
      <c r="EB1184" s="52"/>
      <c r="EC1184" s="52"/>
      <c r="ED1184" s="52"/>
      <c r="EE1184" s="52"/>
      <c r="EF1184" s="52"/>
      <c r="EG1184" s="52"/>
      <c r="EH1184" s="52"/>
      <c r="EI1184" s="52"/>
      <c r="EJ1184" s="52"/>
      <c r="EK1184" s="52"/>
      <c r="EL1184" s="52"/>
      <c r="EM1184" s="52"/>
      <c r="EN1184" s="52"/>
      <c r="EO1184" s="52"/>
      <c r="EP1184" s="52"/>
      <c r="EQ1184" s="52"/>
      <c r="ER1184" s="52"/>
      <c r="ES1184" s="52"/>
      <c r="ET1184" s="52"/>
      <c r="EU1184" s="52"/>
      <c r="EV1184" s="52"/>
      <c r="EW1184" s="52"/>
      <c r="EX1184" s="52"/>
      <c r="EY1184" s="52"/>
      <c r="EZ1184" s="52"/>
      <c r="FA1184" s="52"/>
      <c r="FB1184" s="52"/>
      <c r="FC1184" s="52"/>
      <c r="FD1184" s="52"/>
      <c r="FE1184" s="52"/>
      <c r="FF1184" s="52"/>
      <c r="FG1184" s="52"/>
      <c r="FH1184" s="52"/>
      <c r="FI1184" s="52"/>
      <c r="FJ1184" s="52"/>
      <c r="FK1184" s="52"/>
      <c r="FL1184" s="52"/>
      <c r="FM1184" s="52"/>
      <c r="FN1184" s="52"/>
      <c r="FO1184" s="52"/>
      <c r="FP1184" s="52"/>
      <c r="FQ1184" s="52"/>
      <c r="FR1184" s="52"/>
      <c r="FS1184" s="52"/>
      <c r="FT1184" s="52"/>
    </row>
    <row r="1185" spans="1:179" x14ac:dyDescent="0.15">
      <c r="A1185" s="104"/>
      <c r="B1185" s="35"/>
      <c r="C1185" s="35"/>
      <c r="D1185" s="36"/>
      <c r="E1185" s="35"/>
      <c r="F1185" s="54"/>
      <c r="G1185" s="38"/>
      <c r="H1185" s="35"/>
      <c r="I1185" s="35"/>
      <c r="J1185" s="35"/>
      <c r="K1185" s="35"/>
      <c r="L1185" s="55"/>
      <c r="M1185" s="40"/>
      <c r="N1185" s="41"/>
      <c r="O1185" s="41"/>
      <c r="P1185" s="56"/>
      <c r="Q1185" s="43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52"/>
      <c r="AW1185" s="52"/>
      <c r="AX1185" s="52"/>
      <c r="AY1185" s="52"/>
      <c r="AZ1185" s="52"/>
      <c r="BA1185" s="52"/>
      <c r="BB1185" s="52"/>
      <c r="BC1185" s="52"/>
      <c r="BD1185" s="52"/>
      <c r="BE1185" s="52"/>
      <c r="BF1185" s="52"/>
      <c r="BG1185" s="52"/>
      <c r="BH1185" s="52"/>
      <c r="BI1185" s="52"/>
      <c r="BJ1185" s="52"/>
      <c r="BK1185" s="52"/>
      <c r="BL1185" s="52"/>
      <c r="BM1185" s="52"/>
      <c r="BN1185" s="52"/>
      <c r="BO1185" s="52"/>
      <c r="BP1185" s="52"/>
      <c r="BQ1185" s="52"/>
      <c r="BR1185" s="52"/>
      <c r="BS1185" s="52"/>
      <c r="BT1185" s="52"/>
      <c r="BU1185" s="52"/>
      <c r="BV1185" s="52"/>
      <c r="BW1185" s="52"/>
      <c r="BX1185" s="52"/>
      <c r="BY1185" s="52"/>
      <c r="BZ1185" s="52"/>
      <c r="CA1185" s="52"/>
      <c r="CB1185" s="52"/>
      <c r="CC1185" s="52"/>
      <c r="CD1185" s="52"/>
      <c r="CE1185" s="52"/>
      <c r="CF1185" s="52"/>
      <c r="CG1185" s="52"/>
      <c r="CH1185" s="52"/>
      <c r="CI1185" s="52"/>
      <c r="CJ1185" s="52"/>
      <c r="CK1185" s="52"/>
      <c r="CL1185" s="52"/>
      <c r="CM1185" s="52"/>
      <c r="CN1185" s="52"/>
      <c r="CO1185" s="52"/>
      <c r="CP1185" s="52"/>
      <c r="CQ1185" s="52"/>
      <c r="CR1185" s="52"/>
      <c r="CS1185" s="52"/>
      <c r="CT1185" s="52"/>
      <c r="CU1185" s="52"/>
      <c r="CV1185" s="52"/>
      <c r="CW1185" s="52"/>
      <c r="CX1185" s="52"/>
      <c r="CY1185" s="52"/>
      <c r="CZ1185" s="52"/>
      <c r="DA1185" s="52"/>
      <c r="DB1185" s="52"/>
      <c r="DC1185" s="52"/>
      <c r="DD1185" s="52"/>
      <c r="DE1185" s="52"/>
      <c r="DF1185" s="52"/>
      <c r="DG1185" s="52"/>
      <c r="DH1185" s="52"/>
      <c r="DI1185" s="52"/>
      <c r="DJ1185" s="52"/>
      <c r="DK1185" s="52"/>
      <c r="DL1185" s="52"/>
      <c r="DM1185" s="52"/>
      <c r="DN1185" s="52"/>
      <c r="DO1185" s="52"/>
      <c r="DP1185" s="52"/>
      <c r="DQ1185" s="52"/>
      <c r="DR1185" s="52"/>
      <c r="DS1185" s="52"/>
      <c r="DT1185" s="52"/>
      <c r="DU1185" s="52"/>
      <c r="DV1185" s="52"/>
      <c r="DW1185" s="52"/>
      <c r="DX1185" s="52"/>
      <c r="DY1185" s="52"/>
      <c r="DZ1185" s="52"/>
      <c r="EA1185" s="52"/>
      <c r="EB1185" s="52"/>
      <c r="EC1185" s="52"/>
      <c r="ED1185" s="52"/>
      <c r="EE1185" s="52"/>
      <c r="EF1185" s="52"/>
      <c r="EG1185" s="52"/>
      <c r="EH1185" s="52"/>
      <c r="EI1185" s="52"/>
      <c r="EJ1185" s="52"/>
      <c r="EK1185" s="52"/>
      <c r="EL1185" s="52"/>
      <c r="EM1185" s="52"/>
      <c r="EN1185" s="52"/>
      <c r="EO1185" s="52"/>
      <c r="EP1185" s="52"/>
      <c r="EQ1185" s="52"/>
      <c r="ER1185" s="52"/>
      <c r="ES1185" s="52"/>
      <c r="ET1185" s="52"/>
      <c r="EU1185" s="52"/>
      <c r="EV1185" s="52"/>
      <c r="EW1185" s="52"/>
      <c r="EX1185" s="52"/>
      <c r="EY1185" s="52"/>
      <c r="EZ1185" s="52"/>
      <c r="FA1185" s="52"/>
      <c r="FB1185" s="52"/>
      <c r="FC1185" s="52"/>
      <c r="FD1185" s="52"/>
      <c r="FE1185" s="52"/>
      <c r="FF1185" s="52"/>
      <c r="FG1185" s="52"/>
      <c r="FH1185" s="52"/>
      <c r="FI1185" s="52"/>
      <c r="FJ1185" s="52"/>
      <c r="FK1185" s="52"/>
      <c r="FL1185" s="52"/>
      <c r="FM1185" s="52"/>
      <c r="FN1185" s="52"/>
      <c r="FO1185" s="52"/>
      <c r="FP1185" s="52"/>
      <c r="FQ1185" s="52"/>
      <c r="FR1185" s="52"/>
      <c r="FS1185" s="52"/>
      <c r="FT1185" s="52"/>
    </row>
    <row r="1186" spans="1:179" x14ac:dyDescent="0.15">
      <c r="A1186" s="104"/>
      <c r="B1186" s="35"/>
      <c r="C1186" s="35"/>
      <c r="D1186" s="36"/>
      <c r="E1186" s="35"/>
      <c r="F1186" s="54"/>
      <c r="G1186" s="38"/>
      <c r="H1186" s="35"/>
      <c r="I1186" s="35"/>
      <c r="J1186" s="35"/>
      <c r="K1186" s="35"/>
      <c r="L1186" s="55"/>
      <c r="M1186" s="40"/>
      <c r="N1186" s="41"/>
      <c r="O1186" s="41"/>
      <c r="P1186" s="56"/>
      <c r="Q1186" s="43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52"/>
      <c r="AW1186" s="52"/>
      <c r="AX1186" s="52"/>
      <c r="AY1186" s="52"/>
      <c r="AZ1186" s="52"/>
      <c r="BA1186" s="52"/>
      <c r="BB1186" s="52"/>
      <c r="BC1186" s="52"/>
      <c r="BD1186" s="52"/>
      <c r="BE1186" s="52"/>
      <c r="BF1186" s="52"/>
      <c r="BG1186" s="52"/>
      <c r="BH1186" s="52"/>
      <c r="BI1186" s="52"/>
      <c r="BJ1186" s="52"/>
      <c r="BK1186" s="52"/>
      <c r="BL1186" s="52"/>
      <c r="BM1186" s="52"/>
      <c r="BN1186" s="52"/>
      <c r="BO1186" s="52"/>
      <c r="BP1186" s="52"/>
      <c r="BQ1186" s="52"/>
      <c r="BR1186" s="52"/>
      <c r="BS1186" s="52"/>
      <c r="BT1186" s="52"/>
      <c r="BU1186" s="52"/>
      <c r="BV1186" s="52"/>
      <c r="BW1186" s="52"/>
      <c r="BX1186" s="52"/>
      <c r="BY1186" s="52"/>
      <c r="BZ1186" s="52"/>
      <c r="CA1186" s="52"/>
      <c r="CB1186" s="52"/>
      <c r="CC1186" s="52"/>
      <c r="CD1186" s="52"/>
      <c r="CE1186" s="52"/>
      <c r="CF1186" s="52"/>
      <c r="CG1186" s="52"/>
      <c r="CH1186" s="52"/>
      <c r="CI1186" s="52"/>
      <c r="CJ1186" s="52"/>
      <c r="CK1186" s="52"/>
      <c r="CL1186" s="52"/>
      <c r="CM1186" s="52"/>
      <c r="CN1186" s="52"/>
      <c r="CO1186" s="52"/>
      <c r="CP1186" s="52"/>
      <c r="CQ1186" s="52"/>
      <c r="CR1186" s="52"/>
      <c r="CS1186" s="52"/>
      <c r="CT1186" s="52"/>
      <c r="CU1186" s="52"/>
      <c r="CV1186" s="52"/>
      <c r="CW1186" s="52"/>
      <c r="CX1186" s="52"/>
      <c r="CY1186" s="52"/>
      <c r="CZ1186" s="52"/>
      <c r="DA1186" s="52"/>
      <c r="DB1186" s="52"/>
      <c r="DC1186" s="52"/>
      <c r="DD1186" s="52"/>
      <c r="DE1186" s="52"/>
      <c r="DF1186" s="52"/>
      <c r="DG1186" s="52"/>
      <c r="DH1186" s="52"/>
      <c r="DI1186" s="52"/>
      <c r="DJ1186" s="52"/>
      <c r="DK1186" s="52"/>
      <c r="DL1186" s="52"/>
      <c r="DM1186" s="52"/>
      <c r="DN1186" s="52"/>
      <c r="DO1186" s="52"/>
      <c r="DP1186" s="52"/>
      <c r="DQ1186" s="52"/>
      <c r="DR1186" s="52"/>
      <c r="DS1186" s="52"/>
      <c r="DT1186" s="52"/>
      <c r="DU1186" s="52"/>
      <c r="DV1186" s="52"/>
      <c r="DW1186" s="52"/>
      <c r="DX1186" s="52"/>
      <c r="DY1186" s="52"/>
      <c r="DZ1186" s="52"/>
      <c r="EA1186" s="52"/>
      <c r="EB1186" s="52"/>
      <c r="EC1186" s="52"/>
      <c r="ED1186" s="52"/>
      <c r="EE1186" s="52"/>
      <c r="EF1186" s="52"/>
      <c r="EG1186" s="52"/>
      <c r="EH1186" s="52"/>
      <c r="EI1186" s="52"/>
      <c r="EJ1186" s="52"/>
      <c r="EK1186" s="52"/>
      <c r="EL1186" s="52"/>
      <c r="EM1186" s="52"/>
      <c r="EN1186" s="52"/>
      <c r="EO1186" s="52"/>
      <c r="EP1186" s="52"/>
      <c r="EQ1186" s="52"/>
      <c r="ER1186" s="52"/>
      <c r="ES1186" s="52"/>
      <c r="ET1186" s="52"/>
      <c r="EU1186" s="52"/>
      <c r="EV1186" s="52"/>
      <c r="EW1186" s="52"/>
      <c r="EX1186" s="52"/>
      <c r="EY1186" s="52"/>
      <c r="EZ1186" s="52"/>
      <c r="FA1186" s="52"/>
      <c r="FB1186" s="52"/>
      <c r="FC1186" s="52"/>
      <c r="FD1186" s="52"/>
      <c r="FE1186" s="52"/>
      <c r="FF1186" s="52"/>
      <c r="FG1186" s="52"/>
      <c r="FH1186" s="52"/>
      <c r="FI1186" s="52"/>
      <c r="FJ1186" s="52"/>
      <c r="FK1186" s="52"/>
      <c r="FL1186" s="52"/>
      <c r="FM1186" s="52"/>
      <c r="FN1186" s="52"/>
      <c r="FO1186" s="52"/>
      <c r="FP1186" s="52"/>
      <c r="FQ1186" s="52"/>
      <c r="FR1186" s="52"/>
      <c r="FS1186" s="52"/>
      <c r="FT1186" s="52"/>
    </row>
    <row r="1187" spans="1:179" x14ac:dyDescent="0.15">
      <c r="A1187" s="104"/>
      <c r="B1187" s="35"/>
      <c r="C1187" s="35"/>
      <c r="D1187" s="36"/>
      <c r="E1187" s="35"/>
      <c r="F1187" s="54"/>
      <c r="G1187" s="38"/>
      <c r="H1187" s="35"/>
      <c r="I1187" s="35"/>
      <c r="J1187" s="35"/>
      <c r="K1187" s="35"/>
      <c r="L1187" s="55"/>
      <c r="M1187" s="40"/>
      <c r="N1187" s="41"/>
      <c r="O1187" s="41"/>
      <c r="P1187" s="56"/>
      <c r="Q1187" s="43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52"/>
      <c r="AW1187" s="52"/>
      <c r="AX1187" s="52"/>
      <c r="AY1187" s="52"/>
      <c r="AZ1187" s="52"/>
      <c r="BA1187" s="52"/>
      <c r="BB1187" s="52"/>
      <c r="BC1187" s="52"/>
      <c r="BD1187" s="52"/>
      <c r="BE1187" s="52"/>
      <c r="BF1187" s="52"/>
      <c r="BG1187" s="52"/>
      <c r="BH1187" s="52"/>
      <c r="BI1187" s="52"/>
      <c r="BJ1187" s="52"/>
      <c r="BK1187" s="52"/>
      <c r="BL1187" s="52"/>
      <c r="BM1187" s="52"/>
      <c r="BN1187" s="52"/>
      <c r="BO1187" s="52"/>
      <c r="BP1187" s="52"/>
      <c r="BQ1187" s="52"/>
      <c r="BR1187" s="52"/>
      <c r="BS1187" s="52"/>
      <c r="BT1187" s="52"/>
      <c r="BU1187" s="52"/>
      <c r="BV1187" s="52"/>
      <c r="BW1187" s="52"/>
      <c r="BX1187" s="52"/>
      <c r="BY1187" s="52"/>
      <c r="BZ1187" s="52"/>
      <c r="CA1187" s="52"/>
      <c r="CB1187" s="52"/>
      <c r="CC1187" s="52"/>
      <c r="CD1187" s="52"/>
      <c r="CE1187" s="52"/>
      <c r="CF1187" s="52"/>
      <c r="CG1187" s="52"/>
      <c r="CH1187" s="52"/>
      <c r="CI1187" s="52"/>
      <c r="CJ1187" s="52"/>
      <c r="CK1187" s="52"/>
      <c r="CL1187" s="52"/>
      <c r="CM1187" s="52"/>
      <c r="CN1187" s="52"/>
      <c r="CO1187" s="52"/>
      <c r="CP1187" s="52"/>
      <c r="CQ1187" s="52"/>
      <c r="CR1187" s="52"/>
      <c r="CS1187" s="52"/>
      <c r="CT1187" s="52"/>
      <c r="CU1187" s="52"/>
      <c r="CV1187" s="52"/>
      <c r="CW1187" s="52"/>
      <c r="CX1187" s="52"/>
      <c r="CY1187" s="52"/>
      <c r="CZ1187" s="52"/>
      <c r="DA1187" s="52"/>
      <c r="DB1187" s="52"/>
      <c r="DC1187" s="52"/>
      <c r="DD1187" s="52"/>
      <c r="DE1187" s="52"/>
      <c r="DF1187" s="52"/>
      <c r="DG1187" s="52"/>
      <c r="DH1187" s="52"/>
      <c r="DI1187" s="52"/>
      <c r="DJ1187" s="52"/>
      <c r="DK1187" s="52"/>
      <c r="DL1187" s="52"/>
      <c r="DM1187" s="52"/>
      <c r="DN1187" s="52"/>
      <c r="DO1187" s="52"/>
      <c r="DP1187" s="52"/>
      <c r="DQ1187" s="52"/>
      <c r="DR1187" s="52"/>
      <c r="DS1187" s="52"/>
      <c r="DT1187" s="52"/>
      <c r="DU1187" s="52"/>
      <c r="DV1187" s="52"/>
      <c r="DW1187" s="52"/>
      <c r="DX1187" s="52"/>
      <c r="DY1187" s="52"/>
      <c r="DZ1187" s="52"/>
      <c r="EA1187" s="52"/>
      <c r="EB1187" s="52"/>
      <c r="EC1187" s="52"/>
      <c r="ED1187" s="52"/>
      <c r="EE1187" s="52"/>
      <c r="EF1187" s="52"/>
      <c r="EG1187" s="52"/>
      <c r="EH1187" s="52"/>
      <c r="EI1187" s="52"/>
      <c r="EJ1187" s="52"/>
      <c r="EK1187" s="52"/>
      <c r="EL1187" s="52"/>
      <c r="EM1187" s="52"/>
      <c r="EN1187" s="52"/>
      <c r="EO1187" s="52"/>
      <c r="EP1187" s="52"/>
      <c r="EQ1187" s="52"/>
      <c r="ER1187" s="52"/>
      <c r="ES1187" s="52"/>
      <c r="ET1187" s="52"/>
      <c r="EU1187" s="52"/>
      <c r="EV1187" s="52"/>
      <c r="EW1187" s="52"/>
      <c r="EX1187" s="52"/>
      <c r="EY1187" s="52"/>
      <c r="EZ1187" s="52"/>
      <c r="FA1187" s="52"/>
      <c r="FB1187" s="52"/>
      <c r="FC1187" s="52"/>
      <c r="FD1187" s="52"/>
      <c r="FE1187" s="52"/>
      <c r="FF1187" s="52"/>
      <c r="FG1187" s="52"/>
      <c r="FH1187" s="52"/>
      <c r="FI1187" s="52"/>
      <c r="FJ1187" s="52"/>
      <c r="FK1187" s="52"/>
      <c r="FL1187" s="52"/>
      <c r="FM1187" s="52"/>
      <c r="FN1187" s="52"/>
      <c r="FO1187" s="52"/>
      <c r="FP1187" s="52"/>
      <c r="FQ1187" s="52"/>
      <c r="FR1187" s="52"/>
      <c r="FS1187" s="52"/>
      <c r="FT1187" s="52"/>
    </row>
    <row r="1188" spans="1:179" x14ac:dyDescent="0.15">
      <c r="A1188" s="104"/>
      <c r="B1188" s="35"/>
      <c r="C1188" s="35"/>
      <c r="D1188" s="36"/>
      <c r="E1188" s="35"/>
      <c r="F1188" s="54"/>
      <c r="G1188" s="38"/>
      <c r="H1188" s="35"/>
      <c r="I1188" s="35"/>
      <c r="J1188" s="35"/>
      <c r="K1188" s="35"/>
      <c r="L1188" s="55"/>
      <c r="M1188" s="40"/>
      <c r="N1188" s="41"/>
      <c r="O1188" s="41"/>
      <c r="P1188" s="56"/>
      <c r="Q1188" s="43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2"/>
      <c r="BI1188" s="52"/>
      <c r="BJ1188" s="52"/>
      <c r="BK1188" s="52"/>
      <c r="BL1188" s="52"/>
      <c r="BM1188" s="52"/>
      <c r="BN1188" s="52"/>
      <c r="BO1188" s="52"/>
      <c r="BP1188" s="52"/>
      <c r="BQ1188" s="52"/>
      <c r="BR1188" s="52"/>
      <c r="BS1188" s="52"/>
      <c r="BT1188" s="52"/>
      <c r="BU1188" s="52"/>
      <c r="BV1188" s="52"/>
      <c r="BW1188" s="52"/>
      <c r="BX1188" s="52"/>
      <c r="BY1188" s="52"/>
      <c r="BZ1188" s="52"/>
      <c r="CA1188" s="52"/>
      <c r="CB1188" s="52"/>
      <c r="CC1188" s="52"/>
      <c r="CD1188" s="52"/>
      <c r="CE1188" s="52"/>
      <c r="CF1188" s="52"/>
      <c r="CG1188" s="52"/>
      <c r="CH1188" s="52"/>
      <c r="CI1188" s="52"/>
      <c r="CJ1188" s="52"/>
      <c r="CK1188" s="52"/>
      <c r="CL1188" s="52"/>
      <c r="CM1188" s="52"/>
      <c r="CN1188" s="52"/>
      <c r="CO1188" s="52"/>
      <c r="CP1188" s="52"/>
      <c r="CQ1188" s="52"/>
      <c r="CR1188" s="52"/>
      <c r="CS1188" s="52"/>
      <c r="CT1188" s="52"/>
      <c r="CU1188" s="52"/>
      <c r="CV1188" s="52"/>
      <c r="CW1188" s="52"/>
      <c r="CX1188" s="52"/>
      <c r="CY1188" s="52"/>
      <c r="CZ1188" s="52"/>
      <c r="DA1188" s="52"/>
      <c r="DB1188" s="52"/>
      <c r="DC1188" s="52"/>
      <c r="DD1188" s="52"/>
      <c r="DE1188" s="52"/>
      <c r="DF1188" s="52"/>
      <c r="DG1188" s="52"/>
      <c r="DH1188" s="52"/>
      <c r="DI1188" s="52"/>
      <c r="DJ1188" s="52"/>
      <c r="DK1188" s="52"/>
      <c r="DL1188" s="52"/>
      <c r="DM1188" s="52"/>
      <c r="DN1188" s="52"/>
      <c r="DO1188" s="52"/>
      <c r="DP1188" s="52"/>
      <c r="DQ1188" s="52"/>
      <c r="DR1188" s="52"/>
      <c r="DS1188" s="52"/>
      <c r="DT1188" s="52"/>
      <c r="DU1188" s="52"/>
      <c r="DV1188" s="52"/>
      <c r="DW1188" s="52"/>
      <c r="DX1188" s="52"/>
      <c r="DY1188" s="52"/>
      <c r="DZ1188" s="52"/>
      <c r="EA1188" s="52"/>
      <c r="EB1188" s="52"/>
      <c r="EC1188" s="52"/>
      <c r="ED1188" s="52"/>
      <c r="EE1188" s="52"/>
      <c r="EF1188" s="52"/>
      <c r="EG1188" s="52"/>
      <c r="EH1188" s="52"/>
      <c r="EI1188" s="52"/>
      <c r="EJ1188" s="52"/>
      <c r="EK1188" s="52"/>
      <c r="EL1188" s="52"/>
      <c r="EM1188" s="52"/>
      <c r="EN1188" s="52"/>
      <c r="EO1188" s="52"/>
      <c r="EP1188" s="52"/>
      <c r="EQ1188" s="52"/>
      <c r="ER1188" s="52"/>
      <c r="ES1188" s="52"/>
      <c r="ET1188" s="52"/>
      <c r="EU1188" s="52"/>
      <c r="EV1188" s="52"/>
      <c r="EW1188" s="52"/>
      <c r="EX1188" s="52"/>
      <c r="EY1188" s="52"/>
      <c r="EZ1188" s="52"/>
      <c r="FA1188" s="52"/>
      <c r="FB1188" s="52"/>
      <c r="FC1188" s="52"/>
      <c r="FD1188" s="52"/>
      <c r="FE1188" s="52"/>
      <c r="FF1188" s="52"/>
      <c r="FG1188" s="52"/>
      <c r="FH1188" s="52"/>
      <c r="FI1188" s="52"/>
      <c r="FJ1188" s="52"/>
      <c r="FK1188" s="52"/>
      <c r="FL1188" s="52"/>
      <c r="FM1188" s="52"/>
      <c r="FN1188" s="52"/>
      <c r="FO1188" s="52"/>
      <c r="FP1188" s="52"/>
      <c r="FQ1188" s="52"/>
      <c r="FR1188" s="52"/>
      <c r="FS1188" s="52"/>
      <c r="FT1188" s="52"/>
    </row>
    <row r="1189" spans="1:179" x14ac:dyDescent="0.15">
      <c r="A1189" s="104"/>
      <c r="B1189" s="35"/>
      <c r="C1189" s="35"/>
      <c r="D1189" s="36"/>
      <c r="E1189" s="35"/>
      <c r="F1189" s="54"/>
      <c r="G1189" s="38"/>
      <c r="H1189" s="35"/>
      <c r="I1189" s="35"/>
      <c r="J1189" s="35"/>
      <c r="K1189" s="35"/>
      <c r="L1189" s="55"/>
      <c r="M1189" s="40"/>
      <c r="N1189" s="41"/>
      <c r="O1189" s="41"/>
      <c r="P1189" s="56"/>
      <c r="Q1189" s="43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  <c r="BB1189" s="52"/>
      <c r="BC1189" s="52"/>
      <c r="BD1189" s="52"/>
      <c r="BE1189" s="52"/>
      <c r="BF1189" s="52"/>
      <c r="BG1189" s="52"/>
      <c r="BH1189" s="52"/>
      <c r="BI1189" s="52"/>
      <c r="BJ1189" s="52"/>
      <c r="BK1189" s="52"/>
      <c r="BL1189" s="52"/>
      <c r="BM1189" s="52"/>
      <c r="BN1189" s="52"/>
      <c r="BO1189" s="52"/>
      <c r="BP1189" s="52"/>
      <c r="BQ1189" s="52"/>
      <c r="BR1189" s="52"/>
      <c r="BS1189" s="52"/>
      <c r="BT1189" s="52"/>
      <c r="BU1189" s="52"/>
      <c r="BV1189" s="52"/>
      <c r="BW1189" s="52"/>
      <c r="BX1189" s="52"/>
      <c r="BY1189" s="52"/>
      <c r="BZ1189" s="52"/>
      <c r="CA1189" s="52"/>
      <c r="CB1189" s="52"/>
      <c r="CC1189" s="52"/>
      <c r="CD1189" s="52"/>
      <c r="CE1189" s="52"/>
      <c r="CF1189" s="52"/>
      <c r="CG1189" s="52"/>
      <c r="CH1189" s="52"/>
      <c r="CI1189" s="52"/>
      <c r="CJ1189" s="52"/>
      <c r="CK1189" s="52"/>
      <c r="CL1189" s="52"/>
      <c r="CM1189" s="52"/>
      <c r="CN1189" s="52"/>
      <c r="CO1189" s="52"/>
      <c r="CP1189" s="52"/>
      <c r="CQ1189" s="52"/>
      <c r="CR1189" s="52"/>
      <c r="CS1189" s="52"/>
      <c r="CT1189" s="52"/>
      <c r="CU1189" s="52"/>
      <c r="CV1189" s="52"/>
      <c r="CW1189" s="52"/>
      <c r="CX1189" s="52"/>
      <c r="CY1189" s="52"/>
      <c r="CZ1189" s="52"/>
      <c r="DA1189" s="52"/>
      <c r="DB1189" s="52"/>
      <c r="DC1189" s="52"/>
      <c r="DD1189" s="52"/>
      <c r="DE1189" s="52"/>
      <c r="DF1189" s="52"/>
      <c r="DG1189" s="52"/>
      <c r="DH1189" s="52"/>
      <c r="DI1189" s="52"/>
      <c r="DJ1189" s="52"/>
      <c r="DK1189" s="52"/>
      <c r="DL1189" s="52"/>
      <c r="DM1189" s="52"/>
      <c r="DN1189" s="52"/>
      <c r="DO1189" s="52"/>
      <c r="DP1189" s="52"/>
      <c r="DQ1189" s="52"/>
      <c r="DR1189" s="52"/>
      <c r="DS1189" s="52"/>
      <c r="DT1189" s="52"/>
      <c r="DU1189" s="52"/>
      <c r="DV1189" s="52"/>
      <c r="DW1189" s="52"/>
      <c r="DX1189" s="52"/>
      <c r="DY1189" s="52"/>
      <c r="DZ1189" s="52"/>
      <c r="EA1189" s="52"/>
      <c r="EB1189" s="52"/>
      <c r="EC1189" s="52"/>
      <c r="ED1189" s="52"/>
      <c r="EE1189" s="52"/>
      <c r="EF1189" s="52"/>
      <c r="EG1189" s="52"/>
      <c r="EH1189" s="52"/>
      <c r="EI1189" s="52"/>
      <c r="EJ1189" s="52"/>
      <c r="EK1189" s="52"/>
      <c r="EL1189" s="52"/>
      <c r="EM1189" s="52"/>
      <c r="EN1189" s="52"/>
      <c r="EO1189" s="52"/>
      <c r="EP1189" s="52"/>
      <c r="EQ1189" s="52"/>
      <c r="ER1189" s="52"/>
      <c r="ES1189" s="52"/>
      <c r="ET1189" s="52"/>
      <c r="EU1189" s="52"/>
      <c r="EV1189" s="52"/>
      <c r="EW1189" s="52"/>
      <c r="EX1189" s="52"/>
      <c r="EY1189" s="52"/>
      <c r="EZ1189" s="52"/>
      <c r="FA1189" s="52"/>
      <c r="FB1189" s="52"/>
      <c r="FC1189" s="52"/>
      <c r="FD1189" s="52"/>
      <c r="FE1189" s="52"/>
      <c r="FF1189" s="52"/>
      <c r="FG1189" s="52"/>
      <c r="FH1189" s="52"/>
      <c r="FI1189" s="52"/>
      <c r="FJ1189" s="52"/>
      <c r="FK1189" s="52"/>
      <c r="FL1189" s="52"/>
      <c r="FM1189" s="52"/>
      <c r="FN1189" s="52"/>
      <c r="FO1189" s="52"/>
      <c r="FP1189" s="52"/>
      <c r="FQ1189" s="52"/>
      <c r="FR1189" s="52"/>
      <c r="FS1189" s="52"/>
      <c r="FT1189" s="52"/>
    </row>
    <row r="1190" spans="1:179" x14ac:dyDescent="0.15">
      <c r="A1190" s="104"/>
      <c r="B1190" s="35"/>
      <c r="C1190" s="35"/>
      <c r="D1190" s="36"/>
      <c r="E1190" s="35"/>
      <c r="F1190" s="54"/>
      <c r="G1190" s="38"/>
      <c r="H1190" s="35"/>
      <c r="I1190" s="35"/>
      <c r="J1190" s="35"/>
      <c r="K1190" s="35"/>
      <c r="L1190" s="55"/>
      <c r="M1190" s="40"/>
      <c r="N1190" s="41"/>
      <c r="O1190" s="41"/>
      <c r="P1190" s="56"/>
      <c r="Q1190" s="43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  <c r="BB1190" s="52"/>
      <c r="BC1190" s="52"/>
      <c r="BD1190" s="52"/>
      <c r="BE1190" s="52"/>
      <c r="BF1190" s="52"/>
      <c r="BG1190" s="52"/>
      <c r="BH1190" s="52"/>
      <c r="BI1190" s="52"/>
      <c r="BJ1190" s="52"/>
      <c r="BK1190" s="52"/>
      <c r="BL1190" s="52"/>
      <c r="BM1190" s="52"/>
      <c r="BN1190" s="52"/>
      <c r="BO1190" s="52"/>
      <c r="BP1190" s="52"/>
      <c r="BQ1190" s="52"/>
      <c r="BR1190" s="52"/>
      <c r="BS1190" s="52"/>
      <c r="BT1190" s="52"/>
      <c r="BU1190" s="52"/>
      <c r="BV1190" s="52"/>
      <c r="BW1190" s="52"/>
      <c r="BX1190" s="52"/>
      <c r="BY1190" s="52"/>
      <c r="BZ1190" s="52"/>
      <c r="CA1190" s="52"/>
      <c r="CB1190" s="52"/>
      <c r="CC1190" s="52"/>
      <c r="CD1190" s="52"/>
      <c r="CE1190" s="52"/>
      <c r="CF1190" s="52"/>
      <c r="CG1190" s="52"/>
      <c r="CH1190" s="52"/>
      <c r="CI1190" s="52"/>
      <c r="CJ1190" s="52"/>
      <c r="CK1190" s="52"/>
      <c r="CL1190" s="52"/>
      <c r="CM1190" s="52"/>
      <c r="CN1190" s="52"/>
      <c r="CO1190" s="52"/>
      <c r="CP1190" s="52"/>
      <c r="CQ1190" s="52"/>
      <c r="CR1190" s="52"/>
      <c r="CS1190" s="52"/>
      <c r="CT1190" s="52"/>
      <c r="CU1190" s="52"/>
      <c r="CV1190" s="52"/>
      <c r="CW1190" s="52"/>
      <c r="CX1190" s="52"/>
      <c r="CY1190" s="52"/>
      <c r="CZ1190" s="52"/>
      <c r="DA1190" s="52"/>
      <c r="DB1190" s="52"/>
      <c r="DC1190" s="52"/>
      <c r="DD1190" s="52"/>
      <c r="DE1190" s="52"/>
      <c r="DF1190" s="52"/>
      <c r="DG1190" s="52"/>
      <c r="DH1190" s="52"/>
      <c r="DI1190" s="52"/>
      <c r="DJ1190" s="52"/>
      <c r="DK1190" s="52"/>
      <c r="DL1190" s="52"/>
      <c r="DM1190" s="52"/>
      <c r="DN1190" s="52"/>
      <c r="DO1190" s="52"/>
      <c r="DP1190" s="52"/>
      <c r="DQ1190" s="52"/>
      <c r="DR1190" s="52"/>
      <c r="DS1190" s="52"/>
      <c r="DT1190" s="52"/>
      <c r="DU1190" s="52"/>
      <c r="DV1190" s="52"/>
      <c r="DW1190" s="52"/>
      <c r="DX1190" s="52"/>
      <c r="DY1190" s="52"/>
      <c r="DZ1190" s="52"/>
      <c r="EA1190" s="52"/>
      <c r="EB1190" s="52"/>
      <c r="EC1190" s="52"/>
      <c r="ED1190" s="52"/>
      <c r="EE1190" s="52"/>
      <c r="EF1190" s="52"/>
      <c r="EG1190" s="52"/>
      <c r="EH1190" s="52"/>
      <c r="EI1190" s="52"/>
      <c r="EJ1190" s="52"/>
      <c r="EK1190" s="52"/>
      <c r="EL1190" s="52"/>
      <c r="EM1190" s="52"/>
      <c r="EN1190" s="52"/>
      <c r="EO1190" s="52"/>
      <c r="EP1190" s="52"/>
      <c r="EQ1190" s="52"/>
      <c r="ER1190" s="52"/>
      <c r="ES1190" s="52"/>
      <c r="ET1190" s="52"/>
      <c r="EU1190" s="52"/>
      <c r="EV1190" s="52"/>
      <c r="EW1190" s="52"/>
      <c r="EX1190" s="52"/>
      <c r="EY1190" s="52"/>
      <c r="EZ1190" s="52"/>
      <c r="FA1190" s="52"/>
      <c r="FB1190" s="52"/>
      <c r="FC1190" s="52"/>
      <c r="FD1190" s="52"/>
      <c r="FE1190" s="52"/>
      <c r="FF1190" s="52"/>
      <c r="FG1190" s="52"/>
      <c r="FH1190" s="52"/>
      <c r="FI1190" s="52"/>
      <c r="FJ1190" s="52"/>
      <c r="FK1190" s="52"/>
      <c r="FL1190" s="52"/>
      <c r="FM1190" s="52"/>
      <c r="FN1190" s="52"/>
      <c r="FO1190" s="52"/>
      <c r="FP1190" s="52"/>
      <c r="FQ1190" s="52"/>
      <c r="FR1190" s="52"/>
      <c r="FS1190" s="52"/>
      <c r="FT1190" s="52"/>
    </row>
    <row r="1191" spans="1:179" x14ac:dyDescent="0.15">
      <c r="A1191" s="104"/>
      <c r="B1191" s="35"/>
      <c r="C1191" s="35"/>
      <c r="D1191" s="36"/>
      <c r="E1191" s="35"/>
      <c r="F1191" s="54"/>
      <c r="G1191" s="38"/>
      <c r="H1191" s="35"/>
      <c r="I1191" s="35"/>
      <c r="J1191" s="35"/>
      <c r="K1191" s="35"/>
      <c r="L1191" s="55"/>
      <c r="M1191" s="40"/>
      <c r="N1191" s="41"/>
      <c r="O1191" s="41"/>
      <c r="P1191" s="56"/>
      <c r="Q1191" s="43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/>
      <c r="AZ1191" s="52"/>
      <c r="BA1191" s="52"/>
      <c r="BB1191" s="52"/>
      <c r="BC1191" s="52"/>
      <c r="BD1191" s="52"/>
      <c r="BE1191" s="52"/>
      <c r="BF1191" s="52"/>
      <c r="BG1191" s="52"/>
      <c r="BH1191" s="52"/>
      <c r="BI1191" s="52"/>
      <c r="BJ1191" s="52"/>
      <c r="BK1191" s="52"/>
      <c r="BL1191" s="52"/>
      <c r="BM1191" s="52"/>
      <c r="BN1191" s="52"/>
      <c r="BO1191" s="52"/>
      <c r="BP1191" s="52"/>
      <c r="BQ1191" s="52"/>
      <c r="BR1191" s="52"/>
      <c r="BS1191" s="52"/>
      <c r="BT1191" s="52"/>
      <c r="BU1191" s="52"/>
      <c r="BV1191" s="52"/>
      <c r="BW1191" s="52"/>
      <c r="BX1191" s="52"/>
      <c r="BY1191" s="52"/>
      <c r="BZ1191" s="52"/>
      <c r="CA1191" s="52"/>
      <c r="CB1191" s="52"/>
      <c r="CC1191" s="52"/>
      <c r="CD1191" s="52"/>
      <c r="CE1191" s="52"/>
      <c r="CF1191" s="52"/>
      <c r="CG1191" s="52"/>
      <c r="CH1191" s="52"/>
      <c r="CI1191" s="52"/>
      <c r="CJ1191" s="52"/>
      <c r="CK1191" s="52"/>
      <c r="CL1191" s="52"/>
      <c r="CM1191" s="52"/>
      <c r="CN1191" s="52"/>
      <c r="CO1191" s="52"/>
      <c r="CP1191" s="52"/>
      <c r="CQ1191" s="52"/>
      <c r="CR1191" s="52"/>
      <c r="CS1191" s="52"/>
      <c r="CT1191" s="52"/>
      <c r="CU1191" s="52"/>
      <c r="CV1191" s="52"/>
      <c r="CW1191" s="52"/>
      <c r="CX1191" s="52"/>
      <c r="CY1191" s="52"/>
      <c r="CZ1191" s="52"/>
      <c r="DA1191" s="52"/>
      <c r="DB1191" s="52"/>
      <c r="DC1191" s="52"/>
      <c r="DD1191" s="52"/>
      <c r="DE1191" s="52"/>
      <c r="DF1191" s="52"/>
      <c r="DG1191" s="52"/>
      <c r="DH1191" s="52"/>
      <c r="DI1191" s="52"/>
      <c r="DJ1191" s="52"/>
      <c r="DK1191" s="52"/>
      <c r="DL1191" s="52"/>
      <c r="DM1191" s="52"/>
      <c r="DN1191" s="52"/>
      <c r="DO1191" s="52"/>
      <c r="DP1191" s="52"/>
      <c r="DQ1191" s="52"/>
      <c r="DR1191" s="52"/>
      <c r="DS1191" s="52"/>
      <c r="DT1191" s="52"/>
      <c r="DU1191" s="52"/>
      <c r="DV1191" s="52"/>
      <c r="DW1191" s="52"/>
      <c r="DX1191" s="52"/>
      <c r="DY1191" s="52"/>
      <c r="DZ1191" s="52"/>
      <c r="EA1191" s="52"/>
      <c r="EB1191" s="52"/>
      <c r="EC1191" s="52"/>
      <c r="ED1191" s="52"/>
      <c r="EE1191" s="52"/>
      <c r="EF1191" s="52"/>
      <c r="EG1191" s="52"/>
      <c r="EH1191" s="52"/>
      <c r="EI1191" s="52"/>
      <c r="EJ1191" s="52"/>
      <c r="EK1191" s="52"/>
      <c r="EL1191" s="52"/>
      <c r="EM1191" s="52"/>
      <c r="EN1191" s="52"/>
      <c r="EO1191" s="52"/>
      <c r="EP1191" s="52"/>
      <c r="EQ1191" s="52"/>
      <c r="ER1191" s="52"/>
      <c r="ES1191" s="52"/>
      <c r="ET1191" s="52"/>
      <c r="EU1191" s="52"/>
      <c r="EV1191" s="52"/>
      <c r="EW1191" s="52"/>
      <c r="EX1191" s="52"/>
      <c r="EY1191" s="52"/>
      <c r="EZ1191" s="52"/>
      <c r="FA1191" s="52"/>
      <c r="FB1191" s="52"/>
      <c r="FC1191" s="52"/>
      <c r="FD1191" s="52"/>
      <c r="FE1191" s="52"/>
      <c r="FF1191" s="52"/>
      <c r="FG1191" s="52"/>
      <c r="FH1191" s="52"/>
      <c r="FI1191" s="52"/>
      <c r="FJ1191" s="52"/>
      <c r="FK1191" s="52"/>
      <c r="FL1191" s="52"/>
      <c r="FM1191" s="52"/>
      <c r="FN1191" s="52"/>
      <c r="FO1191" s="52"/>
      <c r="FP1191" s="52"/>
      <c r="FQ1191" s="52"/>
      <c r="FR1191" s="52"/>
      <c r="FS1191" s="52"/>
      <c r="FT1191" s="52"/>
    </row>
    <row r="1192" spans="1:179" x14ac:dyDescent="0.15">
      <c r="A1192" s="104"/>
      <c r="B1192" s="35"/>
      <c r="C1192" s="35"/>
      <c r="D1192" s="36"/>
      <c r="E1192" s="35"/>
      <c r="F1192" s="54"/>
      <c r="G1192" s="38"/>
      <c r="H1192" s="35"/>
      <c r="I1192" s="35"/>
      <c r="J1192" s="35"/>
      <c r="K1192" s="35"/>
      <c r="L1192" s="55"/>
      <c r="M1192" s="40"/>
      <c r="N1192" s="41"/>
      <c r="O1192" s="41"/>
      <c r="P1192" s="56"/>
      <c r="Q1192" s="43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/>
      <c r="BB1192" s="52"/>
      <c r="BC1192" s="52"/>
      <c r="BD1192" s="52"/>
      <c r="BE1192" s="52"/>
      <c r="BF1192" s="52"/>
      <c r="BG1192" s="52"/>
      <c r="BH1192" s="52"/>
      <c r="BI1192" s="52"/>
      <c r="BJ1192" s="52"/>
      <c r="BK1192" s="52"/>
      <c r="BL1192" s="52"/>
      <c r="BM1192" s="52"/>
      <c r="BN1192" s="52"/>
      <c r="BO1192" s="52"/>
      <c r="BP1192" s="52"/>
      <c r="BQ1192" s="52"/>
      <c r="BR1192" s="52"/>
      <c r="BS1192" s="52"/>
      <c r="BT1192" s="52"/>
      <c r="BU1192" s="52"/>
      <c r="BV1192" s="52"/>
      <c r="BW1192" s="52"/>
      <c r="BX1192" s="52"/>
      <c r="BY1192" s="52"/>
      <c r="BZ1192" s="52"/>
      <c r="CA1192" s="52"/>
      <c r="CB1192" s="52"/>
      <c r="CC1192" s="52"/>
      <c r="CD1192" s="52"/>
      <c r="CE1192" s="52"/>
      <c r="CF1192" s="52"/>
      <c r="CG1192" s="52"/>
      <c r="CH1192" s="52"/>
      <c r="CI1192" s="52"/>
      <c r="CJ1192" s="52"/>
      <c r="CK1192" s="52"/>
      <c r="CL1192" s="52"/>
      <c r="CM1192" s="52"/>
      <c r="CN1192" s="52"/>
      <c r="CO1192" s="52"/>
      <c r="CP1192" s="52"/>
      <c r="CQ1192" s="52"/>
      <c r="CR1192" s="52"/>
      <c r="CS1192" s="52"/>
      <c r="CT1192" s="52"/>
      <c r="CU1192" s="52"/>
      <c r="CV1192" s="52"/>
      <c r="CW1192" s="52"/>
      <c r="CX1192" s="52"/>
      <c r="CY1192" s="52"/>
      <c r="CZ1192" s="52"/>
      <c r="DA1192" s="52"/>
      <c r="DB1192" s="52"/>
      <c r="DC1192" s="52"/>
      <c r="DD1192" s="52"/>
      <c r="DE1192" s="52"/>
      <c r="DF1192" s="52"/>
      <c r="DG1192" s="52"/>
      <c r="DH1192" s="52"/>
      <c r="DI1192" s="52"/>
      <c r="DJ1192" s="52"/>
      <c r="DK1192" s="52"/>
      <c r="DL1192" s="52"/>
      <c r="DM1192" s="52"/>
      <c r="DN1192" s="52"/>
      <c r="DO1192" s="52"/>
      <c r="DP1192" s="52"/>
      <c r="DQ1192" s="52"/>
      <c r="DR1192" s="52"/>
      <c r="DS1192" s="52"/>
      <c r="DT1192" s="52"/>
      <c r="DU1192" s="52"/>
      <c r="DV1192" s="52"/>
      <c r="DW1192" s="52"/>
      <c r="DX1192" s="52"/>
      <c r="DY1192" s="52"/>
      <c r="DZ1192" s="52"/>
      <c r="EA1192" s="52"/>
      <c r="EB1192" s="52"/>
      <c r="EC1192" s="52"/>
      <c r="ED1192" s="52"/>
      <c r="EE1192" s="52"/>
      <c r="EF1192" s="52"/>
      <c r="EG1192" s="52"/>
      <c r="EH1192" s="52"/>
      <c r="EI1192" s="52"/>
      <c r="EJ1192" s="52"/>
      <c r="EK1192" s="52"/>
      <c r="EL1192" s="52"/>
      <c r="EM1192" s="52"/>
      <c r="EN1192" s="52"/>
      <c r="EO1192" s="52"/>
      <c r="EP1192" s="52"/>
      <c r="EQ1192" s="52"/>
      <c r="ER1192" s="52"/>
      <c r="ES1192" s="52"/>
      <c r="ET1192" s="52"/>
      <c r="EU1192" s="52"/>
      <c r="EV1192" s="52"/>
      <c r="EW1192" s="52"/>
      <c r="EX1192" s="52"/>
      <c r="EY1192" s="52"/>
      <c r="EZ1192" s="52"/>
      <c r="FA1192" s="52"/>
      <c r="FB1192" s="52"/>
      <c r="FC1192" s="52"/>
      <c r="FD1192" s="52"/>
      <c r="FE1192" s="52"/>
      <c r="FF1192" s="52"/>
      <c r="FG1192" s="52"/>
      <c r="FH1192" s="52"/>
      <c r="FI1192" s="52"/>
      <c r="FJ1192" s="52"/>
      <c r="FK1192" s="52"/>
      <c r="FL1192" s="52"/>
      <c r="FM1192" s="52"/>
      <c r="FN1192" s="52"/>
      <c r="FO1192" s="52"/>
      <c r="FP1192" s="52"/>
      <c r="FQ1192" s="52"/>
      <c r="FR1192" s="52"/>
      <c r="FS1192" s="52"/>
      <c r="FT1192" s="52"/>
    </row>
    <row r="1193" spans="1:179" x14ac:dyDescent="0.15">
      <c r="A1193" s="104"/>
      <c r="B1193" s="35"/>
      <c r="C1193" s="35"/>
      <c r="D1193" s="36"/>
      <c r="E1193" s="35"/>
      <c r="F1193" s="54"/>
      <c r="G1193" s="38"/>
      <c r="H1193" s="35"/>
      <c r="I1193" s="35"/>
      <c r="J1193" s="35"/>
      <c r="K1193" s="35"/>
      <c r="L1193" s="55"/>
      <c r="M1193" s="40"/>
      <c r="N1193" s="41"/>
      <c r="O1193" s="41"/>
      <c r="P1193" s="56"/>
      <c r="Q1193" s="43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52"/>
      <c r="AW1193" s="52"/>
      <c r="AX1193" s="52"/>
      <c r="AY1193" s="52"/>
      <c r="AZ1193" s="52"/>
      <c r="BA1193" s="52"/>
      <c r="BB1193" s="52"/>
      <c r="BC1193" s="52"/>
      <c r="BD1193" s="52"/>
      <c r="BE1193" s="52"/>
      <c r="BF1193" s="52"/>
      <c r="BG1193" s="52"/>
      <c r="BH1193" s="52"/>
      <c r="BI1193" s="52"/>
      <c r="BJ1193" s="52"/>
      <c r="BK1193" s="52"/>
      <c r="BL1193" s="52"/>
      <c r="BM1193" s="52"/>
      <c r="BN1193" s="52"/>
      <c r="BO1193" s="52"/>
      <c r="BP1193" s="52"/>
      <c r="BQ1193" s="52"/>
      <c r="BR1193" s="52"/>
      <c r="BS1193" s="52"/>
      <c r="BT1193" s="52"/>
      <c r="BU1193" s="52"/>
      <c r="BV1193" s="52"/>
      <c r="BW1193" s="52"/>
      <c r="BX1193" s="52"/>
      <c r="BY1193" s="52"/>
      <c r="BZ1193" s="52"/>
      <c r="CA1193" s="52"/>
      <c r="CB1193" s="52"/>
      <c r="CC1193" s="52"/>
      <c r="CD1193" s="52"/>
      <c r="CE1193" s="52"/>
      <c r="CF1193" s="52"/>
      <c r="CG1193" s="52"/>
      <c r="CH1193" s="52"/>
      <c r="CI1193" s="52"/>
      <c r="CJ1193" s="52"/>
      <c r="CK1193" s="52"/>
      <c r="CL1193" s="52"/>
      <c r="CM1193" s="52"/>
      <c r="CN1193" s="52"/>
      <c r="CO1193" s="52"/>
      <c r="CP1193" s="52"/>
      <c r="CQ1193" s="52"/>
      <c r="CR1193" s="52"/>
      <c r="CS1193" s="52"/>
      <c r="CT1193" s="52"/>
      <c r="CU1193" s="52"/>
      <c r="CV1193" s="52"/>
      <c r="CW1193" s="52"/>
      <c r="CX1193" s="52"/>
      <c r="CY1193" s="52"/>
      <c r="CZ1193" s="52"/>
      <c r="DA1193" s="52"/>
      <c r="DB1193" s="52"/>
      <c r="DC1193" s="52"/>
      <c r="DD1193" s="52"/>
      <c r="DE1193" s="52"/>
      <c r="DF1193" s="52"/>
      <c r="DG1193" s="52"/>
      <c r="DH1193" s="52"/>
      <c r="DI1193" s="52"/>
      <c r="DJ1193" s="52"/>
      <c r="DK1193" s="52"/>
      <c r="DL1193" s="52"/>
      <c r="DM1193" s="52"/>
      <c r="DN1193" s="52"/>
      <c r="DO1193" s="52"/>
      <c r="DP1193" s="52"/>
      <c r="DQ1193" s="52"/>
      <c r="DR1193" s="52"/>
      <c r="DS1193" s="52"/>
      <c r="DT1193" s="52"/>
      <c r="DU1193" s="52"/>
      <c r="DV1193" s="52"/>
      <c r="DW1193" s="52"/>
      <c r="DX1193" s="52"/>
      <c r="DY1193" s="52"/>
      <c r="DZ1193" s="52"/>
      <c r="EA1193" s="52"/>
      <c r="EB1193" s="52"/>
      <c r="EC1193" s="52"/>
      <c r="ED1193" s="52"/>
      <c r="EE1193" s="52"/>
      <c r="EF1193" s="52"/>
      <c r="EG1193" s="52"/>
      <c r="EH1193" s="52"/>
      <c r="EI1193" s="52"/>
      <c r="EJ1193" s="52"/>
      <c r="EK1193" s="52"/>
      <c r="EL1193" s="52"/>
      <c r="EM1193" s="52"/>
      <c r="EN1193" s="52"/>
      <c r="EO1193" s="52"/>
      <c r="EP1193" s="52"/>
      <c r="EQ1193" s="52"/>
      <c r="ER1193" s="52"/>
      <c r="ES1193" s="52"/>
      <c r="ET1193" s="52"/>
      <c r="EU1193" s="52"/>
      <c r="EV1193" s="52"/>
      <c r="EW1193" s="52"/>
      <c r="EX1193" s="52"/>
      <c r="EY1193" s="52"/>
      <c r="EZ1193" s="52"/>
      <c r="FA1193" s="52"/>
      <c r="FB1193" s="52"/>
      <c r="FC1193" s="52"/>
      <c r="FD1193" s="52"/>
      <c r="FE1193" s="52"/>
      <c r="FF1193" s="52"/>
      <c r="FG1193" s="52"/>
      <c r="FH1193" s="52"/>
      <c r="FI1193" s="52"/>
      <c r="FJ1193" s="52"/>
      <c r="FK1193" s="52"/>
      <c r="FL1193" s="52"/>
      <c r="FM1193" s="52"/>
      <c r="FN1193" s="52"/>
      <c r="FO1193" s="52"/>
      <c r="FP1193" s="52"/>
      <c r="FQ1193" s="52"/>
      <c r="FR1193" s="52"/>
      <c r="FS1193" s="52"/>
      <c r="FT1193" s="52"/>
    </row>
    <row r="1194" spans="1:179" x14ac:dyDescent="0.15">
      <c r="A1194" s="104"/>
      <c r="B1194" s="35"/>
      <c r="C1194" s="35"/>
      <c r="D1194" s="36"/>
      <c r="E1194" s="35"/>
      <c r="F1194" s="54"/>
      <c r="G1194" s="38"/>
      <c r="H1194" s="35"/>
      <c r="I1194" s="35"/>
      <c r="J1194" s="35"/>
      <c r="K1194" s="35"/>
      <c r="L1194" s="55"/>
      <c r="M1194" s="40"/>
      <c r="N1194" s="41"/>
      <c r="O1194" s="41"/>
      <c r="P1194" s="56"/>
      <c r="Q1194" s="43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  <c r="BB1194" s="52"/>
      <c r="BC1194" s="52"/>
      <c r="BD1194" s="52"/>
      <c r="BE1194" s="52"/>
      <c r="BF1194" s="52"/>
      <c r="BG1194" s="52"/>
      <c r="BH1194" s="52"/>
      <c r="BI1194" s="52"/>
      <c r="BJ1194" s="52"/>
      <c r="BK1194" s="52"/>
      <c r="BL1194" s="52"/>
      <c r="BM1194" s="52"/>
      <c r="BN1194" s="52"/>
      <c r="BO1194" s="52"/>
      <c r="BP1194" s="52"/>
      <c r="BQ1194" s="52"/>
      <c r="BR1194" s="52"/>
      <c r="BS1194" s="52"/>
      <c r="BT1194" s="52"/>
      <c r="BU1194" s="52"/>
      <c r="BV1194" s="52"/>
      <c r="BW1194" s="52"/>
      <c r="BX1194" s="52"/>
      <c r="BY1194" s="52"/>
      <c r="BZ1194" s="52"/>
      <c r="CA1194" s="52"/>
      <c r="CB1194" s="52"/>
      <c r="CC1194" s="52"/>
      <c r="CD1194" s="52"/>
      <c r="CE1194" s="52"/>
      <c r="CF1194" s="52"/>
      <c r="CG1194" s="52"/>
      <c r="CH1194" s="52"/>
      <c r="CI1194" s="52"/>
      <c r="CJ1194" s="52"/>
      <c r="CK1194" s="52"/>
      <c r="CL1194" s="52"/>
      <c r="CM1194" s="52"/>
      <c r="CN1194" s="52"/>
      <c r="CO1194" s="52"/>
      <c r="CP1194" s="52"/>
      <c r="CQ1194" s="52"/>
      <c r="CR1194" s="52"/>
      <c r="CS1194" s="52"/>
      <c r="CT1194" s="52"/>
      <c r="CU1194" s="52"/>
      <c r="CV1194" s="52"/>
      <c r="CW1194" s="52"/>
      <c r="CX1194" s="52"/>
      <c r="CY1194" s="52"/>
      <c r="CZ1194" s="52"/>
      <c r="DA1194" s="52"/>
      <c r="DB1194" s="52"/>
      <c r="DC1194" s="52"/>
      <c r="DD1194" s="52"/>
      <c r="DE1194" s="52"/>
      <c r="DF1194" s="52"/>
      <c r="DG1194" s="52"/>
      <c r="DH1194" s="52"/>
      <c r="DI1194" s="52"/>
      <c r="DJ1194" s="52"/>
      <c r="DK1194" s="52"/>
      <c r="DL1194" s="52"/>
      <c r="DM1194" s="52"/>
      <c r="DN1194" s="52"/>
      <c r="DO1194" s="52"/>
      <c r="DP1194" s="52"/>
      <c r="DQ1194" s="52"/>
      <c r="DR1194" s="52"/>
      <c r="DS1194" s="52"/>
      <c r="DT1194" s="52"/>
      <c r="DU1194" s="52"/>
      <c r="DV1194" s="52"/>
      <c r="DW1194" s="52"/>
      <c r="DX1194" s="52"/>
      <c r="DY1194" s="52"/>
      <c r="DZ1194" s="52"/>
      <c r="EA1194" s="52"/>
      <c r="EB1194" s="52"/>
      <c r="EC1194" s="52"/>
      <c r="ED1194" s="52"/>
      <c r="EE1194" s="52"/>
      <c r="EF1194" s="52"/>
      <c r="EG1194" s="52"/>
      <c r="EH1194" s="52"/>
      <c r="EI1194" s="52"/>
      <c r="EJ1194" s="52"/>
      <c r="EK1194" s="52"/>
      <c r="EL1194" s="52"/>
      <c r="EM1194" s="52"/>
      <c r="EN1194" s="52"/>
      <c r="EO1194" s="52"/>
      <c r="EP1194" s="52"/>
      <c r="EQ1194" s="52"/>
      <c r="ER1194" s="52"/>
      <c r="ES1194" s="52"/>
      <c r="ET1194" s="52"/>
      <c r="EU1194" s="52"/>
      <c r="EV1194" s="52"/>
      <c r="EW1194" s="52"/>
      <c r="EX1194" s="52"/>
      <c r="EY1194" s="52"/>
      <c r="EZ1194" s="52"/>
      <c r="FA1194" s="52"/>
      <c r="FB1194" s="52"/>
      <c r="FC1194" s="52"/>
      <c r="FD1194" s="52"/>
      <c r="FE1194" s="52"/>
      <c r="FF1194" s="52"/>
      <c r="FG1194" s="52"/>
      <c r="FH1194" s="52"/>
      <c r="FI1194" s="52"/>
      <c r="FJ1194" s="52"/>
      <c r="FK1194" s="52"/>
      <c r="FL1194" s="52"/>
      <c r="FM1194" s="52"/>
      <c r="FN1194" s="52"/>
      <c r="FO1194" s="52"/>
      <c r="FP1194" s="52"/>
      <c r="FQ1194" s="52"/>
      <c r="FR1194" s="52"/>
      <c r="FS1194" s="52"/>
      <c r="FT1194" s="52"/>
    </row>
    <row r="1195" spans="1:179" x14ac:dyDescent="0.15">
      <c r="A1195" s="104"/>
      <c r="B1195" s="35"/>
      <c r="C1195" s="35"/>
      <c r="D1195" s="36"/>
      <c r="E1195" s="35"/>
      <c r="F1195" s="54"/>
      <c r="G1195" s="38"/>
      <c r="H1195" s="35"/>
      <c r="I1195" s="35"/>
      <c r="J1195" s="35"/>
      <c r="K1195" s="35"/>
      <c r="L1195" s="55"/>
      <c r="M1195" s="40"/>
      <c r="N1195" s="41"/>
      <c r="O1195" s="41"/>
      <c r="P1195" s="56"/>
      <c r="Q1195" s="43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52"/>
      <c r="AW1195" s="52"/>
      <c r="AX1195" s="52"/>
      <c r="AY1195" s="52"/>
      <c r="AZ1195" s="52"/>
      <c r="BA1195" s="52"/>
      <c r="BB1195" s="52"/>
      <c r="BC1195" s="52"/>
      <c r="BD1195" s="52"/>
      <c r="BE1195" s="52"/>
      <c r="BF1195" s="52"/>
      <c r="BG1195" s="52"/>
      <c r="BH1195" s="52"/>
      <c r="BI1195" s="52"/>
      <c r="BJ1195" s="52"/>
      <c r="BK1195" s="52"/>
      <c r="BL1195" s="52"/>
      <c r="BM1195" s="52"/>
      <c r="BN1195" s="52"/>
      <c r="BO1195" s="52"/>
      <c r="BP1195" s="52"/>
      <c r="BQ1195" s="52"/>
      <c r="BR1195" s="52"/>
      <c r="BS1195" s="52"/>
      <c r="BT1195" s="52"/>
      <c r="BU1195" s="52"/>
      <c r="BV1195" s="52"/>
      <c r="BW1195" s="52"/>
      <c r="BX1195" s="52"/>
      <c r="BY1195" s="52"/>
      <c r="BZ1195" s="52"/>
      <c r="CA1195" s="52"/>
      <c r="CB1195" s="52"/>
      <c r="CC1195" s="52"/>
      <c r="CD1195" s="52"/>
      <c r="CE1195" s="52"/>
      <c r="CF1195" s="52"/>
      <c r="CG1195" s="52"/>
      <c r="CH1195" s="52"/>
      <c r="CI1195" s="52"/>
      <c r="CJ1195" s="52"/>
      <c r="CK1195" s="52"/>
      <c r="CL1195" s="52"/>
      <c r="CM1195" s="52"/>
      <c r="CN1195" s="52"/>
      <c r="CO1195" s="52"/>
      <c r="CP1195" s="52"/>
      <c r="CQ1195" s="52"/>
      <c r="CR1195" s="52"/>
      <c r="CS1195" s="52"/>
      <c r="CT1195" s="52"/>
      <c r="CU1195" s="52"/>
      <c r="CV1195" s="52"/>
      <c r="CW1195" s="52"/>
      <c r="CX1195" s="52"/>
      <c r="CY1195" s="52"/>
      <c r="CZ1195" s="52"/>
      <c r="DA1195" s="52"/>
      <c r="DB1195" s="52"/>
      <c r="DC1195" s="52"/>
      <c r="DD1195" s="52"/>
      <c r="DE1195" s="52"/>
      <c r="DF1195" s="52"/>
      <c r="DG1195" s="52"/>
      <c r="DH1195" s="52"/>
      <c r="DI1195" s="52"/>
      <c r="DJ1195" s="52"/>
      <c r="DK1195" s="52"/>
      <c r="DL1195" s="52"/>
      <c r="DM1195" s="52"/>
      <c r="DN1195" s="52"/>
      <c r="DO1195" s="52"/>
      <c r="DP1195" s="52"/>
      <c r="DQ1195" s="52"/>
      <c r="DR1195" s="52"/>
      <c r="DS1195" s="52"/>
      <c r="DT1195" s="52"/>
      <c r="DU1195" s="52"/>
      <c r="DV1195" s="52"/>
      <c r="DW1195" s="52"/>
      <c r="DX1195" s="52"/>
      <c r="DY1195" s="52"/>
      <c r="DZ1195" s="52"/>
      <c r="EA1195" s="52"/>
      <c r="EB1195" s="52"/>
      <c r="EC1195" s="52"/>
      <c r="ED1195" s="52"/>
      <c r="EE1195" s="52"/>
      <c r="EF1195" s="52"/>
      <c r="EG1195" s="52"/>
      <c r="EH1195" s="52"/>
      <c r="EI1195" s="52"/>
      <c r="EJ1195" s="52"/>
      <c r="EK1195" s="52"/>
      <c r="EL1195" s="52"/>
      <c r="EM1195" s="52"/>
      <c r="EN1195" s="52"/>
      <c r="EO1195" s="52"/>
      <c r="EP1195" s="52"/>
      <c r="EQ1195" s="52"/>
      <c r="ER1195" s="52"/>
      <c r="ES1195" s="52"/>
      <c r="ET1195" s="52"/>
      <c r="EU1195" s="52"/>
      <c r="EV1195" s="52"/>
      <c r="EW1195" s="52"/>
      <c r="EX1195" s="52"/>
      <c r="EY1195" s="52"/>
      <c r="EZ1195" s="52"/>
      <c r="FA1195" s="52"/>
      <c r="FB1195" s="52"/>
      <c r="FC1195" s="52"/>
      <c r="FD1195" s="52"/>
      <c r="FE1195" s="52"/>
      <c r="FF1195" s="52"/>
      <c r="FG1195" s="52"/>
      <c r="FH1195" s="52"/>
      <c r="FI1195" s="52"/>
      <c r="FJ1195" s="52"/>
      <c r="FK1195" s="52"/>
      <c r="FL1195" s="52"/>
      <c r="FM1195" s="52"/>
      <c r="FN1195" s="52"/>
      <c r="FO1195" s="52"/>
      <c r="FP1195" s="52"/>
      <c r="FQ1195" s="52"/>
      <c r="FR1195" s="52"/>
      <c r="FS1195" s="52"/>
      <c r="FT1195" s="52"/>
    </row>
    <row r="1196" spans="1:179" x14ac:dyDescent="0.15">
      <c r="A1196" s="104"/>
      <c r="B1196" s="35"/>
      <c r="C1196" s="35"/>
      <c r="D1196" s="36"/>
      <c r="E1196" s="35"/>
      <c r="F1196" s="54"/>
      <c r="G1196" s="38"/>
      <c r="H1196" s="35"/>
      <c r="I1196" s="35"/>
      <c r="J1196" s="35"/>
      <c r="K1196" s="35"/>
      <c r="L1196" s="55"/>
      <c r="M1196" s="40"/>
      <c r="N1196" s="41"/>
      <c r="O1196" s="41"/>
      <c r="P1196" s="56"/>
      <c r="Q1196" s="43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/>
      <c r="BB1196" s="52"/>
      <c r="BC1196" s="52"/>
      <c r="BD1196" s="52"/>
      <c r="BE1196" s="52"/>
      <c r="BF1196" s="52"/>
      <c r="BG1196" s="52"/>
      <c r="BH1196" s="52"/>
      <c r="BI1196" s="52"/>
      <c r="BJ1196" s="52"/>
      <c r="BK1196" s="52"/>
      <c r="BL1196" s="52"/>
      <c r="BM1196" s="52"/>
      <c r="BN1196" s="52"/>
      <c r="BO1196" s="52"/>
      <c r="BP1196" s="52"/>
      <c r="BQ1196" s="52"/>
      <c r="BR1196" s="52"/>
      <c r="BS1196" s="52"/>
      <c r="BT1196" s="52"/>
      <c r="BU1196" s="52"/>
      <c r="BV1196" s="52"/>
      <c r="BW1196" s="52"/>
      <c r="BX1196" s="52"/>
      <c r="BY1196" s="52"/>
      <c r="BZ1196" s="52"/>
      <c r="CA1196" s="52"/>
      <c r="CB1196" s="52"/>
      <c r="CC1196" s="52"/>
      <c r="CD1196" s="52"/>
      <c r="CE1196" s="52"/>
      <c r="CF1196" s="52"/>
      <c r="CG1196" s="52"/>
      <c r="CH1196" s="52"/>
      <c r="CI1196" s="52"/>
      <c r="CJ1196" s="52"/>
      <c r="CK1196" s="52"/>
      <c r="CL1196" s="52"/>
      <c r="CM1196" s="52"/>
      <c r="CN1196" s="52"/>
      <c r="CO1196" s="52"/>
      <c r="CP1196" s="52"/>
      <c r="CQ1196" s="52"/>
      <c r="CR1196" s="52"/>
      <c r="CS1196" s="52"/>
      <c r="CT1196" s="52"/>
      <c r="CU1196" s="52"/>
      <c r="CV1196" s="52"/>
      <c r="CW1196" s="52"/>
      <c r="CX1196" s="52"/>
      <c r="CY1196" s="52"/>
      <c r="CZ1196" s="52"/>
      <c r="DA1196" s="52"/>
      <c r="DB1196" s="52"/>
      <c r="DC1196" s="52"/>
      <c r="DD1196" s="52"/>
      <c r="DE1196" s="52"/>
      <c r="DF1196" s="52"/>
      <c r="DG1196" s="52"/>
      <c r="DH1196" s="52"/>
      <c r="DI1196" s="52"/>
      <c r="DJ1196" s="52"/>
      <c r="DK1196" s="52"/>
      <c r="DL1196" s="52"/>
      <c r="DM1196" s="52"/>
      <c r="DN1196" s="52"/>
      <c r="DO1196" s="52"/>
      <c r="DP1196" s="52"/>
      <c r="DQ1196" s="52"/>
      <c r="DR1196" s="52"/>
      <c r="DS1196" s="52"/>
      <c r="DT1196" s="52"/>
      <c r="DU1196" s="52"/>
      <c r="DV1196" s="52"/>
      <c r="DW1196" s="52"/>
      <c r="DX1196" s="52"/>
      <c r="DY1196" s="52"/>
      <c r="DZ1196" s="52"/>
      <c r="EA1196" s="52"/>
      <c r="EB1196" s="52"/>
      <c r="EC1196" s="52"/>
      <c r="ED1196" s="52"/>
      <c r="EE1196" s="52"/>
      <c r="EF1196" s="52"/>
      <c r="EG1196" s="52"/>
      <c r="EH1196" s="52"/>
      <c r="EI1196" s="52"/>
      <c r="EJ1196" s="52"/>
      <c r="EK1196" s="52"/>
      <c r="EL1196" s="52"/>
      <c r="EM1196" s="52"/>
      <c r="EN1196" s="52"/>
      <c r="EO1196" s="52"/>
      <c r="EP1196" s="52"/>
      <c r="EQ1196" s="52"/>
      <c r="ER1196" s="52"/>
      <c r="ES1196" s="52"/>
      <c r="ET1196" s="52"/>
      <c r="EU1196" s="52"/>
      <c r="EV1196" s="52"/>
      <c r="EW1196" s="52"/>
      <c r="EX1196" s="52"/>
      <c r="EY1196" s="52"/>
      <c r="EZ1196" s="52"/>
      <c r="FA1196" s="52"/>
      <c r="FB1196" s="52"/>
      <c r="FC1196" s="52"/>
      <c r="FD1196" s="52"/>
      <c r="FE1196" s="52"/>
      <c r="FF1196" s="52"/>
      <c r="FG1196" s="52"/>
      <c r="FH1196" s="52"/>
      <c r="FI1196" s="52"/>
      <c r="FJ1196" s="52"/>
      <c r="FK1196" s="52"/>
      <c r="FL1196" s="52"/>
      <c r="FM1196" s="52"/>
      <c r="FN1196" s="52"/>
      <c r="FO1196" s="52"/>
      <c r="FP1196" s="52"/>
      <c r="FQ1196" s="52"/>
      <c r="FR1196" s="52"/>
      <c r="FS1196" s="52"/>
      <c r="FT1196" s="52"/>
    </row>
    <row r="1197" spans="1:179" x14ac:dyDescent="0.15">
      <c r="A1197" s="104"/>
      <c r="B1197" s="35"/>
      <c r="C1197" s="35"/>
      <c r="D1197" s="36"/>
      <c r="E1197" s="35"/>
      <c r="F1197" s="54"/>
      <c r="G1197" s="38"/>
      <c r="H1197" s="35"/>
      <c r="I1197" s="35"/>
      <c r="J1197" s="35"/>
      <c r="K1197" s="35"/>
      <c r="L1197" s="55"/>
      <c r="M1197" s="40"/>
      <c r="N1197" s="41"/>
      <c r="O1197" s="41"/>
      <c r="P1197" s="56"/>
      <c r="Q1197" s="43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/>
      <c r="BB1197" s="52"/>
      <c r="BC1197" s="52"/>
      <c r="BD1197" s="52"/>
      <c r="BE1197" s="52"/>
      <c r="BF1197" s="52"/>
      <c r="BG1197" s="52"/>
      <c r="BH1197" s="52"/>
      <c r="BI1197" s="52"/>
      <c r="BJ1197" s="52"/>
      <c r="BK1197" s="52"/>
      <c r="BL1197" s="52"/>
      <c r="BM1197" s="52"/>
      <c r="BN1197" s="52"/>
      <c r="BO1197" s="52"/>
      <c r="BP1197" s="52"/>
      <c r="BQ1197" s="52"/>
      <c r="BR1197" s="52"/>
      <c r="BS1197" s="52"/>
      <c r="BT1197" s="52"/>
      <c r="BU1197" s="52"/>
      <c r="BV1197" s="52"/>
      <c r="BW1197" s="52"/>
      <c r="BX1197" s="52"/>
      <c r="BY1197" s="52"/>
      <c r="BZ1197" s="52"/>
      <c r="CA1197" s="52"/>
      <c r="CB1197" s="52"/>
      <c r="CC1197" s="52"/>
      <c r="CD1197" s="52"/>
      <c r="CE1197" s="52"/>
      <c r="CF1197" s="52"/>
      <c r="CG1197" s="52"/>
      <c r="CH1197" s="52"/>
      <c r="CI1197" s="52"/>
      <c r="CJ1197" s="52"/>
      <c r="CK1197" s="52"/>
      <c r="CL1197" s="52"/>
      <c r="CM1197" s="52"/>
      <c r="CN1197" s="52"/>
      <c r="CO1197" s="52"/>
      <c r="CP1197" s="52"/>
      <c r="CQ1197" s="52"/>
      <c r="CR1197" s="52"/>
      <c r="CS1197" s="52"/>
      <c r="CT1197" s="52"/>
      <c r="CU1197" s="52"/>
      <c r="CV1197" s="52"/>
      <c r="CW1197" s="52"/>
      <c r="CX1197" s="52"/>
      <c r="CY1197" s="52"/>
      <c r="CZ1197" s="52"/>
      <c r="DA1197" s="52"/>
      <c r="DB1197" s="52"/>
      <c r="DC1197" s="52"/>
      <c r="DD1197" s="52"/>
      <c r="DE1197" s="52"/>
      <c r="DF1197" s="52"/>
      <c r="DG1197" s="52"/>
      <c r="DH1197" s="52"/>
      <c r="DI1197" s="52"/>
      <c r="DJ1197" s="52"/>
      <c r="DK1197" s="52"/>
      <c r="DL1197" s="52"/>
      <c r="DM1197" s="52"/>
      <c r="DN1197" s="52"/>
      <c r="DO1197" s="52"/>
      <c r="DP1197" s="52"/>
      <c r="DQ1197" s="52"/>
      <c r="DR1197" s="52"/>
      <c r="DS1197" s="52"/>
      <c r="DT1197" s="52"/>
      <c r="DU1197" s="52"/>
      <c r="DV1197" s="52"/>
      <c r="DW1197" s="52"/>
      <c r="DX1197" s="52"/>
      <c r="DY1197" s="52"/>
      <c r="DZ1197" s="52"/>
      <c r="EA1197" s="52"/>
      <c r="EB1197" s="52"/>
      <c r="EC1197" s="52"/>
      <c r="ED1197" s="52"/>
      <c r="EE1197" s="52"/>
      <c r="EF1197" s="52"/>
      <c r="EG1197" s="52"/>
      <c r="EH1197" s="52"/>
      <c r="EI1197" s="52"/>
      <c r="EJ1197" s="52"/>
      <c r="EK1197" s="52"/>
      <c r="EL1197" s="52"/>
      <c r="EM1197" s="52"/>
      <c r="EN1197" s="52"/>
      <c r="EO1197" s="52"/>
      <c r="EP1197" s="52"/>
      <c r="EQ1197" s="52"/>
      <c r="ER1197" s="52"/>
      <c r="ES1197" s="52"/>
      <c r="ET1197" s="52"/>
      <c r="EU1197" s="52"/>
      <c r="EV1197" s="52"/>
      <c r="EW1197" s="52"/>
      <c r="EX1197" s="52"/>
      <c r="EY1197" s="52"/>
      <c r="EZ1197" s="52"/>
      <c r="FA1197" s="52"/>
      <c r="FB1197" s="52"/>
      <c r="FC1197" s="52"/>
      <c r="FD1197" s="52"/>
      <c r="FE1197" s="52"/>
      <c r="FF1197" s="52"/>
      <c r="FG1197" s="52"/>
      <c r="FH1197" s="52"/>
      <c r="FI1197" s="52"/>
      <c r="FJ1197" s="52"/>
      <c r="FK1197" s="52"/>
      <c r="FL1197" s="52"/>
      <c r="FM1197" s="52"/>
      <c r="FN1197" s="52"/>
      <c r="FO1197" s="52"/>
      <c r="FP1197" s="52"/>
      <c r="FQ1197" s="52"/>
      <c r="FR1197" s="52"/>
      <c r="FS1197" s="52"/>
      <c r="FT1197" s="52"/>
    </row>
    <row r="1198" spans="1:179" x14ac:dyDescent="0.15">
      <c r="A1198" s="104"/>
      <c r="B1198" s="35"/>
      <c r="C1198" s="35"/>
      <c r="D1198" s="36"/>
      <c r="E1198" s="35"/>
      <c r="F1198" s="54"/>
      <c r="G1198" s="38"/>
      <c r="H1198" s="35"/>
      <c r="I1198" s="35"/>
      <c r="J1198" s="35"/>
      <c r="K1198" s="35"/>
      <c r="L1198" s="55"/>
      <c r="M1198" s="40"/>
      <c r="N1198" s="41"/>
      <c r="O1198" s="41"/>
      <c r="P1198" s="56"/>
      <c r="Q1198" s="43"/>
      <c r="R1198" s="44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8"/>
      <c r="AG1198" s="68"/>
      <c r="AH1198" s="68"/>
      <c r="AI1198" s="68"/>
      <c r="AJ1198" s="68"/>
      <c r="AK1198" s="68"/>
      <c r="AL1198" s="68"/>
      <c r="AM1198" s="68"/>
      <c r="AN1198" s="68"/>
      <c r="AO1198" s="68"/>
      <c r="AP1198" s="68"/>
      <c r="AQ1198" s="68"/>
      <c r="AR1198" s="68"/>
      <c r="AS1198" s="68"/>
      <c r="AT1198" s="68"/>
      <c r="AU1198" s="68"/>
      <c r="AV1198" s="68"/>
      <c r="AW1198" s="68"/>
      <c r="AX1198" s="68"/>
      <c r="AY1198" s="68"/>
      <c r="AZ1198" s="68"/>
      <c r="BA1198" s="68"/>
      <c r="BB1198" s="68"/>
      <c r="BC1198" s="68"/>
      <c r="BD1198" s="68"/>
      <c r="BE1198" s="68"/>
      <c r="BF1198" s="68"/>
      <c r="BG1198" s="68"/>
      <c r="BH1198" s="68"/>
      <c r="BI1198" s="68"/>
      <c r="BJ1198" s="68"/>
      <c r="BK1198" s="68"/>
      <c r="BL1198" s="68"/>
      <c r="BM1198" s="68"/>
      <c r="BN1198" s="68"/>
      <c r="BO1198" s="68"/>
      <c r="BP1198" s="68"/>
      <c r="BQ1198" s="68"/>
      <c r="BR1198" s="68"/>
      <c r="BS1198" s="68"/>
      <c r="BT1198" s="68"/>
      <c r="BU1198" s="68"/>
      <c r="BV1198" s="68"/>
      <c r="BW1198" s="68"/>
      <c r="BX1198" s="68"/>
      <c r="BY1198" s="68"/>
      <c r="BZ1198" s="68"/>
      <c r="CA1198" s="68"/>
      <c r="CB1198" s="68"/>
      <c r="CC1198" s="68"/>
      <c r="CD1198" s="68"/>
      <c r="CE1198" s="68"/>
      <c r="CF1198" s="68"/>
      <c r="CG1198" s="68"/>
      <c r="CH1198" s="68"/>
      <c r="CI1198" s="68"/>
      <c r="CJ1198" s="68"/>
      <c r="CK1198" s="68"/>
      <c r="CL1198" s="68"/>
      <c r="CM1198" s="68"/>
      <c r="CN1198" s="68"/>
      <c r="CO1198" s="68"/>
      <c r="CP1198" s="68"/>
      <c r="CQ1198" s="68"/>
      <c r="CR1198" s="68"/>
      <c r="CS1198" s="68"/>
      <c r="CT1198" s="68"/>
      <c r="CU1198" s="68"/>
      <c r="CV1198" s="68"/>
      <c r="CW1198" s="68"/>
      <c r="CX1198" s="68"/>
      <c r="CY1198" s="68"/>
      <c r="CZ1198" s="68"/>
      <c r="DA1198" s="68"/>
      <c r="DB1198" s="68"/>
      <c r="DC1198" s="68"/>
      <c r="DD1198" s="68"/>
      <c r="DE1198" s="68"/>
      <c r="DF1198" s="68"/>
      <c r="DG1198" s="68"/>
      <c r="DH1198" s="68"/>
      <c r="DI1198" s="68"/>
      <c r="DJ1198" s="68"/>
      <c r="DK1198" s="68"/>
      <c r="DL1198" s="68"/>
      <c r="DM1198" s="68"/>
      <c r="DN1198" s="68"/>
      <c r="DO1198" s="68"/>
      <c r="DP1198" s="68"/>
      <c r="DQ1198" s="68"/>
      <c r="DR1198" s="68"/>
      <c r="DS1198" s="68"/>
      <c r="DT1198" s="68"/>
      <c r="DU1198" s="68"/>
      <c r="DV1198" s="68"/>
      <c r="DW1198" s="68"/>
      <c r="DX1198" s="68"/>
      <c r="DY1198" s="68"/>
      <c r="DZ1198" s="68"/>
      <c r="EA1198" s="68"/>
      <c r="EB1198" s="68"/>
      <c r="EC1198" s="68"/>
      <c r="ED1198" s="68"/>
      <c r="EE1198" s="68"/>
      <c r="EF1198" s="68"/>
      <c r="EG1198" s="68"/>
      <c r="EH1198" s="68"/>
      <c r="EI1198" s="68"/>
      <c r="EJ1198" s="68"/>
      <c r="EK1198" s="68"/>
      <c r="EL1198" s="68"/>
      <c r="EM1198" s="68"/>
      <c r="EN1198" s="68"/>
      <c r="EO1198" s="68"/>
      <c r="EP1198" s="68"/>
      <c r="EQ1198" s="68"/>
      <c r="ER1198" s="68"/>
      <c r="ES1198" s="68"/>
      <c r="ET1198" s="68"/>
      <c r="EU1198" s="68"/>
      <c r="EV1198" s="68"/>
      <c r="EW1198" s="68"/>
      <c r="EX1198" s="68"/>
      <c r="EY1198" s="68"/>
      <c r="EZ1198" s="68"/>
      <c r="FA1198" s="68"/>
      <c r="FB1198" s="68"/>
      <c r="FC1198" s="68"/>
      <c r="FD1198" s="68"/>
      <c r="FE1198" s="68"/>
      <c r="FF1198" s="68"/>
      <c r="FG1198" s="68"/>
      <c r="FH1198" s="68"/>
      <c r="FI1198" s="68"/>
      <c r="FJ1198" s="68"/>
      <c r="FK1198" s="68"/>
      <c r="FL1198" s="68"/>
      <c r="FM1198" s="68"/>
      <c r="FN1198" s="68"/>
      <c r="FO1198" s="68"/>
      <c r="FP1198" s="68"/>
      <c r="FQ1198" s="68"/>
      <c r="FR1198" s="68"/>
      <c r="FS1198" s="68"/>
      <c r="FT1198" s="68"/>
      <c r="FU1198" s="68"/>
      <c r="FV1198" s="68"/>
      <c r="FW1198" s="68"/>
    </row>
    <row r="1199" spans="1:179" x14ac:dyDescent="0.15">
      <c r="A1199" s="104"/>
      <c r="B1199" s="35"/>
      <c r="C1199" s="35"/>
      <c r="D1199" s="36"/>
      <c r="E1199" s="35"/>
      <c r="F1199" s="54"/>
      <c r="G1199" s="38"/>
      <c r="H1199" s="35"/>
      <c r="I1199" s="35"/>
      <c r="J1199" s="35"/>
      <c r="K1199" s="35"/>
      <c r="L1199" s="55"/>
      <c r="M1199" s="40"/>
      <c r="N1199" s="41"/>
      <c r="O1199" s="41"/>
      <c r="P1199" s="56"/>
      <c r="Q1199" s="43"/>
      <c r="R1199" s="44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8"/>
      <c r="AG1199" s="68"/>
      <c r="AH1199" s="68"/>
      <c r="AI1199" s="68"/>
      <c r="AJ1199" s="68"/>
      <c r="AK1199" s="68"/>
      <c r="AL1199" s="68"/>
      <c r="AM1199" s="68"/>
      <c r="AN1199" s="68"/>
      <c r="AO1199" s="68"/>
      <c r="AP1199" s="68"/>
      <c r="AQ1199" s="68"/>
      <c r="AR1199" s="68"/>
      <c r="AS1199" s="68"/>
      <c r="AT1199" s="68"/>
      <c r="AU1199" s="68"/>
      <c r="AV1199" s="68"/>
      <c r="AW1199" s="68"/>
      <c r="AX1199" s="68"/>
      <c r="AY1199" s="68"/>
      <c r="AZ1199" s="68"/>
      <c r="BA1199" s="68"/>
      <c r="BB1199" s="68"/>
      <c r="BC1199" s="68"/>
      <c r="BD1199" s="68"/>
      <c r="BE1199" s="68"/>
      <c r="BF1199" s="68"/>
      <c r="BG1199" s="68"/>
      <c r="BH1199" s="68"/>
      <c r="BI1199" s="68"/>
      <c r="BJ1199" s="68"/>
      <c r="BK1199" s="68"/>
      <c r="BL1199" s="68"/>
      <c r="BM1199" s="68"/>
      <c r="BN1199" s="68"/>
      <c r="BO1199" s="68"/>
      <c r="BP1199" s="68"/>
      <c r="BQ1199" s="68"/>
      <c r="BR1199" s="68"/>
      <c r="BS1199" s="68"/>
      <c r="BT1199" s="68"/>
      <c r="BU1199" s="68"/>
      <c r="BV1199" s="68"/>
      <c r="BW1199" s="68"/>
      <c r="BX1199" s="68"/>
      <c r="BY1199" s="68"/>
      <c r="BZ1199" s="68"/>
      <c r="CA1199" s="68"/>
      <c r="CB1199" s="68"/>
      <c r="CC1199" s="68"/>
      <c r="CD1199" s="68"/>
      <c r="CE1199" s="68"/>
      <c r="CF1199" s="68"/>
      <c r="CG1199" s="68"/>
      <c r="CH1199" s="68"/>
      <c r="CI1199" s="68"/>
      <c r="CJ1199" s="68"/>
      <c r="CK1199" s="68"/>
      <c r="CL1199" s="68"/>
      <c r="CM1199" s="68"/>
      <c r="CN1199" s="68"/>
      <c r="CO1199" s="68"/>
      <c r="CP1199" s="68"/>
      <c r="CQ1199" s="68"/>
      <c r="CR1199" s="68"/>
      <c r="CS1199" s="68"/>
      <c r="CT1199" s="68"/>
      <c r="CU1199" s="68"/>
      <c r="CV1199" s="68"/>
      <c r="CW1199" s="68"/>
      <c r="CX1199" s="68"/>
      <c r="CY1199" s="68"/>
      <c r="CZ1199" s="68"/>
      <c r="DA1199" s="68"/>
      <c r="DB1199" s="68"/>
      <c r="DC1199" s="68"/>
      <c r="DD1199" s="68"/>
      <c r="DE1199" s="68"/>
      <c r="DF1199" s="68"/>
      <c r="DG1199" s="68"/>
      <c r="DH1199" s="68"/>
      <c r="DI1199" s="68"/>
      <c r="DJ1199" s="68"/>
      <c r="DK1199" s="68"/>
      <c r="DL1199" s="68"/>
      <c r="DM1199" s="68"/>
      <c r="DN1199" s="68"/>
      <c r="DO1199" s="68"/>
      <c r="DP1199" s="68"/>
      <c r="DQ1199" s="68"/>
      <c r="DR1199" s="68"/>
      <c r="DS1199" s="68"/>
      <c r="DT1199" s="68"/>
      <c r="DU1199" s="68"/>
      <c r="DV1199" s="68"/>
      <c r="DW1199" s="68"/>
      <c r="DX1199" s="68"/>
      <c r="DY1199" s="68"/>
      <c r="DZ1199" s="68"/>
      <c r="EA1199" s="68"/>
      <c r="EB1199" s="68"/>
      <c r="EC1199" s="68"/>
      <c r="ED1199" s="68"/>
      <c r="EE1199" s="68"/>
      <c r="EF1199" s="68"/>
      <c r="EG1199" s="68"/>
      <c r="EH1199" s="68"/>
      <c r="EI1199" s="68"/>
      <c r="EJ1199" s="68"/>
      <c r="EK1199" s="68"/>
      <c r="EL1199" s="68"/>
      <c r="EM1199" s="68"/>
      <c r="EN1199" s="68"/>
      <c r="EO1199" s="68"/>
      <c r="EP1199" s="68"/>
      <c r="EQ1199" s="68"/>
      <c r="ER1199" s="68"/>
      <c r="ES1199" s="68"/>
      <c r="ET1199" s="68"/>
      <c r="EU1199" s="68"/>
      <c r="EV1199" s="68"/>
      <c r="EW1199" s="68"/>
      <c r="EX1199" s="68"/>
      <c r="EY1199" s="68"/>
      <c r="EZ1199" s="68"/>
      <c r="FA1199" s="68"/>
      <c r="FB1199" s="68"/>
      <c r="FC1199" s="68"/>
      <c r="FD1199" s="68"/>
      <c r="FE1199" s="68"/>
      <c r="FF1199" s="68"/>
      <c r="FG1199" s="68"/>
      <c r="FH1199" s="68"/>
      <c r="FI1199" s="68"/>
      <c r="FJ1199" s="68"/>
      <c r="FK1199" s="68"/>
      <c r="FL1199" s="68"/>
      <c r="FM1199" s="68"/>
      <c r="FN1199" s="68"/>
      <c r="FO1199" s="68"/>
      <c r="FP1199" s="68"/>
      <c r="FQ1199" s="68"/>
      <c r="FR1199" s="68"/>
      <c r="FS1199" s="68"/>
      <c r="FT1199" s="68"/>
      <c r="FU1199" s="68"/>
      <c r="FV1199" s="68"/>
      <c r="FW1199" s="68"/>
    </row>
    <row r="1200" spans="1:179" x14ac:dyDescent="0.15">
      <c r="A1200" s="104"/>
      <c r="B1200" s="35"/>
      <c r="C1200" s="35"/>
      <c r="D1200" s="36"/>
      <c r="E1200" s="35"/>
      <c r="F1200" s="54"/>
      <c r="G1200" s="38"/>
      <c r="H1200" s="35"/>
      <c r="I1200" s="35"/>
      <c r="J1200" s="35"/>
      <c r="K1200" s="35"/>
      <c r="L1200" s="55"/>
      <c r="M1200" s="40"/>
      <c r="N1200" s="41"/>
      <c r="O1200" s="41"/>
      <c r="P1200" s="56"/>
      <c r="Q1200" s="43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  <c r="BB1200" s="52"/>
      <c r="BC1200" s="52"/>
      <c r="BD1200" s="52"/>
      <c r="BE1200" s="52"/>
      <c r="BF1200" s="52"/>
      <c r="BG1200" s="52"/>
      <c r="BH1200" s="52"/>
      <c r="BI1200" s="52"/>
      <c r="BJ1200" s="52"/>
      <c r="BK1200" s="52"/>
      <c r="BL1200" s="52"/>
      <c r="BM1200" s="52"/>
      <c r="BN1200" s="52"/>
      <c r="BO1200" s="52"/>
      <c r="BP1200" s="52"/>
      <c r="BQ1200" s="52"/>
      <c r="BR1200" s="52"/>
      <c r="BS1200" s="52"/>
      <c r="BT1200" s="52"/>
      <c r="BU1200" s="52"/>
      <c r="BV1200" s="52"/>
      <c r="BW1200" s="52"/>
      <c r="BX1200" s="52"/>
      <c r="BY1200" s="52"/>
      <c r="BZ1200" s="52"/>
      <c r="CA1200" s="52"/>
      <c r="CB1200" s="52"/>
      <c r="CC1200" s="52"/>
      <c r="CD1200" s="52"/>
      <c r="CE1200" s="52"/>
      <c r="CF1200" s="52"/>
      <c r="CG1200" s="52"/>
      <c r="CH1200" s="52"/>
      <c r="CI1200" s="52"/>
      <c r="CJ1200" s="52"/>
      <c r="CK1200" s="52"/>
      <c r="CL1200" s="52"/>
      <c r="CM1200" s="52"/>
      <c r="CN1200" s="52"/>
      <c r="CO1200" s="52"/>
      <c r="CP1200" s="52"/>
      <c r="CQ1200" s="52"/>
      <c r="CR1200" s="52"/>
      <c r="CS1200" s="52"/>
      <c r="CT1200" s="52"/>
      <c r="CU1200" s="52"/>
      <c r="CV1200" s="52"/>
      <c r="CW1200" s="52"/>
      <c r="CX1200" s="52"/>
      <c r="CY1200" s="52"/>
      <c r="CZ1200" s="52"/>
      <c r="DA1200" s="52"/>
      <c r="DB1200" s="52"/>
      <c r="DC1200" s="52"/>
      <c r="DD1200" s="52"/>
      <c r="DE1200" s="52"/>
      <c r="DF1200" s="52"/>
      <c r="DG1200" s="52"/>
      <c r="DH1200" s="52"/>
      <c r="DI1200" s="52"/>
      <c r="DJ1200" s="52"/>
      <c r="DK1200" s="52"/>
      <c r="DL1200" s="52"/>
      <c r="DM1200" s="52"/>
      <c r="DN1200" s="52"/>
      <c r="DO1200" s="52"/>
      <c r="DP1200" s="52"/>
      <c r="DQ1200" s="52"/>
      <c r="DR1200" s="52"/>
      <c r="DS1200" s="52"/>
      <c r="DT1200" s="52"/>
      <c r="DU1200" s="52"/>
      <c r="DV1200" s="52"/>
      <c r="DW1200" s="52"/>
      <c r="DX1200" s="52"/>
      <c r="DY1200" s="52"/>
      <c r="DZ1200" s="52"/>
      <c r="EA1200" s="52"/>
      <c r="EB1200" s="52"/>
      <c r="EC1200" s="52"/>
      <c r="ED1200" s="52"/>
      <c r="EE1200" s="52"/>
      <c r="EF1200" s="52"/>
      <c r="EG1200" s="52"/>
      <c r="EH1200" s="52"/>
      <c r="EI1200" s="52"/>
      <c r="EJ1200" s="52"/>
      <c r="EK1200" s="52"/>
      <c r="EL1200" s="52"/>
      <c r="EM1200" s="52"/>
      <c r="EN1200" s="52"/>
      <c r="EO1200" s="52"/>
      <c r="EP1200" s="52"/>
      <c r="EQ1200" s="52"/>
      <c r="ER1200" s="52"/>
      <c r="ES1200" s="52"/>
      <c r="ET1200" s="52"/>
      <c r="EU1200" s="52"/>
      <c r="EV1200" s="52"/>
      <c r="EW1200" s="52"/>
      <c r="EX1200" s="52"/>
      <c r="EY1200" s="52"/>
      <c r="EZ1200" s="52"/>
      <c r="FA1200" s="52"/>
      <c r="FB1200" s="52"/>
      <c r="FC1200" s="52"/>
      <c r="FD1200" s="52"/>
      <c r="FE1200" s="52"/>
      <c r="FF1200" s="52"/>
      <c r="FG1200" s="52"/>
      <c r="FH1200" s="52"/>
      <c r="FI1200" s="52"/>
      <c r="FJ1200" s="52"/>
      <c r="FK1200" s="52"/>
      <c r="FL1200" s="52"/>
      <c r="FM1200" s="52"/>
      <c r="FN1200" s="52"/>
      <c r="FO1200" s="52"/>
      <c r="FP1200" s="52"/>
      <c r="FQ1200" s="52"/>
      <c r="FR1200" s="52"/>
      <c r="FS1200" s="52"/>
      <c r="FT1200" s="52"/>
    </row>
    <row r="1201" spans="1:176" x14ac:dyDescent="0.15">
      <c r="A1201" s="104"/>
      <c r="B1201" s="35"/>
      <c r="C1201" s="35"/>
      <c r="D1201" s="36"/>
      <c r="E1201" s="35"/>
      <c r="F1201" s="54"/>
      <c r="G1201" s="38"/>
      <c r="H1201" s="35"/>
      <c r="I1201" s="35"/>
      <c r="J1201" s="35"/>
      <c r="K1201" s="35"/>
      <c r="L1201" s="55"/>
      <c r="M1201" s="40"/>
      <c r="N1201" s="41"/>
      <c r="O1201" s="41"/>
      <c r="P1201" s="56"/>
      <c r="Q1201" s="43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2"/>
      <c r="BI1201" s="52"/>
      <c r="BJ1201" s="52"/>
      <c r="BK1201" s="52"/>
      <c r="BL1201" s="52"/>
      <c r="BM1201" s="52"/>
      <c r="BN1201" s="52"/>
      <c r="BO1201" s="52"/>
      <c r="BP1201" s="52"/>
      <c r="BQ1201" s="52"/>
      <c r="BR1201" s="52"/>
      <c r="BS1201" s="52"/>
      <c r="BT1201" s="52"/>
      <c r="BU1201" s="52"/>
      <c r="BV1201" s="52"/>
      <c r="BW1201" s="52"/>
      <c r="BX1201" s="52"/>
      <c r="BY1201" s="52"/>
      <c r="BZ1201" s="52"/>
      <c r="CA1201" s="52"/>
      <c r="CB1201" s="52"/>
      <c r="CC1201" s="52"/>
      <c r="CD1201" s="52"/>
      <c r="CE1201" s="52"/>
      <c r="CF1201" s="52"/>
      <c r="CG1201" s="52"/>
      <c r="CH1201" s="52"/>
      <c r="CI1201" s="52"/>
      <c r="CJ1201" s="52"/>
      <c r="CK1201" s="52"/>
      <c r="CL1201" s="52"/>
      <c r="CM1201" s="52"/>
      <c r="CN1201" s="52"/>
      <c r="CO1201" s="52"/>
      <c r="CP1201" s="52"/>
      <c r="CQ1201" s="52"/>
      <c r="CR1201" s="52"/>
      <c r="CS1201" s="52"/>
      <c r="CT1201" s="52"/>
      <c r="CU1201" s="52"/>
      <c r="CV1201" s="52"/>
      <c r="CW1201" s="52"/>
      <c r="CX1201" s="52"/>
      <c r="CY1201" s="52"/>
      <c r="CZ1201" s="52"/>
      <c r="DA1201" s="52"/>
      <c r="DB1201" s="52"/>
      <c r="DC1201" s="52"/>
      <c r="DD1201" s="52"/>
      <c r="DE1201" s="52"/>
      <c r="DF1201" s="52"/>
      <c r="DG1201" s="52"/>
      <c r="DH1201" s="52"/>
      <c r="DI1201" s="52"/>
      <c r="DJ1201" s="52"/>
      <c r="DK1201" s="52"/>
      <c r="DL1201" s="52"/>
      <c r="DM1201" s="52"/>
      <c r="DN1201" s="52"/>
      <c r="DO1201" s="52"/>
      <c r="DP1201" s="52"/>
      <c r="DQ1201" s="52"/>
      <c r="DR1201" s="52"/>
      <c r="DS1201" s="52"/>
      <c r="DT1201" s="52"/>
      <c r="DU1201" s="52"/>
      <c r="DV1201" s="52"/>
      <c r="DW1201" s="52"/>
      <c r="DX1201" s="52"/>
      <c r="DY1201" s="52"/>
      <c r="DZ1201" s="52"/>
      <c r="EA1201" s="52"/>
      <c r="EB1201" s="52"/>
      <c r="EC1201" s="52"/>
      <c r="ED1201" s="52"/>
      <c r="EE1201" s="52"/>
      <c r="EF1201" s="52"/>
      <c r="EG1201" s="52"/>
      <c r="EH1201" s="52"/>
      <c r="EI1201" s="52"/>
      <c r="EJ1201" s="52"/>
      <c r="EK1201" s="52"/>
      <c r="EL1201" s="52"/>
      <c r="EM1201" s="52"/>
      <c r="EN1201" s="52"/>
      <c r="EO1201" s="52"/>
      <c r="EP1201" s="52"/>
      <c r="EQ1201" s="52"/>
      <c r="ER1201" s="52"/>
      <c r="ES1201" s="52"/>
      <c r="ET1201" s="52"/>
      <c r="EU1201" s="52"/>
      <c r="EV1201" s="52"/>
      <c r="EW1201" s="52"/>
      <c r="EX1201" s="52"/>
      <c r="EY1201" s="52"/>
      <c r="EZ1201" s="52"/>
      <c r="FA1201" s="52"/>
      <c r="FB1201" s="52"/>
      <c r="FC1201" s="52"/>
      <c r="FD1201" s="52"/>
      <c r="FE1201" s="52"/>
      <c r="FF1201" s="52"/>
      <c r="FG1201" s="52"/>
      <c r="FH1201" s="52"/>
      <c r="FI1201" s="52"/>
      <c r="FJ1201" s="52"/>
      <c r="FK1201" s="52"/>
      <c r="FL1201" s="52"/>
      <c r="FM1201" s="52"/>
      <c r="FN1201" s="52"/>
      <c r="FO1201" s="52"/>
      <c r="FP1201" s="52"/>
      <c r="FQ1201" s="52"/>
      <c r="FR1201" s="52"/>
      <c r="FS1201" s="52"/>
      <c r="FT1201" s="52"/>
    </row>
    <row r="1202" spans="1:176" x14ac:dyDescent="0.15">
      <c r="A1202" s="104"/>
      <c r="B1202" s="35"/>
      <c r="C1202" s="35"/>
      <c r="D1202" s="36"/>
      <c r="E1202" s="35"/>
      <c r="F1202" s="54"/>
      <c r="G1202" s="38"/>
      <c r="H1202" s="35"/>
      <c r="I1202" s="35"/>
      <c r="J1202" s="35"/>
      <c r="K1202" s="35"/>
      <c r="L1202" s="55"/>
      <c r="M1202" s="40"/>
      <c r="N1202" s="41"/>
      <c r="O1202" s="41"/>
      <c r="P1202" s="56"/>
      <c r="Q1202" s="43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  <c r="BB1202" s="52"/>
      <c r="BC1202" s="52"/>
      <c r="BD1202" s="52"/>
      <c r="BE1202" s="52"/>
      <c r="BF1202" s="52"/>
      <c r="BG1202" s="52"/>
      <c r="BH1202" s="52"/>
      <c r="BI1202" s="52"/>
      <c r="BJ1202" s="52"/>
      <c r="BK1202" s="52"/>
      <c r="BL1202" s="52"/>
      <c r="BM1202" s="52"/>
      <c r="BN1202" s="52"/>
      <c r="BO1202" s="52"/>
      <c r="BP1202" s="52"/>
      <c r="BQ1202" s="52"/>
      <c r="BR1202" s="52"/>
      <c r="BS1202" s="52"/>
      <c r="BT1202" s="52"/>
      <c r="BU1202" s="52"/>
      <c r="BV1202" s="52"/>
      <c r="BW1202" s="52"/>
      <c r="BX1202" s="52"/>
      <c r="BY1202" s="52"/>
      <c r="BZ1202" s="52"/>
      <c r="CA1202" s="52"/>
      <c r="CB1202" s="52"/>
      <c r="CC1202" s="52"/>
      <c r="CD1202" s="52"/>
      <c r="CE1202" s="52"/>
      <c r="CF1202" s="52"/>
      <c r="CG1202" s="52"/>
      <c r="CH1202" s="52"/>
      <c r="CI1202" s="52"/>
      <c r="CJ1202" s="52"/>
      <c r="CK1202" s="52"/>
      <c r="CL1202" s="52"/>
      <c r="CM1202" s="52"/>
      <c r="CN1202" s="52"/>
      <c r="CO1202" s="52"/>
      <c r="CP1202" s="52"/>
      <c r="CQ1202" s="52"/>
      <c r="CR1202" s="52"/>
      <c r="CS1202" s="52"/>
      <c r="CT1202" s="52"/>
      <c r="CU1202" s="52"/>
      <c r="CV1202" s="52"/>
      <c r="CW1202" s="52"/>
      <c r="CX1202" s="52"/>
      <c r="CY1202" s="52"/>
      <c r="CZ1202" s="52"/>
      <c r="DA1202" s="52"/>
      <c r="DB1202" s="52"/>
      <c r="DC1202" s="52"/>
      <c r="DD1202" s="52"/>
      <c r="DE1202" s="52"/>
      <c r="DF1202" s="52"/>
      <c r="DG1202" s="52"/>
      <c r="DH1202" s="52"/>
      <c r="DI1202" s="52"/>
      <c r="DJ1202" s="52"/>
      <c r="DK1202" s="52"/>
      <c r="DL1202" s="52"/>
      <c r="DM1202" s="52"/>
      <c r="DN1202" s="52"/>
      <c r="DO1202" s="52"/>
      <c r="DP1202" s="52"/>
      <c r="DQ1202" s="52"/>
      <c r="DR1202" s="52"/>
      <c r="DS1202" s="52"/>
      <c r="DT1202" s="52"/>
      <c r="DU1202" s="52"/>
      <c r="DV1202" s="52"/>
      <c r="DW1202" s="52"/>
      <c r="DX1202" s="52"/>
      <c r="DY1202" s="52"/>
      <c r="DZ1202" s="52"/>
      <c r="EA1202" s="52"/>
      <c r="EB1202" s="52"/>
      <c r="EC1202" s="52"/>
      <c r="ED1202" s="52"/>
      <c r="EE1202" s="52"/>
      <c r="EF1202" s="52"/>
      <c r="EG1202" s="52"/>
      <c r="EH1202" s="52"/>
      <c r="EI1202" s="52"/>
      <c r="EJ1202" s="52"/>
      <c r="EK1202" s="52"/>
      <c r="EL1202" s="52"/>
      <c r="EM1202" s="52"/>
      <c r="EN1202" s="52"/>
      <c r="EO1202" s="52"/>
      <c r="EP1202" s="52"/>
      <c r="EQ1202" s="52"/>
      <c r="ER1202" s="52"/>
      <c r="ES1202" s="52"/>
      <c r="ET1202" s="52"/>
      <c r="EU1202" s="52"/>
      <c r="EV1202" s="52"/>
      <c r="EW1202" s="52"/>
      <c r="EX1202" s="52"/>
      <c r="EY1202" s="52"/>
      <c r="EZ1202" s="52"/>
      <c r="FA1202" s="52"/>
      <c r="FB1202" s="52"/>
      <c r="FC1202" s="52"/>
      <c r="FD1202" s="52"/>
      <c r="FE1202" s="52"/>
      <c r="FF1202" s="52"/>
      <c r="FG1202" s="52"/>
      <c r="FH1202" s="52"/>
      <c r="FI1202" s="52"/>
      <c r="FJ1202" s="52"/>
      <c r="FK1202" s="52"/>
      <c r="FL1202" s="52"/>
      <c r="FM1202" s="52"/>
      <c r="FN1202" s="52"/>
      <c r="FO1202" s="52"/>
      <c r="FP1202" s="52"/>
      <c r="FQ1202" s="52"/>
      <c r="FR1202" s="52"/>
      <c r="FS1202" s="52"/>
      <c r="FT1202" s="52"/>
    </row>
    <row r="1203" spans="1:176" x14ac:dyDescent="0.15">
      <c r="A1203" s="104"/>
      <c r="B1203" s="35"/>
      <c r="C1203" s="35"/>
      <c r="D1203" s="36"/>
      <c r="E1203" s="35"/>
      <c r="F1203" s="54"/>
      <c r="G1203" s="38"/>
      <c r="H1203" s="35"/>
      <c r="I1203" s="35"/>
      <c r="J1203" s="35"/>
      <c r="K1203" s="35"/>
      <c r="L1203" s="55"/>
      <c r="M1203" s="40"/>
      <c r="N1203" s="41"/>
      <c r="O1203" s="41"/>
      <c r="P1203" s="56"/>
      <c r="Q1203" s="43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  <c r="BB1203" s="52"/>
      <c r="BC1203" s="52"/>
      <c r="BD1203" s="52"/>
      <c r="BE1203" s="52"/>
      <c r="BF1203" s="52"/>
      <c r="BG1203" s="52"/>
      <c r="BH1203" s="52"/>
      <c r="BI1203" s="52"/>
      <c r="BJ1203" s="52"/>
      <c r="BK1203" s="52"/>
      <c r="BL1203" s="52"/>
      <c r="BM1203" s="52"/>
      <c r="BN1203" s="52"/>
      <c r="BO1203" s="52"/>
      <c r="BP1203" s="52"/>
      <c r="BQ1203" s="52"/>
      <c r="BR1203" s="52"/>
      <c r="BS1203" s="52"/>
      <c r="BT1203" s="52"/>
      <c r="BU1203" s="52"/>
      <c r="BV1203" s="52"/>
      <c r="BW1203" s="52"/>
      <c r="BX1203" s="52"/>
      <c r="BY1203" s="52"/>
      <c r="BZ1203" s="52"/>
      <c r="CA1203" s="52"/>
      <c r="CB1203" s="52"/>
      <c r="CC1203" s="52"/>
      <c r="CD1203" s="52"/>
      <c r="CE1203" s="52"/>
      <c r="CF1203" s="52"/>
      <c r="CG1203" s="52"/>
      <c r="CH1203" s="52"/>
      <c r="CI1203" s="52"/>
      <c r="CJ1203" s="52"/>
      <c r="CK1203" s="52"/>
      <c r="CL1203" s="52"/>
      <c r="CM1203" s="52"/>
      <c r="CN1203" s="52"/>
      <c r="CO1203" s="52"/>
      <c r="CP1203" s="52"/>
      <c r="CQ1203" s="52"/>
      <c r="CR1203" s="52"/>
      <c r="CS1203" s="52"/>
      <c r="CT1203" s="52"/>
      <c r="CU1203" s="52"/>
      <c r="CV1203" s="52"/>
      <c r="CW1203" s="52"/>
      <c r="CX1203" s="52"/>
      <c r="CY1203" s="52"/>
      <c r="CZ1203" s="52"/>
      <c r="DA1203" s="52"/>
      <c r="DB1203" s="52"/>
      <c r="DC1203" s="52"/>
      <c r="DD1203" s="52"/>
      <c r="DE1203" s="52"/>
      <c r="DF1203" s="52"/>
      <c r="DG1203" s="52"/>
      <c r="DH1203" s="52"/>
      <c r="DI1203" s="52"/>
      <c r="DJ1203" s="52"/>
      <c r="DK1203" s="52"/>
      <c r="DL1203" s="52"/>
      <c r="DM1203" s="52"/>
      <c r="DN1203" s="52"/>
      <c r="DO1203" s="52"/>
      <c r="DP1203" s="52"/>
      <c r="DQ1203" s="52"/>
      <c r="DR1203" s="52"/>
      <c r="DS1203" s="52"/>
      <c r="DT1203" s="52"/>
      <c r="DU1203" s="52"/>
      <c r="DV1203" s="52"/>
      <c r="DW1203" s="52"/>
      <c r="DX1203" s="52"/>
      <c r="DY1203" s="52"/>
      <c r="DZ1203" s="52"/>
      <c r="EA1203" s="52"/>
      <c r="EB1203" s="52"/>
      <c r="EC1203" s="52"/>
      <c r="ED1203" s="52"/>
      <c r="EE1203" s="52"/>
      <c r="EF1203" s="52"/>
      <c r="EG1203" s="52"/>
      <c r="EH1203" s="52"/>
      <c r="EI1203" s="52"/>
      <c r="EJ1203" s="52"/>
      <c r="EK1203" s="52"/>
      <c r="EL1203" s="52"/>
      <c r="EM1203" s="52"/>
      <c r="EN1203" s="52"/>
      <c r="EO1203" s="52"/>
      <c r="EP1203" s="52"/>
      <c r="EQ1203" s="52"/>
      <c r="ER1203" s="52"/>
      <c r="ES1203" s="52"/>
      <c r="ET1203" s="52"/>
      <c r="EU1203" s="52"/>
      <c r="EV1203" s="52"/>
      <c r="EW1203" s="52"/>
      <c r="EX1203" s="52"/>
      <c r="EY1203" s="52"/>
      <c r="EZ1203" s="52"/>
      <c r="FA1203" s="52"/>
      <c r="FB1203" s="52"/>
      <c r="FC1203" s="52"/>
      <c r="FD1203" s="52"/>
      <c r="FE1203" s="52"/>
      <c r="FF1203" s="52"/>
      <c r="FG1203" s="52"/>
      <c r="FH1203" s="52"/>
      <c r="FI1203" s="52"/>
      <c r="FJ1203" s="52"/>
      <c r="FK1203" s="52"/>
      <c r="FL1203" s="52"/>
      <c r="FM1203" s="52"/>
      <c r="FN1203" s="52"/>
      <c r="FO1203" s="52"/>
      <c r="FP1203" s="52"/>
      <c r="FQ1203" s="52"/>
      <c r="FR1203" s="52"/>
      <c r="FS1203" s="52"/>
      <c r="FT1203" s="52"/>
    </row>
    <row r="1204" spans="1:176" x14ac:dyDescent="0.15">
      <c r="A1204" s="104"/>
      <c r="B1204" s="35"/>
      <c r="C1204" s="35"/>
      <c r="D1204" s="36"/>
      <c r="E1204" s="35"/>
      <c r="F1204" s="54"/>
      <c r="G1204" s="38"/>
      <c r="H1204" s="35"/>
      <c r="I1204" s="35"/>
      <c r="J1204" s="35"/>
      <c r="K1204" s="35"/>
      <c r="L1204" s="55"/>
      <c r="M1204" s="40"/>
      <c r="N1204" s="41"/>
      <c r="O1204" s="41"/>
      <c r="P1204" s="56"/>
      <c r="Q1204" s="43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  <c r="BB1204" s="52"/>
      <c r="BC1204" s="52"/>
      <c r="BD1204" s="52"/>
      <c r="BE1204" s="52"/>
      <c r="BF1204" s="52"/>
      <c r="BG1204" s="52"/>
      <c r="BH1204" s="52"/>
      <c r="BI1204" s="52"/>
      <c r="BJ1204" s="52"/>
      <c r="BK1204" s="52"/>
      <c r="BL1204" s="52"/>
      <c r="BM1204" s="52"/>
      <c r="BN1204" s="52"/>
      <c r="BO1204" s="52"/>
      <c r="BP1204" s="52"/>
      <c r="BQ1204" s="52"/>
      <c r="BR1204" s="52"/>
      <c r="BS1204" s="52"/>
      <c r="BT1204" s="52"/>
      <c r="BU1204" s="52"/>
      <c r="BV1204" s="52"/>
      <c r="BW1204" s="52"/>
      <c r="BX1204" s="52"/>
      <c r="BY1204" s="52"/>
      <c r="BZ1204" s="52"/>
      <c r="CA1204" s="52"/>
      <c r="CB1204" s="52"/>
      <c r="CC1204" s="52"/>
      <c r="CD1204" s="52"/>
      <c r="CE1204" s="52"/>
      <c r="CF1204" s="52"/>
      <c r="CG1204" s="52"/>
      <c r="CH1204" s="52"/>
      <c r="CI1204" s="52"/>
      <c r="CJ1204" s="52"/>
      <c r="CK1204" s="52"/>
      <c r="CL1204" s="52"/>
      <c r="CM1204" s="52"/>
      <c r="CN1204" s="52"/>
      <c r="CO1204" s="52"/>
      <c r="CP1204" s="52"/>
      <c r="CQ1204" s="52"/>
      <c r="CR1204" s="52"/>
      <c r="CS1204" s="52"/>
      <c r="CT1204" s="52"/>
      <c r="CU1204" s="52"/>
      <c r="CV1204" s="52"/>
      <c r="CW1204" s="52"/>
      <c r="CX1204" s="52"/>
      <c r="CY1204" s="52"/>
      <c r="CZ1204" s="52"/>
      <c r="DA1204" s="52"/>
      <c r="DB1204" s="52"/>
      <c r="DC1204" s="52"/>
      <c r="DD1204" s="52"/>
      <c r="DE1204" s="52"/>
      <c r="DF1204" s="52"/>
      <c r="DG1204" s="52"/>
      <c r="DH1204" s="52"/>
      <c r="DI1204" s="52"/>
      <c r="DJ1204" s="52"/>
      <c r="DK1204" s="52"/>
      <c r="DL1204" s="52"/>
      <c r="DM1204" s="52"/>
      <c r="DN1204" s="52"/>
      <c r="DO1204" s="52"/>
      <c r="DP1204" s="52"/>
      <c r="DQ1204" s="52"/>
      <c r="DR1204" s="52"/>
      <c r="DS1204" s="52"/>
      <c r="DT1204" s="52"/>
      <c r="DU1204" s="52"/>
      <c r="DV1204" s="52"/>
      <c r="DW1204" s="52"/>
      <c r="DX1204" s="52"/>
      <c r="DY1204" s="52"/>
      <c r="DZ1204" s="52"/>
      <c r="EA1204" s="52"/>
      <c r="EB1204" s="52"/>
      <c r="EC1204" s="52"/>
      <c r="ED1204" s="52"/>
      <c r="EE1204" s="52"/>
      <c r="EF1204" s="52"/>
      <c r="EG1204" s="52"/>
      <c r="EH1204" s="52"/>
      <c r="EI1204" s="52"/>
      <c r="EJ1204" s="52"/>
      <c r="EK1204" s="52"/>
      <c r="EL1204" s="52"/>
      <c r="EM1204" s="52"/>
      <c r="EN1204" s="52"/>
      <c r="EO1204" s="52"/>
      <c r="EP1204" s="52"/>
      <c r="EQ1204" s="52"/>
      <c r="ER1204" s="52"/>
      <c r="ES1204" s="52"/>
      <c r="ET1204" s="52"/>
      <c r="EU1204" s="52"/>
      <c r="EV1204" s="52"/>
      <c r="EW1204" s="52"/>
      <c r="EX1204" s="52"/>
      <c r="EY1204" s="52"/>
      <c r="EZ1204" s="52"/>
      <c r="FA1204" s="52"/>
      <c r="FB1204" s="52"/>
      <c r="FC1204" s="52"/>
      <c r="FD1204" s="52"/>
      <c r="FE1204" s="52"/>
      <c r="FF1204" s="52"/>
      <c r="FG1204" s="52"/>
      <c r="FH1204" s="52"/>
      <c r="FI1204" s="52"/>
      <c r="FJ1204" s="52"/>
      <c r="FK1204" s="52"/>
      <c r="FL1204" s="52"/>
      <c r="FM1204" s="52"/>
      <c r="FN1204" s="52"/>
      <c r="FO1204" s="52"/>
      <c r="FP1204" s="52"/>
      <c r="FQ1204" s="52"/>
      <c r="FR1204" s="52"/>
      <c r="FS1204" s="52"/>
      <c r="FT1204" s="52"/>
    </row>
    <row r="1205" spans="1:176" x14ac:dyDescent="0.15">
      <c r="A1205" s="104"/>
      <c r="B1205" s="35"/>
      <c r="C1205" s="35"/>
      <c r="D1205" s="36"/>
      <c r="E1205" s="35"/>
      <c r="F1205" s="54"/>
      <c r="G1205" s="38"/>
      <c r="H1205" s="35"/>
      <c r="I1205" s="35"/>
      <c r="J1205" s="35"/>
      <c r="K1205" s="35"/>
      <c r="L1205" s="55"/>
      <c r="M1205" s="40"/>
      <c r="N1205" s="41"/>
      <c r="O1205" s="41"/>
      <c r="P1205" s="56"/>
      <c r="Q1205" s="43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52"/>
      <c r="AW1205" s="52"/>
      <c r="AX1205" s="52"/>
      <c r="AY1205" s="52"/>
      <c r="AZ1205" s="52"/>
      <c r="BA1205" s="52"/>
      <c r="BB1205" s="52"/>
      <c r="BC1205" s="52"/>
      <c r="BD1205" s="52"/>
      <c r="BE1205" s="52"/>
      <c r="BF1205" s="52"/>
      <c r="BG1205" s="52"/>
      <c r="BH1205" s="52"/>
      <c r="BI1205" s="52"/>
      <c r="BJ1205" s="52"/>
      <c r="BK1205" s="52"/>
      <c r="BL1205" s="52"/>
      <c r="BM1205" s="52"/>
      <c r="BN1205" s="52"/>
      <c r="BO1205" s="52"/>
      <c r="BP1205" s="52"/>
      <c r="BQ1205" s="52"/>
      <c r="BR1205" s="52"/>
      <c r="BS1205" s="52"/>
      <c r="BT1205" s="52"/>
      <c r="BU1205" s="52"/>
      <c r="BV1205" s="52"/>
      <c r="BW1205" s="52"/>
      <c r="BX1205" s="52"/>
      <c r="BY1205" s="52"/>
      <c r="BZ1205" s="52"/>
      <c r="CA1205" s="52"/>
      <c r="CB1205" s="52"/>
      <c r="CC1205" s="52"/>
      <c r="CD1205" s="52"/>
      <c r="CE1205" s="52"/>
      <c r="CF1205" s="52"/>
      <c r="CG1205" s="52"/>
      <c r="CH1205" s="52"/>
      <c r="CI1205" s="52"/>
      <c r="CJ1205" s="52"/>
      <c r="CK1205" s="52"/>
      <c r="CL1205" s="52"/>
      <c r="CM1205" s="52"/>
      <c r="CN1205" s="52"/>
      <c r="CO1205" s="52"/>
      <c r="CP1205" s="52"/>
      <c r="CQ1205" s="52"/>
      <c r="CR1205" s="52"/>
      <c r="CS1205" s="52"/>
      <c r="CT1205" s="52"/>
      <c r="CU1205" s="52"/>
      <c r="CV1205" s="52"/>
      <c r="CW1205" s="52"/>
      <c r="CX1205" s="52"/>
      <c r="CY1205" s="52"/>
      <c r="CZ1205" s="52"/>
      <c r="DA1205" s="52"/>
      <c r="DB1205" s="52"/>
      <c r="DC1205" s="52"/>
      <c r="DD1205" s="52"/>
      <c r="DE1205" s="52"/>
      <c r="DF1205" s="52"/>
      <c r="DG1205" s="52"/>
      <c r="DH1205" s="52"/>
      <c r="DI1205" s="52"/>
      <c r="DJ1205" s="52"/>
      <c r="DK1205" s="52"/>
      <c r="DL1205" s="52"/>
      <c r="DM1205" s="52"/>
      <c r="DN1205" s="52"/>
      <c r="DO1205" s="52"/>
      <c r="DP1205" s="52"/>
      <c r="DQ1205" s="52"/>
      <c r="DR1205" s="52"/>
      <c r="DS1205" s="52"/>
      <c r="DT1205" s="52"/>
      <c r="DU1205" s="52"/>
      <c r="DV1205" s="52"/>
      <c r="DW1205" s="52"/>
      <c r="DX1205" s="52"/>
      <c r="DY1205" s="52"/>
      <c r="DZ1205" s="52"/>
      <c r="EA1205" s="52"/>
      <c r="EB1205" s="52"/>
      <c r="EC1205" s="52"/>
      <c r="ED1205" s="52"/>
      <c r="EE1205" s="52"/>
      <c r="EF1205" s="52"/>
      <c r="EG1205" s="52"/>
      <c r="EH1205" s="52"/>
      <c r="EI1205" s="52"/>
      <c r="EJ1205" s="52"/>
      <c r="EK1205" s="52"/>
      <c r="EL1205" s="52"/>
      <c r="EM1205" s="52"/>
      <c r="EN1205" s="52"/>
      <c r="EO1205" s="52"/>
      <c r="EP1205" s="52"/>
      <c r="EQ1205" s="52"/>
      <c r="ER1205" s="52"/>
      <c r="ES1205" s="52"/>
      <c r="ET1205" s="52"/>
      <c r="EU1205" s="52"/>
      <c r="EV1205" s="52"/>
      <c r="EW1205" s="52"/>
      <c r="EX1205" s="52"/>
      <c r="EY1205" s="52"/>
      <c r="EZ1205" s="52"/>
      <c r="FA1205" s="52"/>
      <c r="FB1205" s="52"/>
      <c r="FC1205" s="52"/>
      <c r="FD1205" s="52"/>
      <c r="FE1205" s="52"/>
      <c r="FF1205" s="52"/>
      <c r="FG1205" s="52"/>
      <c r="FH1205" s="52"/>
      <c r="FI1205" s="52"/>
      <c r="FJ1205" s="52"/>
      <c r="FK1205" s="52"/>
      <c r="FL1205" s="52"/>
      <c r="FM1205" s="52"/>
      <c r="FN1205" s="52"/>
      <c r="FO1205" s="52"/>
      <c r="FP1205" s="52"/>
      <c r="FQ1205" s="52"/>
      <c r="FR1205" s="52"/>
      <c r="FS1205" s="52"/>
      <c r="FT1205" s="52"/>
    </row>
    <row r="1206" spans="1:176" x14ac:dyDescent="0.15">
      <c r="A1206" s="104"/>
      <c r="B1206" s="35"/>
      <c r="C1206" s="35"/>
      <c r="D1206" s="36"/>
      <c r="E1206" s="35"/>
      <c r="F1206" s="54"/>
      <c r="G1206" s="38"/>
      <c r="H1206" s="35"/>
      <c r="I1206" s="35"/>
      <c r="J1206" s="35"/>
      <c r="K1206" s="35"/>
      <c r="L1206" s="55"/>
      <c r="M1206" s="40"/>
      <c r="N1206" s="41"/>
      <c r="O1206" s="41"/>
      <c r="P1206" s="56"/>
      <c r="Q1206" s="43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  <c r="BB1206" s="52"/>
      <c r="BC1206" s="52"/>
      <c r="BD1206" s="52"/>
      <c r="BE1206" s="52"/>
      <c r="BF1206" s="52"/>
      <c r="BG1206" s="52"/>
      <c r="BH1206" s="52"/>
      <c r="BI1206" s="52"/>
      <c r="BJ1206" s="52"/>
      <c r="BK1206" s="52"/>
      <c r="BL1206" s="52"/>
      <c r="BM1206" s="52"/>
      <c r="BN1206" s="52"/>
      <c r="BO1206" s="52"/>
      <c r="BP1206" s="52"/>
      <c r="BQ1206" s="52"/>
      <c r="BR1206" s="52"/>
      <c r="BS1206" s="52"/>
      <c r="BT1206" s="52"/>
      <c r="BU1206" s="52"/>
      <c r="BV1206" s="52"/>
      <c r="BW1206" s="52"/>
      <c r="BX1206" s="52"/>
      <c r="BY1206" s="52"/>
      <c r="BZ1206" s="52"/>
      <c r="CA1206" s="52"/>
      <c r="CB1206" s="52"/>
      <c r="CC1206" s="52"/>
      <c r="CD1206" s="52"/>
      <c r="CE1206" s="52"/>
      <c r="CF1206" s="52"/>
      <c r="CG1206" s="52"/>
      <c r="CH1206" s="52"/>
      <c r="CI1206" s="52"/>
      <c r="CJ1206" s="52"/>
      <c r="CK1206" s="52"/>
      <c r="CL1206" s="52"/>
      <c r="CM1206" s="52"/>
      <c r="CN1206" s="52"/>
      <c r="CO1206" s="52"/>
      <c r="CP1206" s="52"/>
      <c r="CQ1206" s="52"/>
      <c r="CR1206" s="52"/>
      <c r="CS1206" s="52"/>
      <c r="CT1206" s="52"/>
      <c r="CU1206" s="52"/>
      <c r="CV1206" s="52"/>
      <c r="CW1206" s="52"/>
      <c r="CX1206" s="52"/>
      <c r="CY1206" s="52"/>
      <c r="CZ1206" s="52"/>
      <c r="DA1206" s="52"/>
      <c r="DB1206" s="52"/>
      <c r="DC1206" s="52"/>
      <c r="DD1206" s="52"/>
      <c r="DE1206" s="52"/>
      <c r="DF1206" s="52"/>
      <c r="DG1206" s="52"/>
      <c r="DH1206" s="52"/>
      <c r="DI1206" s="52"/>
      <c r="DJ1206" s="52"/>
      <c r="DK1206" s="52"/>
      <c r="DL1206" s="52"/>
      <c r="DM1206" s="52"/>
      <c r="DN1206" s="52"/>
      <c r="DO1206" s="52"/>
      <c r="DP1206" s="52"/>
      <c r="DQ1206" s="52"/>
      <c r="DR1206" s="52"/>
      <c r="DS1206" s="52"/>
      <c r="DT1206" s="52"/>
      <c r="DU1206" s="52"/>
      <c r="DV1206" s="52"/>
      <c r="DW1206" s="52"/>
      <c r="DX1206" s="52"/>
      <c r="DY1206" s="52"/>
      <c r="DZ1206" s="52"/>
      <c r="EA1206" s="52"/>
      <c r="EB1206" s="52"/>
      <c r="EC1206" s="52"/>
      <c r="ED1206" s="52"/>
      <c r="EE1206" s="52"/>
      <c r="EF1206" s="52"/>
      <c r="EG1206" s="52"/>
      <c r="EH1206" s="52"/>
      <c r="EI1206" s="52"/>
      <c r="EJ1206" s="52"/>
      <c r="EK1206" s="52"/>
      <c r="EL1206" s="52"/>
      <c r="EM1206" s="52"/>
      <c r="EN1206" s="52"/>
      <c r="EO1206" s="52"/>
      <c r="EP1206" s="52"/>
      <c r="EQ1206" s="52"/>
      <c r="ER1206" s="52"/>
      <c r="ES1206" s="52"/>
      <c r="ET1206" s="52"/>
      <c r="EU1206" s="52"/>
      <c r="EV1206" s="52"/>
      <c r="EW1206" s="52"/>
      <c r="EX1206" s="52"/>
      <c r="EY1206" s="52"/>
      <c r="EZ1206" s="52"/>
      <c r="FA1206" s="52"/>
      <c r="FB1206" s="52"/>
      <c r="FC1206" s="52"/>
      <c r="FD1206" s="52"/>
      <c r="FE1206" s="52"/>
      <c r="FF1206" s="52"/>
      <c r="FG1206" s="52"/>
      <c r="FH1206" s="52"/>
      <c r="FI1206" s="52"/>
      <c r="FJ1206" s="52"/>
      <c r="FK1206" s="52"/>
      <c r="FL1206" s="52"/>
      <c r="FM1206" s="52"/>
      <c r="FN1206" s="52"/>
      <c r="FO1206" s="52"/>
      <c r="FP1206" s="52"/>
      <c r="FQ1206" s="52"/>
      <c r="FR1206" s="52"/>
      <c r="FS1206" s="52"/>
      <c r="FT1206" s="52"/>
    </row>
    <row r="1207" spans="1:176" x14ac:dyDescent="0.15">
      <c r="A1207" s="104"/>
      <c r="B1207" s="35"/>
      <c r="C1207" s="35"/>
      <c r="D1207" s="36"/>
      <c r="E1207" s="35"/>
      <c r="F1207" s="54"/>
      <c r="G1207" s="38"/>
      <c r="H1207" s="35"/>
      <c r="I1207" s="35"/>
      <c r="J1207" s="35"/>
      <c r="K1207" s="35"/>
      <c r="L1207" s="55"/>
      <c r="M1207" s="40"/>
      <c r="N1207" s="41"/>
      <c r="O1207" s="41"/>
      <c r="P1207" s="56"/>
      <c r="Q1207" s="43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52"/>
      <c r="AW1207" s="52"/>
      <c r="AX1207" s="52"/>
      <c r="AY1207" s="52"/>
      <c r="AZ1207" s="52"/>
      <c r="BA1207" s="52"/>
      <c r="BB1207" s="52"/>
      <c r="BC1207" s="52"/>
      <c r="BD1207" s="52"/>
      <c r="BE1207" s="52"/>
      <c r="BF1207" s="52"/>
      <c r="BG1207" s="52"/>
      <c r="BH1207" s="52"/>
      <c r="BI1207" s="52"/>
      <c r="BJ1207" s="52"/>
      <c r="BK1207" s="52"/>
      <c r="BL1207" s="52"/>
      <c r="BM1207" s="52"/>
      <c r="BN1207" s="52"/>
      <c r="BO1207" s="52"/>
      <c r="BP1207" s="52"/>
      <c r="BQ1207" s="52"/>
      <c r="BR1207" s="52"/>
      <c r="BS1207" s="52"/>
      <c r="BT1207" s="52"/>
      <c r="BU1207" s="52"/>
      <c r="BV1207" s="52"/>
      <c r="BW1207" s="52"/>
      <c r="BX1207" s="52"/>
      <c r="BY1207" s="52"/>
      <c r="BZ1207" s="52"/>
      <c r="CA1207" s="52"/>
      <c r="CB1207" s="52"/>
      <c r="CC1207" s="52"/>
      <c r="CD1207" s="52"/>
      <c r="CE1207" s="52"/>
      <c r="CF1207" s="52"/>
      <c r="CG1207" s="52"/>
      <c r="CH1207" s="52"/>
      <c r="CI1207" s="52"/>
      <c r="CJ1207" s="52"/>
      <c r="CK1207" s="52"/>
      <c r="CL1207" s="52"/>
      <c r="CM1207" s="52"/>
      <c r="CN1207" s="52"/>
      <c r="CO1207" s="52"/>
      <c r="CP1207" s="52"/>
      <c r="CQ1207" s="52"/>
      <c r="CR1207" s="52"/>
      <c r="CS1207" s="52"/>
      <c r="CT1207" s="52"/>
      <c r="CU1207" s="52"/>
      <c r="CV1207" s="52"/>
      <c r="CW1207" s="52"/>
      <c r="CX1207" s="52"/>
      <c r="CY1207" s="52"/>
      <c r="CZ1207" s="52"/>
      <c r="DA1207" s="52"/>
      <c r="DB1207" s="52"/>
      <c r="DC1207" s="52"/>
      <c r="DD1207" s="52"/>
      <c r="DE1207" s="52"/>
      <c r="DF1207" s="52"/>
      <c r="DG1207" s="52"/>
      <c r="DH1207" s="52"/>
      <c r="DI1207" s="52"/>
      <c r="DJ1207" s="52"/>
      <c r="DK1207" s="52"/>
      <c r="DL1207" s="52"/>
      <c r="DM1207" s="52"/>
      <c r="DN1207" s="52"/>
      <c r="DO1207" s="52"/>
      <c r="DP1207" s="52"/>
      <c r="DQ1207" s="52"/>
      <c r="DR1207" s="52"/>
      <c r="DS1207" s="52"/>
      <c r="DT1207" s="52"/>
      <c r="DU1207" s="52"/>
      <c r="DV1207" s="52"/>
      <c r="DW1207" s="52"/>
      <c r="DX1207" s="52"/>
      <c r="DY1207" s="52"/>
      <c r="DZ1207" s="52"/>
      <c r="EA1207" s="52"/>
      <c r="EB1207" s="52"/>
      <c r="EC1207" s="52"/>
      <c r="ED1207" s="52"/>
      <c r="EE1207" s="52"/>
      <c r="EF1207" s="52"/>
      <c r="EG1207" s="52"/>
      <c r="EH1207" s="52"/>
      <c r="EI1207" s="52"/>
      <c r="EJ1207" s="52"/>
      <c r="EK1207" s="52"/>
      <c r="EL1207" s="52"/>
      <c r="EM1207" s="52"/>
      <c r="EN1207" s="52"/>
      <c r="EO1207" s="52"/>
      <c r="EP1207" s="52"/>
      <c r="EQ1207" s="52"/>
      <c r="ER1207" s="52"/>
      <c r="ES1207" s="52"/>
      <c r="ET1207" s="52"/>
      <c r="EU1207" s="52"/>
      <c r="EV1207" s="52"/>
      <c r="EW1207" s="52"/>
      <c r="EX1207" s="52"/>
      <c r="EY1207" s="52"/>
      <c r="EZ1207" s="52"/>
      <c r="FA1207" s="52"/>
      <c r="FB1207" s="52"/>
      <c r="FC1207" s="52"/>
      <c r="FD1207" s="52"/>
      <c r="FE1207" s="52"/>
      <c r="FF1207" s="52"/>
      <c r="FG1207" s="52"/>
      <c r="FH1207" s="52"/>
      <c r="FI1207" s="52"/>
      <c r="FJ1207" s="52"/>
      <c r="FK1207" s="52"/>
      <c r="FL1207" s="52"/>
      <c r="FM1207" s="52"/>
      <c r="FN1207" s="52"/>
      <c r="FO1207" s="52"/>
      <c r="FP1207" s="52"/>
      <c r="FQ1207" s="52"/>
      <c r="FR1207" s="52"/>
      <c r="FS1207" s="52"/>
      <c r="FT1207" s="52"/>
    </row>
    <row r="1208" spans="1:176" x14ac:dyDescent="0.15">
      <c r="A1208" s="104"/>
      <c r="B1208" s="35"/>
      <c r="C1208" s="35"/>
      <c r="D1208" s="36"/>
      <c r="E1208" s="35"/>
      <c r="F1208" s="54"/>
      <c r="G1208" s="38"/>
      <c r="H1208" s="35"/>
      <c r="I1208" s="35"/>
      <c r="J1208" s="35"/>
      <c r="K1208" s="35"/>
      <c r="L1208" s="55"/>
      <c r="M1208" s="40"/>
      <c r="N1208" s="41"/>
      <c r="O1208" s="41"/>
      <c r="P1208" s="56"/>
      <c r="Q1208" s="43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52"/>
      <c r="AW1208" s="52"/>
      <c r="AX1208" s="52"/>
      <c r="AY1208" s="52"/>
      <c r="AZ1208" s="52"/>
      <c r="BA1208" s="52"/>
      <c r="BB1208" s="52"/>
      <c r="BC1208" s="52"/>
      <c r="BD1208" s="52"/>
      <c r="BE1208" s="52"/>
      <c r="BF1208" s="52"/>
      <c r="BG1208" s="52"/>
      <c r="BH1208" s="52"/>
      <c r="BI1208" s="52"/>
      <c r="BJ1208" s="52"/>
      <c r="BK1208" s="52"/>
      <c r="BL1208" s="52"/>
      <c r="BM1208" s="52"/>
      <c r="BN1208" s="52"/>
      <c r="BO1208" s="52"/>
      <c r="BP1208" s="52"/>
      <c r="BQ1208" s="52"/>
      <c r="BR1208" s="52"/>
      <c r="BS1208" s="52"/>
      <c r="BT1208" s="52"/>
      <c r="BU1208" s="52"/>
      <c r="BV1208" s="52"/>
      <c r="BW1208" s="52"/>
      <c r="BX1208" s="52"/>
      <c r="BY1208" s="52"/>
      <c r="BZ1208" s="52"/>
      <c r="CA1208" s="52"/>
      <c r="CB1208" s="52"/>
      <c r="CC1208" s="52"/>
      <c r="CD1208" s="52"/>
      <c r="CE1208" s="52"/>
      <c r="CF1208" s="52"/>
      <c r="CG1208" s="52"/>
      <c r="CH1208" s="52"/>
      <c r="CI1208" s="52"/>
      <c r="CJ1208" s="52"/>
      <c r="CK1208" s="52"/>
      <c r="CL1208" s="52"/>
      <c r="CM1208" s="52"/>
      <c r="CN1208" s="52"/>
      <c r="CO1208" s="52"/>
      <c r="CP1208" s="52"/>
      <c r="CQ1208" s="52"/>
      <c r="CR1208" s="52"/>
      <c r="CS1208" s="52"/>
      <c r="CT1208" s="52"/>
      <c r="CU1208" s="52"/>
      <c r="CV1208" s="52"/>
      <c r="CW1208" s="52"/>
      <c r="CX1208" s="52"/>
      <c r="CY1208" s="52"/>
      <c r="CZ1208" s="52"/>
      <c r="DA1208" s="52"/>
      <c r="DB1208" s="52"/>
      <c r="DC1208" s="52"/>
      <c r="DD1208" s="52"/>
      <c r="DE1208" s="52"/>
      <c r="DF1208" s="52"/>
      <c r="DG1208" s="52"/>
      <c r="DH1208" s="52"/>
      <c r="DI1208" s="52"/>
      <c r="DJ1208" s="52"/>
      <c r="DK1208" s="52"/>
      <c r="DL1208" s="52"/>
      <c r="DM1208" s="52"/>
      <c r="DN1208" s="52"/>
      <c r="DO1208" s="52"/>
      <c r="DP1208" s="52"/>
      <c r="DQ1208" s="52"/>
      <c r="DR1208" s="52"/>
      <c r="DS1208" s="52"/>
      <c r="DT1208" s="52"/>
      <c r="DU1208" s="52"/>
      <c r="DV1208" s="52"/>
      <c r="DW1208" s="52"/>
      <c r="DX1208" s="52"/>
      <c r="DY1208" s="52"/>
      <c r="DZ1208" s="52"/>
      <c r="EA1208" s="52"/>
      <c r="EB1208" s="52"/>
      <c r="EC1208" s="52"/>
      <c r="ED1208" s="52"/>
      <c r="EE1208" s="52"/>
      <c r="EF1208" s="52"/>
      <c r="EG1208" s="52"/>
      <c r="EH1208" s="52"/>
      <c r="EI1208" s="52"/>
      <c r="EJ1208" s="52"/>
      <c r="EK1208" s="52"/>
      <c r="EL1208" s="52"/>
      <c r="EM1208" s="52"/>
      <c r="EN1208" s="52"/>
      <c r="EO1208" s="52"/>
      <c r="EP1208" s="52"/>
      <c r="EQ1208" s="52"/>
      <c r="ER1208" s="52"/>
      <c r="ES1208" s="52"/>
      <c r="ET1208" s="52"/>
      <c r="EU1208" s="52"/>
      <c r="EV1208" s="52"/>
      <c r="EW1208" s="52"/>
      <c r="EX1208" s="52"/>
      <c r="EY1208" s="52"/>
      <c r="EZ1208" s="52"/>
      <c r="FA1208" s="52"/>
      <c r="FB1208" s="52"/>
      <c r="FC1208" s="52"/>
      <c r="FD1208" s="52"/>
      <c r="FE1208" s="52"/>
      <c r="FF1208" s="52"/>
      <c r="FG1208" s="52"/>
      <c r="FH1208" s="52"/>
      <c r="FI1208" s="52"/>
      <c r="FJ1208" s="52"/>
      <c r="FK1208" s="52"/>
      <c r="FL1208" s="52"/>
      <c r="FM1208" s="52"/>
      <c r="FN1208" s="52"/>
      <c r="FO1208" s="52"/>
      <c r="FP1208" s="52"/>
      <c r="FQ1208" s="52"/>
      <c r="FR1208" s="52"/>
      <c r="FS1208" s="52"/>
      <c r="FT1208" s="52"/>
    </row>
    <row r="1209" spans="1:176" x14ac:dyDescent="0.15">
      <c r="A1209" s="104"/>
      <c r="B1209" s="35"/>
      <c r="C1209" s="35"/>
      <c r="D1209" s="36"/>
      <c r="E1209" s="35"/>
      <c r="F1209" s="54"/>
      <c r="G1209" s="38"/>
      <c r="H1209" s="35"/>
      <c r="I1209" s="35"/>
      <c r="J1209" s="35"/>
      <c r="K1209" s="35"/>
      <c r="L1209" s="55"/>
      <c r="M1209" s="40"/>
      <c r="N1209" s="41"/>
      <c r="O1209" s="41"/>
      <c r="P1209" s="56"/>
      <c r="Q1209" s="43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52"/>
      <c r="AW1209" s="52"/>
      <c r="AX1209" s="52"/>
      <c r="AY1209" s="52"/>
      <c r="AZ1209" s="52"/>
      <c r="BA1209" s="52"/>
      <c r="BB1209" s="52"/>
      <c r="BC1209" s="52"/>
      <c r="BD1209" s="52"/>
      <c r="BE1209" s="52"/>
      <c r="BF1209" s="52"/>
      <c r="BG1209" s="52"/>
      <c r="BH1209" s="52"/>
      <c r="BI1209" s="52"/>
      <c r="BJ1209" s="52"/>
      <c r="BK1209" s="52"/>
      <c r="BL1209" s="52"/>
      <c r="BM1209" s="52"/>
      <c r="BN1209" s="52"/>
      <c r="BO1209" s="52"/>
      <c r="BP1209" s="52"/>
      <c r="BQ1209" s="52"/>
      <c r="BR1209" s="52"/>
      <c r="BS1209" s="52"/>
      <c r="BT1209" s="52"/>
      <c r="BU1209" s="52"/>
      <c r="BV1209" s="52"/>
      <c r="BW1209" s="52"/>
      <c r="BX1209" s="52"/>
      <c r="BY1209" s="52"/>
      <c r="BZ1209" s="52"/>
      <c r="CA1209" s="52"/>
      <c r="CB1209" s="52"/>
      <c r="CC1209" s="52"/>
      <c r="CD1209" s="52"/>
      <c r="CE1209" s="52"/>
      <c r="CF1209" s="52"/>
      <c r="CG1209" s="52"/>
      <c r="CH1209" s="52"/>
      <c r="CI1209" s="52"/>
      <c r="CJ1209" s="52"/>
      <c r="CK1209" s="52"/>
      <c r="CL1209" s="52"/>
      <c r="CM1209" s="52"/>
      <c r="CN1209" s="52"/>
      <c r="CO1209" s="52"/>
      <c r="CP1209" s="52"/>
      <c r="CQ1209" s="52"/>
      <c r="CR1209" s="52"/>
      <c r="CS1209" s="52"/>
      <c r="CT1209" s="52"/>
      <c r="CU1209" s="52"/>
      <c r="CV1209" s="52"/>
      <c r="CW1209" s="52"/>
      <c r="CX1209" s="52"/>
      <c r="CY1209" s="52"/>
      <c r="CZ1209" s="52"/>
      <c r="DA1209" s="52"/>
      <c r="DB1209" s="52"/>
      <c r="DC1209" s="52"/>
      <c r="DD1209" s="52"/>
      <c r="DE1209" s="52"/>
      <c r="DF1209" s="52"/>
      <c r="DG1209" s="52"/>
      <c r="DH1209" s="52"/>
      <c r="DI1209" s="52"/>
      <c r="DJ1209" s="52"/>
      <c r="DK1209" s="52"/>
      <c r="DL1209" s="52"/>
      <c r="DM1209" s="52"/>
      <c r="DN1209" s="52"/>
      <c r="DO1209" s="52"/>
      <c r="DP1209" s="52"/>
      <c r="DQ1209" s="52"/>
      <c r="DR1209" s="52"/>
      <c r="DS1209" s="52"/>
      <c r="DT1209" s="52"/>
      <c r="DU1209" s="52"/>
      <c r="DV1209" s="52"/>
      <c r="DW1209" s="52"/>
      <c r="DX1209" s="52"/>
      <c r="DY1209" s="52"/>
      <c r="DZ1209" s="52"/>
      <c r="EA1209" s="52"/>
      <c r="EB1209" s="52"/>
      <c r="EC1209" s="52"/>
      <c r="ED1209" s="52"/>
      <c r="EE1209" s="52"/>
      <c r="EF1209" s="52"/>
      <c r="EG1209" s="52"/>
      <c r="EH1209" s="52"/>
      <c r="EI1209" s="52"/>
      <c r="EJ1209" s="52"/>
      <c r="EK1209" s="52"/>
      <c r="EL1209" s="52"/>
      <c r="EM1209" s="52"/>
      <c r="EN1209" s="52"/>
      <c r="EO1209" s="52"/>
      <c r="EP1209" s="52"/>
      <c r="EQ1209" s="52"/>
      <c r="ER1209" s="52"/>
      <c r="ES1209" s="52"/>
      <c r="ET1209" s="52"/>
      <c r="EU1209" s="52"/>
      <c r="EV1209" s="52"/>
      <c r="EW1209" s="52"/>
      <c r="EX1209" s="52"/>
      <c r="EY1209" s="52"/>
      <c r="EZ1209" s="52"/>
      <c r="FA1209" s="52"/>
      <c r="FB1209" s="52"/>
      <c r="FC1209" s="52"/>
      <c r="FD1209" s="52"/>
      <c r="FE1209" s="52"/>
      <c r="FF1209" s="52"/>
      <c r="FG1209" s="52"/>
      <c r="FH1209" s="52"/>
      <c r="FI1209" s="52"/>
      <c r="FJ1209" s="52"/>
      <c r="FK1209" s="52"/>
      <c r="FL1209" s="52"/>
      <c r="FM1209" s="52"/>
      <c r="FN1209" s="52"/>
      <c r="FO1209" s="52"/>
      <c r="FP1209" s="52"/>
      <c r="FQ1209" s="52"/>
      <c r="FR1209" s="52"/>
      <c r="FS1209" s="52"/>
      <c r="FT1209" s="52"/>
    </row>
    <row r="1210" spans="1:176" x14ac:dyDescent="0.15">
      <c r="A1210" s="104"/>
      <c r="B1210" s="35"/>
      <c r="C1210" s="35"/>
      <c r="D1210" s="36"/>
      <c r="E1210" s="35"/>
      <c r="F1210" s="54"/>
      <c r="G1210" s="38"/>
      <c r="H1210" s="35"/>
      <c r="I1210" s="35"/>
      <c r="J1210" s="35"/>
      <c r="K1210" s="35"/>
      <c r="L1210" s="55"/>
      <c r="M1210" s="40"/>
      <c r="N1210" s="41"/>
      <c r="O1210" s="41"/>
      <c r="P1210" s="56"/>
      <c r="Q1210" s="43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52"/>
      <c r="AW1210" s="52"/>
      <c r="AX1210" s="52"/>
      <c r="AY1210" s="52"/>
      <c r="AZ1210" s="52"/>
      <c r="BA1210" s="52"/>
      <c r="BB1210" s="52"/>
      <c r="BC1210" s="52"/>
      <c r="BD1210" s="52"/>
      <c r="BE1210" s="52"/>
      <c r="BF1210" s="52"/>
      <c r="BG1210" s="52"/>
      <c r="BH1210" s="52"/>
      <c r="BI1210" s="52"/>
      <c r="BJ1210" s="52"/>
      <c r="BK1210" s="52"/>
      <c r="BL1210" s="52"/>
      <c r="BM1210" s="52"/>
      <c r="BN1210" s="52"/>
      <c r="BO1210" s="52"/>
      <c r="BP1210" s="52"/>
      <c r="BQ1210" s="52"/>
      <c r="BR1210" s="52"/>
      <c r="BS1210" s="52"/>
      <c r="BT1210" s="52"/>
      <c r="BU1210" s="52"/>
      <c r="BV1210" s="52"/>
      <c r="BW1210" s="52"/>
      <c r="BX1210" s="52"/>
      <c r="BY1210" s="52"/>
      <c r="BZ1210" s="52"/>
      <c r="CA1210" s="52"/>
      <c r="CB1210" s="52"/>
      <c r="CC1210" s="52"/>
      <c r="CD1210" s="52"/>
      <c r="CE1210" s="52"/>
      <c r="CF1210" s="52"/>
      <c r="CG1210" s="52"/>
      <c r="CH1210" s="52"/>
      <c r="CI1210" s="52"/>
      <c r="CJ1210" s="52"/>
      <c r="CK1210" s="52"/>
      <c r="CL1210" s="52"/>
      <c r="CM1210" s="52"/>
      <c r="CN1210" s="52"/>
      <c r="CO1210" s="52"/>
      <c r="CP1210" s="52"/>
      <c r="CQ1210" s="52"/>
      <c r="CR1210" s="52"/>
      <c r="CS1210" s="52"/>
      <c r="CT1210" s="52"/>
      <c r="CU1210" s="52"/>
      <c r="CV1210" s="52"/>
      <c r="CW1210" s="52"/>
      <c r="CX1210" s="52"/>
      <c r="CY1210" s="52"/>
      <c r="CZ1210" s="52"/>
      <c r="DA1210" s="52"/>
      <c r="DB1210" s="52"/>
      <c r="DC1210" s="52"/>
      <c r="DD1210" s="52"/>
      <c r="DE1210" s="52"/>
      <c r="DF1210" s="52"/>
      <c r="DG1210" s="52"/>
      <c r="DH1210" s="52"/>
      <c r="DI1210" s="52"/>
      <c r="DJ1210" s="52"/>
      <c r="DK1210" s="52"/>
      <c r="DL1210" s="52"/>
      <c r="DM1210" s="52"/>
      <c r="DN1210" s="52"/>
      <c r="DO1210" s="52"/>
      <c r="DP1210" s="52"/>
      <c r="DQ1210" s="52"/>
      <c r="DR1210" s="52"/>
      <c r="DS1210" s="52"/>
      <c r="DT1210" s="52"/>
      <c r="DU1210" s="52"/>
      <c r="DV1210" s="52"/>
      <c r="DW1210" s="52"/>
      <c r="DX1210" s="52"/>
      <c r="DY1210" s="52"/>
      <c r="DZ1210" s="52"/>
      <c r="EA1210" s="52"/>
      <c r="EB1210" s="52"/>
      <c r="EC1210" s="52"/>
      <c r="ED1210" s="52"/>
      <c r="EE1210" s="52"/>
      <c r="EF1210" s="52"/>
      <c r="EG1210" s="52"/>
      <c r="EH1210" s="52"/>
      <c r="EI1210" s="52"/>
      <c r="EJ1210" s="52"/>
      <c r="EK1210" s="52"/>
      <c r="EL1210" s="52"/>
      <c r="EM1210" s="52"/>
      <c r="EN1210" s="52"/>
      <c r="EO1210" s="52"/>
      <c r="EP1210" s="52"/>
      <c r="EQ1210" s="52"/>
      <c r="ER1210" s="52"/>
      <c r="ES1210" s="52"/>
      <c r="ET1210" s="52"/>
      <c r="EU1210" s="52"/>
      <c r="EV1210" s="52"/>
      <c r="EW1210" s="52"/>
      <c r="EX1210" s="52"/>
      <c r="EY1210" s="52"/>
      <c r="EZ1210" s="52"/>
      <c r="FA1210" s="52"/>
      <c r="FB1210" s="52"/>
      <c r="FC1210" s="52"/>
      <c r="FD1210" s="52"/>
      <c r="FE1210" s="52"/>
      <c r="FF1210" s="52"/>
      <c r="FG1210" s="52"/>
      <c r="FH1210" s="52"/>
      <c r="FI1210" s="52"/>
      <c r="FJ1210" s="52"/>
      <c r="FK1210" s="52"/>
      <c r="FL1210" s="52"/>
      <c r="FM1210" s="52"/>
      <c r="FN1210" s="52"/>
      <c r="FO1210" s="52"/>
      <c r="FP1210" s="52"/>
      <c r="FQ1210" s="52"/>
      <c r="FR1210" s="52"/>
      <c r="FS1210" s="52"/>
      <c r="FT1210" s="52"/>
    </row>
    <row r="1211" spans="1:176" x14ac:dyDescent="0.15">
      <c r="A1211" s="104"/>
      <c r="B1211" s="35"/>
      <c r="C1211" s="35"/>
      <c r="D1211" s="36"/>
      <c r="E1211" s="35"/>
      <c r="F1211" s="54"/>
      <c r="G1211" s="38"/>
      <c r="H1211" s="35"/>
      <c r="I1211" s="35"/>
      <c r="J1211" s="35"/>
      <c r="K1211" s="35"/>
      <c r="L1211" s="55"/>
      <c r="M1211" s="40"/>
      <c r="N1211" s="41"/>
      <c r="O1211" s="41"/>
      <c r="P1211" s="56"/>
      <c r="Q1211" s="43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52"/>
      <c r="AW1211" s="52"/>
      <c r="AX1211" s="52"/>
      <c r="AY1211" s="52"/>
      <c r="AZ1211" s="52"/>
      <c r="BA1211" s="52"/>
      <c r="BB1211" s="52"/>
      <c r="BC1211" s="52"/>
      <c r="BD1211" s="52"/>
      <c r="BE1211" s="52"/>
      <c r="BF1211" s="52"/>
      <c r="BG1211" s="52"/>
      <c r="BH1211" s="52"/>
      <c r="BI1211" s="52"/>
      <c r="BJ1211" s="52"/>
      <c r="BK1211" s="52"/>
      <c r="BL1211" s="52"/>
      <c r="BM1211" s="52"/>
      <c r="BN1211" s="52"/>
      <c r="BO1211" s="52"/>
      <c r="BP1211" s="52"/>
      <c r="BQ1211" s="52"/>
      <c r="BR1211" s="52"/>
      <c r="BS1211" s="52"/>
      <c r="BT1211" s="52"/>
      <c r="BU1211" s="52"/>
      <c r="BV1211" s="52"/>
      <c r="BW1211" s="52"/>
      <c r="BX1211" s="52"/>
      <c r="BY1211" s="52"/>
      <c r="BZ1211" s="52"/>
      <c r="CA1211" s="52"/>
      <c r="CB1211" s="52"/>
      <c r="CC1211" s="52"/>
      <c r="CD1211" s="52"/>
      <c r="CE1211" s="52"/>
      <c r="CF1211" s="52"/>
      <c r="CG1211" s="52"/>
      <c r="CH1211" s="52"/>
      <c r="CI1211" s="52"/>
      <c r="CJ1211" s="52"/>
      <c r="CK1211" s="52"/>
      <c r="CL1211" s="52"/>
      <c r="CM1211" s="52"/>
      <c r="CN1211" s="52"/>
      <c r="CO1211" s="52"/>
      <c r="CP1211" s="52"/>
      <c r="CQ1211" s="52"/>
      <c r="CR1211" s="52"/>
      <c r="CS1211" s="52"/>
      <c r="CT1211" s="52"/>
      <c r="CU1211" s="52"/>
      <c r="CV1211" s="52"/>
      <c r="CW1211" s="52"/>
      <c r="CX1211" s="52"/>
      <c r="CY1211" s="52"/>
      <c r="CZ1211" s="52"/>
      <c r="DA1211" s="52"/>
      <c r="DB1211" s="52"/>
      <c r="DC1211" s="52"/>
      <c r="DD1211" s="52"/>
      <c r="DE1211" s="52"/>
      <c r="DF1211" s="52"/>
      <c r="DG1211" s="52"/>
      <c r="DH1211" s="52"/>
      <c r="DI1211" s="52"/>
      <c r="DJ1211" s="52"/>
      <c r="DK1211" s="52"/>
      <c r="DL1211" s="52"/>
      <c r="DM1211" s="52"/>
      <c r="DN1211" s="52"/>
      <c r="DO1211" s="52"/>
      <c r="DP1211" s="52"/>
      <c r="DQ1211" s="52"/>
      <c r="DR1211" s="52"/>
      <c r="DS1211" s="52"/>
      <c r="DT1211" s="52"/>
      <c r="DU1211" s="52"/>
      <c r="DV1211" s="52"/>
      <c r="DW1211" s="52"/>
      <c r="DX1211" s="52"/>
      <c r="DY1211" s="52"/>
      <c r="DZ1211" s="52"/>
      <c r="EA1211" s="52"/>
      <c r="EB1211" s="52"/>
      <c r="EC1211" s="52"/>
      <c r="ED1211" s="52"/>
      <c r="EE1211" s="52"/>
      <c r="EF1211" s="52"/>
      <c r="EG1211" s="52"/>
      <c r="EH1211" s="52"/>
      <c r="EI1211" s="52"/>
      <c r="EJ1211" s="52"/>
      <c r="EK1211" s="52"/>
      <c r="EL1211" s="52"/>
      <c r="EM1211" s="52"/>
      <c r="EN1211" s="52"/>
      <c r="EO1211" s="52"/>
      <c r="EP1211" s="52"/>
      <c r="EQ1211" s="52"/>
      <c r="ER1211" s="52"/>
      <c r="ES1211" s="52"/>
      <c r="ET1211" s="52"/>
      <c r="EU1211" s="52"/>
      <c r="EV1211" s="52"/>
      <c r="EW1211" s="52"/>
      <c r="EX1211" s="52"/>
      <c r="EY1211" s="52"/>
      <c r="EZ1211" s="52"/>
      <c r="FA1211" s="52"/>
      <c r="FB1211" s="52"/>
      <c r="FC1211" s="52"/>
      <c r="FD1211" s="52"/>
      <c r="FE1211" s="52"/>
      <c r="FF1211" s="52"/>
      <c r="FG1211" s="52"/>
      <c r="FH1211" s="52"/>
      <c r="FI1211" s="52"/>
      <c r="FJ1211" s="52"/>
      <c r="FK1211" s="52"/>
      <c r="FL1211" s="52"/>
      <c r="FM1211" s="52"/>
      <c r="FN1211" s="52"/>
      <c r="FO1211" s="52"/>
      <c r="FP1211" s="52"/>
      <c r="FQ1211" s="52"/>
      <c r="FR1211" s="52"/>
      <c r="FS1211" s="52"/>
      <c r="FT1211" s="52"/>
    </row>
    <row r="1212" spans="1:176" x14ac:dyDescent="0.15">
      <c r="A1212" s="104"/>
      <c r="B1212" s="35"/>
      <c r="C1212" s="35"/>
      <c r="D1212" s="36"/>
      <c r="E1212" s="35"/>
      <c r="F1212" s="54"/>
      <c r="G1212" s="38"/>
      <c r="H1212" s="35"/>
      <c r="I1212" s="35"/>
      <c r="J1212" s="35"/>
      <c r="K1212" s="35"/>
      <c r="L1212" s="55"/>
      <c r="M1212" s="40"/>
      <c r="N1212" s="41"/>
      <c r="O1212" s="41"/>
      <c r="P1212" s="56"/>
      <c r="Q1212" s="43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52"/>
      <c r="AW1212" s="52"/>
      <c r="AX1212" s="52"/>
      <c r="AY1212" s="52"/>
      <c r="AZ1212" s="52"/>
      <c r="BA1212" s="52"/>
      <c r="BB1212" s="52"/>
      <c r="BC1212" s="52"/>
      <c r="BD1212" s="52"/>
      <c r="BE1212" s="52"/>
      <c r="BF1212" s="52"/>
      <c r="BG1212" s="52"/>
      <c r="BH1212" s="52"/>
      <c r="BI1212" s="52"/>
      <c r="BJ1212" s="52"/>
      <c r="BK1212" s="52"/>
      <c r="BL1212" s="52"/>
      <c r="BM1212" s="52"/>
      <c r="BN1212" s="52"/>
      <c r="BO1212" s="52"/>
      <c r="BP1212" s="52"/>
      <c r="BQ1212" s="52"/>
      <c r="BR1212" s="52"/>
      <c r="BS1212" s="52"/>
      <c r="BT1212" s="52"/>
      <c r="BU1212" s="52"/>
      <c r="BV1212" s="52"/>
      <c r="BW1212" s="52"/>
      <c r="BX1212" s="52"/>
      <c r="BY1212" s="52"/>
      <c r="BZ1212" s="52"/>
      <c r="CA1212" s="52"/>
      <c r="CB1212" s="52"/>
      <c r="CC1212" s="52"/>
      <c r="CD1212" s="52"/>
      <c r="CE1212" s="52"/>
      <c r="CF1212" s="52"/>
      <c r="CG1212" s="52"/>
      <c r="CH1212" s="52"/>
      <c r="CI1212" s="52"/>
      <c r="CJ1212" s="52"/>
      <c r="CK1212" s="52"/>
      <c r="CL1212" s="52"/>
      <c r="CM1212" s="52"/>
      <c r="CN1212" s="52"/>
      <c r="CO1212" s="52"/>
      <c r="CP1212" s="52"/>
      <c r="CQ1212" s="52"/>
      <c r="CR1212" s="52"/>
      <c r="CS1212" s="52"/>
      <c r="CT1212" s="52"/>
      <c r="CU1212" s="52"/>
      <c r="CV1212" s="52"/>
      <c r="CW1212" s="52"/>
      <c r="CX1212" s="52"/>
      <c r="CY1212" s="52"/>
      <c r="CZ1212" s="52"/>
      <c r="DA1212" s="52"/>
      <c r="DB1212" s="52"/>
      <c r="DC1212" s="52"/>
      <c r="DD1212" s="52"/>
      <c r="DE1212" s="52"/>
      <c r="DF1212" s="52"/>
      <c r="DG1212" s="52"/>
      <c r="DH1212" s="52"/>
      <c r="DI1212" s="52"/>
      <c r="DJ1212" s="52"/>
      <c r="DK1212" s="52"/>
      <c r="DL1212" s="52"/>
      <c r="DM1212" s="52"/>
      <c r="DN1212" s="52"/>
      <c r="DO1212" s="52"/>
      <c r="DP1212" s="52"/>
      <c r="DQ1212" s="52"/>
      <c r="DR1212" s="52"/>
      <c r="DS1212" s="52"/>
      <c r="DT1212" s="52"/>
      <c r="DU1212" s="52"/>
      <c r="DV1212" s="52"/>
      <c r="DW1212" s="52"/>
      <c r="DX1212" s="52"/>
      <c r="DY1212" s="52"/>
      <c r="DZ1212" s="52"/>
      <c r="EA1212" s="52"/>
      <c r="EB1212" s="52"/>
      <c r="EC1212" s="52"/>
      <c r="ED1212" s="52"/>
      <c r="EE1212" s="52"/>
      <c r="EF1212" s="52"/>
      <c r="EG1212" s="52"/>
      <c r="EH1212" s="52"/>
      <c r="EI1212" s="52"/>
      <c r="EJ1212" s="52"/>
      <c r="EK1212" s="52"/>
      <c r="EL1212" s="52"/>
      <c r="EM1212" s="52"/>
      <c r="EN1212" s="52"/>
      <c r="EO1212" s="52"/>
      <c r="EP1212" s="52"/>
      <c r="EQ1212" s="52"/>
      <c r="ER1212" s="52"/>
      <c r="ES1212" s="52"/>
      <c r="ET1212" s="52"/>
      <c r="EU1212" s="52"/>
      <c r="EV1212" s="52"/>
      <c r="EW1212" s="52"/>
      <c r="EX1212" s="52"/>
      <c r="EY1212" s="52"/>
      <c r="EZ1212" s="52"/>
      <c r="FA1212" s="52"/>
      <c r="FB1212" s="52"/>
      <c r="FC1212" s="52"/>
      <c r="FD1212" s="52"/>
      <c r="FE1212" s="52"/>
      <c r="FF1212" s="52"/>
      <c r="FG1212" s="52"/>
      <c r="FH1212" s="52"/>
      <c r="FI1212" s="52"/>
      <c r="FJ1212" s="52"/>
      <c r="FK1212" s="52"/>
      <c r="FL1212" s="52"/>
      <c r="FM1212" s="52"/>
      <c r="FN1212" s="52"/>
      <c r="FO1212" s="52"/>
      <c r="FP1212" s="52"/>
      <c r="FQ1212" s="52"/>
      <c r="FR1212" s="52"/>
      <c r="FS1212" s="52"/>
      <c r="FT1212" s="52"/>
    </row>
    <row r="1213" spans="1:176" x14ac:dyDescent="0.15">
      <c r="A1213" s="104"/>
      <c r="B1213" s="35"/>
      <c r="C1213" s="35"/>
      <c r="D1213" s="36"/>
      <c r="E1213" s="35"/>
      <c r="F1213" s="54"/>
      <c r="G1213" s="38"/>
      <c r="H1213" s="35"/>
      <c r="I1213" s="35"/>
      <c r="J1213" s="35"/>
      <c r="K1213" s="35"/>
      <c r="L1213" s="55"/>
      <c r="M1213" s="40"/>
      <c r="N1213" s="41"/>
      <c r="O1213" s="41"/>
      <c r="P1213" s="56"/>
      <c r="Q1213" s="43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52"/>
      <c r="AW1213" s="52"/>
      <c r="AX1213" s="52"/>
      <c r="AY1213" s="52"/>
      <c r="AZ1213" s="52"/>
      <c r="BA1213" s="52"/>
      <c r="BB1213" s="52"/>
      <c r="BC1213" s="52"/>
      <c r="BD1213" s="52"/>
      <c r="BE1213" s="52"/>
      <c r="BF1213" s="52"/>
      <c r="BG1213" s="52"/>
      <c r="BH1213" s="52"/>
      <c r="BI1213" s="52"/>
      <c r="BJ1213" s="52"/>
      <c r="BK1213" s="52"/>
      <c r="BL1213" s="52"/>
      <c r="BM1213" s="52"/>
      <c r="BN1213" s="52"/>
      <c r="BO1213" s="52"/>
      <c r="BP1213" s="52"/>
      <c r="BQ1213" s="52"/>
      <c r="BR1213" s="52"/>
      <c r="BS1213" s="52"/>
      <c r="BT1213" s="52"/>
      <c r="BU1213" s="52"/>
      <c r="BV1213" s="52"/>
      <c r="BW1213" s="52"/>
      <c r="BX1213" s="52"/>
      <c r="BY1213" s="52"/>
      <c r="BZ1213" s="52"/>
      <c r="CA1213" s="52"/>
      <c r="CB1213" s="52"/>
      <c r="CC1213" s="52"/>
      <c r="CD1213" s="52"/>
      <c r="CE1213" s="52"/>
      <c r="CF1213" s="52"/>
      <c r="CG1213" s="52"/>
      <c r="CH1213" s="52"/>
      <c r="CI1213" s="52"/>
      <c r="CJ1213" s="52"/>
      <c r="CK1213" s="52"/>
      <c r="CL1213" s="52"/>
      <c r="CM1213" s="52"/>
      <c r="CN1213" s="52"/>
      <c r="CO1213" s="52"/>
      <c r="CP1213" s="52"/>
      <c r="CQ1213" s="52"/>
      <c r="CR1213" s="52"/>
      <c r="CS1213" s="52"/>
      <c r="CT1213" s="52"/>
      <c r="CU1213" s="52"/>
      <c r="CV1213" s="52"/>
      <c r="CW1213" s="52"/>
      <c r="CX1213" s="52"/>
      <c r="CY1213" s="52"/>
      <c r="CZ1213" s="52"/>
      <c r="DA1213" s="52"/>
      <c r="DB1213" s="52"/>
      <c r="DC1213" s="52"/>
      <c r="DD1213" s="52"/>
      <c r="DE1213" s="52"/>
      <c r="DF1213" s="52"/>
      <c r="DG1213" s="52"/>
      <c r="DH1213" s="52"/>
      <c r="DI1213" s="52"/>
      <c r="DJ1213" s="52"/>
      <c r="DK1213" s="52"/>
      <c r="DL1213" s="52"/>
      <c r="DM1213" s="52"/>
      <c r="DN1213" s="52"/>
      <c r="DO1213" s="52"/>
      <c r="DP1213" s="52"/>
      <c r="DQ1213" s="52"/>
      <c r="DR1213" s="52"/>
      <c r="DS1213" s="52"/>
      <c r="DT1213" s="52"/>
      <c r="DU1213" s="52"/>
      <c r="DV1213" s="52"/>
      <c r="DW1213" s="52"/>
      <c r="DX1213" s="52"/>
      <c r="DY1213" s="52"/>
      <c r="DZ1213" s="52"/>
      <c r="EA1213" s="52"/>
      <c r="EB1213" s="52"/>
      <c r="EC1213" s="52"/>
      <c r="ED1213" s="52"/>
      <c r="EE1213" s="52"/>
      <c r="EF1213" s="52"/>
      <c r="EG1213" s="52"/>
      <c r="EH1213" s="52"/>
      <c r="EI1213" s="52"/>
      <c r="EJ1213" s="52"/>
      <c r="EK1213" s="52"/>
      <c r="EL1213" s="52"/>
      <c r="EM1213" s="52"/>
      <c r="EN1213" s="52"/>
      <c r="EO1213" s="52"/>
      <c r="EP1213" s="52"/>
      <c r="EQ1213" s="52"/>
      <c r="ER1213" s="52"/>
      <c r="ES1213" s="52"/>
      <c r="ET1213" s="52"/>
      <c r="EU1213" s="52"/>
      <c r="EV1213" s="52"/>
      <c r="EW1213" s="52"/>
      <c r="EX1213" s="52"/>
      <c r="EY1213" s="52"/>
      <c r="EZ1213" s="52"/>
      <c r="FA1213" s="52"/>
      <c r="FB1213" s="52"/>
      <c r="FC1213" s="52"/>
      <c r="FD1213" s="52"/>
      <c r="FE1213" s="52"/>
      <c r="FF1213" s="52"/>
      <c r="FG1213" s="52"/>
      <c r="FH1213" s="52"/>
      <c r="FI1213" s="52"/>
      <c r="FJ1213" s="52"/>
      <c r="FK1213" s="52"/>
      <c r="FL1213" s="52"/>
      <c r="FM1213" s="52"/>
      <c r="FN1213" s="52"/>
      <c r="FO1213" s="52"/>
      <c r="FP1213" s="52"/>
      <c r="FQ1213" s="52"/>
      <c r="FR1213" s="52"/>
      <c r="FS1213" s="52"/>
      <c r="FT1213" s="52"/>
    </row>
    <row r="1214" spans="1:176" x14ac:dyDescent="0.15">
      <c r="A1214" s="104"/>
      <c r="B1214" s="35"/>
      <c r="C1214" s="35"/>
      <c r="D1214" s="36"/>
      <c r="E1214" s="35"/>
      <c r="F1214" s="54"/>
      <c r="G1214" s="38"/>
      <c r="H1214" s="35"/>
      <c r="I1214" s="35"/>
      <c r="J1214" s="35"/>
      <c r="K1214" s="35"/>
      <c r="L1214" s="55"/>
      <c r="M1214" s="40"/>
      <c r="N1214" s="41"/>
      <c r="O1214" s="41"/>
      <c r="P1214" s="56"/>
      <c r="Q1214" s="43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2"/>
      <c r="BI1214" s="52"/>
      <c r="BJ1214" s="52"/>
      <c r="BK1214" s="52"/>
      <c r="BL1214" s="52"/>
      <c r="BM1214" s="52"/>
      <c r="BN1214" s="52"/>
      <c r="BO1214" s="52"/>
      <c r="BP1214" s="52"/>
      <c r="BQ1214" s="52"/>
      <c r="BR1214" s="52"/>
      <c r="BS1214" s="52"/>
      <c r="BT1214" s="52"/>
      <c r="BU1214" s="52"/>
      <c r="BV1214" s="52"/>
      <c r="BW1214" s="52"/>
      <c r="BX1214" s="52"/>
      <c r="BY1214" s="52"/>
      <c r="BZ1214" s="52"/>
      <c r="CA1214" s="52"/>
      <c r="CB1214" s="52"/>
      <c r="CC1214" s="52"/>
      <c r="CD1214" s="52"/>
      <c r="CE1214" s="52"/>
      <c r="CF1214" s="52"/>
      <c r="CG1214" s="52"/>
      <c r="CH1214" s="52"/>
      <c r="CI1214" s="52"/>
      <c r="CJ1214" s="52"/>
      <c r="CK1214" s="52"/>
      <c r="CL1214" s="52"/>
      <c r="CM1214" s="52"/>
      <c r="CN1214" s="52"/>
      <c r="CO1214" s="52"/>
      <c r="CP1214" s="52"/>
      <c r="CQ1214" s="52"/>
      <c r="CR1214" s="52"/>
      <c r="CS1214" s="52"/>
      <c r="CT1214" s="52"/>
      <c r="CU1214" s="52"/>
      <c r="CV1214" s="52"/>
      <c r="CW1214" s="52"/>
      <c r="CX1214" s="52"/>
      <c r="CY1214" s="52"/>
      <c r="CZ1214" s="52"/>
      <c r="DA1214" s="52"/>
      <c r="DB1214" s="52"/>
      <c r="DC1214" s="52"/>
      <c r="DD1214" s="52"/>
      <c r="DE1214" s="52"/>
      <c r="DF1214" s="52"/>
      <c r="DG1214" s="52"/>
      <c r="DH1214" s="52"/>
      <c r="DI1214" s="52"/>
      <c r="DJ1214" s="52"/>
      <c r="DK1214" s="52"/>
      <c r="DL1214" s="52"/>
      <c r="DM1214" s="52"/>
      <c r="DN1214" s="52"/>
      <c r="DO1214" s="52"/>
      <c r="DP1214" s="52"/>
      <c r="DQ1214" s="52"/>
      <c r="DR1214" s="52"/>
      <c r="DS1214" s="52"/>
      <c r="DT1214" s="52"/>
      <c r="DU1214" s="52"/>
      <c r="DV1214" s="52"/>
      <c r="DW1214" s="52"/>
      <c r="DX1214" s="52"/>
      <c r="DY1214" s="52"/>
      <c r="DZ1214" s="52"/>
      <c r="EA1214" s="52"/>
      <c r="EB1214" s="52"/>
      <c r="EC1214" s="52"/>
      <c r="ED1214" s="52"/>
      <c r="EE1214" s="52"/>
      <c r="EF1214" s="52"/>
      <c r="EG1214" s="52"/>
      <c r="EH1214" s="52"/>
      <c r="EI1214" s="52"/>
      <c r="EJ1214" s="52"/>
      <c r="EK1214" s="52"/>
      <c r="EL1214" s="52"/>
      <c r="EM1214" s="52"/>
      <c r="EN1214" s="52"/>
      <c r="EO1214" s="52"/>
      <c r="EP1214" s="52"/>
      <c r="EQ1214" s="52"/>
      <c r="ER1214" s="52"/>
      <c r="ES1214" s="52"/>
      <c r="ET1214" s="52"/>
      <c r="EU1214" s="52"/>
      <c r="EV1214" s="52"/>
      <c r="EW1214" s="52"/>
      <c r="EX1214" s="52"/>
      <c r="EY1214" s="52"/>
      <c r="EZ1214" s="52"/>
      <c r="FA1214" s="52"/>
      <c r="FB1214" s="52"/>
      <c r="FC1214" s="52"/>
      <c r="FD1214" s="52"/>
      <c r="FE1214" s="52"/>
      <c r="FF1214" s="52"/>
      <c r="FG1214" s="52"/>
      <c r="FH1214" s="52"/>
      <c r="FI1214" s="52"/>
      <c r="FJ1214" s="52"/>
      <c r="FK1214" s="52"/>
      <c r="FL1214" s="52"/>
      <c r="FM1214" s="52"/>
      <c r="FN1214" s="52"/>
      <c r="FO1214" s="52"/>
      <c r="FP1214" s="52"/>
      <c r="FQ1214" s="52"/>
      <c r="FR1214" s="52"/>
      <c r="FS1214" s="52"/>
      <c r="FT1214" s="52"/>
    </row>
    <row r="1215" spans="1:176" x14ac:dyDescent="0.15">
      <c r="A1215" s="104"/>
      <c r="B1215" s="35"/>
      <c r="C1215" s="35"/>
      <c r="D1215" s="36"/>
      <c r="E1215" s="35"/>
      <c r="F1215" s="54"/>
      <c r="G1215" s="38"/>
      <c r="H1215" s="35"/>
      <c r="I1215" s="35"/>
      <c r="J1215" s="35"/>
      <c r="K1215" s="35"/>
      <c r="L1215" s="55"/>
      <c r="M1215" s="40"/>
      <c r="N1215" s="41"/>
      <c r="O1215" s="41"/>
      <c r="P1215" s="56"/>
      <c r="Q1215" s="43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52"/>
      <c r="AW1215" s="52"/>
      <c r="AX1215" s="52"/>
      <c r="AY1215" s="52"/>
      <c r="AZ1215" s="52"/>
      <c r="BA1215" s="52"/>
      <c r="BB1215" s="52"/>
      <c r="BC1215" s="52"/>
      <c r="BD1215" s="52"/>
      <c r="BE1215" s="52"/>
      <c r="BF1215" s="52"/>
      <c r="BG1215" s="52"/>
      <c r="BH1215" s="52"/>
      <c r="BI1215" s="52"/>
      <c r="BJ1215" s="52"/>
      <c r="BK1215" s="52"/>
      <c r="BL1215" s="52"/>
      <c r="BM1215" s="52"/>
      <c r="BN1215" s="52"/>
      <c r="BO1215" s="52"/>
      <c r="BP1215" s="52"/>
      <c r="BQ1215" s="52"/>
      <c r="BR1215" s="52"/>
      <c r="BS1215" s="52"/>
      <c r="BT1215" s="52"/>
      <c r="BU1215" s="52"/>
      <c r="BV1215" s="52"/>
      <c r="BW1215" s="52"/>
      <c r="BX1215" s="52"/>
      <c r="BY1215" s="52"/>
      <c r="BZ1215" s="52"/>
      <c r="CA1215" s="52"/>
      <c r="CB1215" s="52"/>
      <c r="CC1215" s="52"/>
      <c r="CD1215" s="52"/>
      <c r="CE1215" s="52"/>
      <c r="CF1215" s="52"/>
      <c r="CG1215" s="52"/>
      <c r="CH1215" s="52"/>
      <c r="CI1215" s="52"/>
      <c r="CJ1215" s="52"/>
      <c r="CK1215" s="52"/>
      <c r="CL1215" s="52"/>
      <c r="CM1215" s="52"/>
      <c r="CN1215" s="52"/>
      <c r="CO1215" s="52"/>
      <c r="CP1215" s="52"/>
      <c r="CQ1215" s="52"/>
      <c r="CR1215" s="52"/>
      <c r="CS1215" s="52"/>
      <c r="CT1215" s="52"/>
      <c r="CU1215" s="52"/>
      <c r="CV1215" s="52"/>
      <c r="CW1215" s="52"/>
      <c r="CX1215" s="52"/>
      <c r="CY1215" s="52"/>
      <c r="CZ1215" s="52"/>
      <c r="DA1215" s="52"/>
      <c r="DB1215" s="52"/>
      <c r="DC1215" s="52"/>
      <c r="DD1215" s="52"/>
      <c r="DE1215" s="52"/>
      <c r="DF1215" s="52"/>
      <c r="DG1215" s="52"/>
      <c r="DH1215" s="52"/>
      <c r="DI1215" s="52"/>
      <c r="DJ1215" s="52"/>
      <c r="DK1215" s="52"/>
      <c r="DL1215" s="52"/>
      <c r="DM1215" s="52"/>
      <c r="DN1215" s="52"/>
      <c r="DO1215" s="52"/>
      <c r="DP1215" s="52"/>
      <c r="DQ1215" s="52"/>
      <c r="DR1215" s="52"/>
      <c r="DS1215" s="52"/>
      <c r="DT1215" s="52"/>
      <c r="DU1215" s="52"/>
      <c r="DV1215" s="52"/>
      <c r="DW1215" s="52"/>
      <c r="DX1215" s="52"/>
      <c r="DY1215" s="52"/>
      <c r="DZ1215" s="52"/>
      <c r="EA1215" s="52"/>
      <c r="EB1215" s="52"/>
      <c r="EC1215" s="52"/>
      <c r="ED1215" s="52"/>
      <c r="EE1215" s="52"/>
      <c r="EF1215" s="52"/>
      <c r="EG1215" s="52"/>
      <c r="EH1215" s="52"/>
      <c r="EI1215" s="52"/>
      <c r="EJ1215" s="52"/>
      <c r="EK1215" s="52"/>
      <c r="EL1215" s="52"/>
      <c r="EM1215" s="52"/>
      <c r="EN1215" s="52"/>
      <c r="EO1215" s="52"/>
      <c r="EP1215" s="52"/>
      <c r="EQ1215" s="52"/>
      <c r="ER1215" s="52"/>
      <c r="ES1215" s="52"/>
      <c r="ET1215" s="52"/>
      <c r="EU1215" s="52"/>
      <c r="EV1215" s="52"/>
      <c r="EW1215" s="52"/>
      <c r="EX1215" s="52"/>
      <c r="EY1215" s="52"/>
      <c r="EZ1215" s="52"/>
      <c r="FA1215" s="52"/>
      <c r="FB1215" s="52"/>
      <c r="FC1215" s="52"/>
      <c r="FD1215" s="52"/>
      <c r="FE1215" s="52"/>
      <c r="FF1215" s="52"/>
      <c r="FG1215" s="52"/>
      <c r="FH1215" s="52"/>
      <c r="FI1215" s="52"/>
      <c r="FJ1215" s="52"/>
      <c r="FK1215" s="52"/>
      <c r="FL1215" s="52"/>
      <c r="FM1215" s="52"/>
      <c r="FN1215" s="52"/>
      <c r="FO1215" s="52"/>
      <c r="FP1215" s="52"/>
      <c r="FQ1215" s="52"/>
      <c r="FR1215" s="52"/>
      <c r="FS1215" s="52"/>
      <c r="FT1215" s="52"/>
    </row>
    <row r="1216" spans="1:176" x14ac:dyDescent="0.15">
      <c r="A1216" s="104"/>
      <c r="B1216" s="35"/>
      <c r="C1216" s="35"/>
      <c r="D1216" s="36"/>
      <c r="E1216" s="35"/>
      <c r="F1216" s="54"/>
      <c r="G1216" s="38"/>
      <c r="H1216" s="35"/>
      <c r="I1216" s="35"/>
      <c r="J1216" s="35"/>
      <c r="K1216" s="35"/>
      <c r="L1216" s="55"/>
      <c r="M1216" s="40"/>
      <c r="N1216" s="41"/>
      <c r="O1216" s="41"/>
      <c r="P1216" s="56"/>
      <c r="Q1216" s="43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52"/>
      <c r="AW1216" s="52"/>
      <c r="AX1216" s="52"/>
      <c r="AY1216" s="52"/>
      <c r="AZ1216" s="52"/>
      <c r="BA1216" s="52"/>
      <c r="BB1216" s="52"/>
      <c r="BC1216" s="52"/>
      <c r="BD1216" s="52"/>
      <c r="BE1216" s="52"/>
      <c r="BF1216" s="52"/>
      <c r="BG1216" s="52"/>
      <c r="BH1216" s="52"/>
      <c r="BI1216" s="52"/>
      <c r="BJ1216" s="52"/>
      <c r="BK1216" s="52"/>
      <c r="BL1216" s="52"/>
      <c r="BM1216" s="52"/>
      <c r="BN1216" s="52"/>
      <c r="BO1216" s="52"/>
      <c r="BP1216" s="52"/>
      <c r="BQ1216" s="52"/>
      <c r="BR1216" s="52"/>
      <c r="BS1216" s="52"/>
      <c r="BT1216" s="52"/>
      <c r="BU1216" s="52"/>
      <c r="BV1216" s="52"/>
      <c r="BW1216" s="52"/>
      <c r="BX1216" s="52"/>
      <c r="BY1216" s="52"/>
      <c r="BZ1216" s="52"/>
      <c r="CA1216" s="52"/>
      <c r="CB1216" s="52"/>
      <c r="CC1216" s="52"/>
      <c r="CD1216" s="52"/>
      <c r="CE1216" s="52"/>
      <c r="CF1216" s="52"/>
      <c r="CG1216" s="52"/>
      <c r="CH1216" s="52"/>
      <c r="CI1216" s="52"/>
      <c r="CJ1216" s="52"/>
      <c r="CK1216" s="52"/>
      <c r="CL1216" s="52"/>
      <c r="CM1216" s="52"/>
      <c r="CN1216" s="52"/>
      <c r="CO1216" s="52"/>
      <c r="CP1216" s="52"/>
      <c r="CQ1216" s="52"/>
      <c r="CR1216" s="52"/>
      <c r="CS1216" s="52"/>
      <c r="CT1216" s="52"/>
      <c r="CU1216" s="52"/>
      <c r="CV1216" s="52"/>
      <c r="CW1216" s="52"/>
      <c r="CX1216" s="52"/>
      <c r="CY1216" s="52"/>
      <c r="CZ1216" s="52"/>
      <c r="DA1216" s="52"/>
      <c r="DB1216" s="52"/>
      <c r="DC1216" s="52"/>
      <c r="DD1216" s="52"/>
      <c r="DE1216" s="52"/>
      <c r="DF1216" s="52"/>
      <c r="DG1216" s="52"/>
      <c r="DH1216" s="52"/>
      <c r="DI1216" s="52"/>
      <c r="DJ1216" s="52"/>
      <c r="DK1216" s="52"/>
      <c r="DL1216" s="52"/>
      <c r="DM1216" s="52"/>
      <c r="DN1216" s="52"/>
      <c r="DO1216" s="52"/>
      <c r="DP1216" s="52"/>
      <c r="DQ1216" s="52"/>
      <c r="DR1216" s="52"/>
      <c r="DS1216" s="52"/>
      <c r="DT1216" s="52"/>
      <c r="DU1216" s="52"/>
      <c r="DV1216" s="52"/>
      <c r="DW1216" s="52"/>
      <c r="DX1216" s="52"/>
      <c r="DY1216" s="52"/>
      <c r="DZ1216" s="52"/>
      <c r="EA1216" s="52"/>
      <c r="EB1216" s="52"/>
      <c r="EC1216" s="52"/>
      <c r="ED1216" s="52"/>
      <c r="EE1216" s="52"/>
      <c r="EF1216" s="52"/>
      <c r="EG1216" s="52"/>
      <c r="EH1216" s="52"/>
      <c r="EI1216" s="52"/>
      <c r="EJ1216" s="52"/>
      <c r="EK1216" s="52"/>
      <c r="EL1216" s="52"/>
      <c r="EM1216" s="52"/>
      <c r="EN1216" s="52"/>
      <c r="EO1216" s="52"/>
      <c r="EP1216" s="52"/>
      <c r="EQ1216" s="52"/>
      <c r="ER1216" s="52"/>
      <c r="ES1216" s="52"/>
      <c r="ET1216" s="52"/>
      <c r="EU1216" s="52"/>
      <c r="EV1216" s="52"/>
      <c r="EW1216" s="52"/>
      <c r="EX1216" s="52"/>
      <c r="EY1216" s="52"/>
      <c r="EZ1216" s="52"/>
      <c r="FA1216" s="52"/>
      <c r="FB1216" s="52"/>
      <c r="FC1216" s="52"/>
      <c r="FD1216" s="52"/>
      <c r="FE1216" s="52"/>
      <c r="FF1216" s="52"/>
      <c r="FG1216" s="52"/>
      <c r="FH1216" s="52"/>
      <c r="FI1216" s="52"/>
      <c r="FJ1216" s="52"/>
      <c r="FK1216" s="52"/>
      <c r="FL1216" s="52"/>
      <c r="FM1216" s="52"/>
      <c r="FN1216" s="52"/>
      <c r="FO1216" s="52"/>
      <c r="FP1216" s="52"/>
      <c r="FQ1216" s="52"/>
      <c r="FR1216" s="52"/>
      <c r="FS1216" s="52"/>
      <c r="FT1216" s="52"/>
    </row>
    <row r="1217" spans="1:179" x14ac:dyDescent="0.15">
      <c r="A1217" s="104"/>
      <c r="B1217" s="35"/>
      <c r="C1217" s="35"/>
      <c r="D1217" s="36"/>
      <c r="E1217" s="35"/>
      <c r="F1217" s="54"/>
      <c r="G1217" s="38"/>
      <c r="H1217" s="35"/>
      <c r="I1217" s="35"/>
      <c r="J1217" s="35"/>
      <c r="K1217" s="35"/>
      <c r="L1217" s="55"/>
      <c r="M1217" s="40"/>
      <c r="N1217" s="41"/>
      <c r="O1217" s="41"/>
      <c r="P1217" s="56"/>
      <c r="Q1217" s="43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52"/>
      <c r="AW1217" s="52"/>
      <c r="AX1217" s="52"/>
      <c r="AY1217" s="52"/>
      <c r="AZ1217" s="52"/>
      <c r="BA1217" s="52"/>
      <c r="BB1217" s="52"/>
      <c r="BC1217" s="52"/>
      <c r="BD1217" s="52"/>
      <c r="BE1217" s="52"/>
      <c r="BF1217" s="52"/>
      <c r="BG1217" s="52"/>
      <c r="BH1217" s="52"/>
      <c r="BI1217" s="52"/>
      <c r="BJ1217" s="52"/>
      <c r="BK1217" s="52"/>
      <c r="BL1217" s="52"/>
      <c r="BM1217" s="52"/>
      <c r="BN1217" s="52"/>
      <c r="BO1217" s="52"/>
      <c r="BP1217" s="52"/>
      <c r="BQ1217" s="52"/>
      <c r="BR1217" s="52"/>
      <c r="BS1217" s="52"/>
      <c r="BT1217" s="52"/>
      <c r="BU1217" s="52"/>
      <c r="BV1217" s="52"/>
      <c r="BW1217" s="52"/>
      <c r="BX1217" s="52"/>
      <c r="BY1217" s="52"/>
      <c r="BZ1217" s="52"/>
      <c r="CA1217" s="52"/>
      <c r="CB1217" s="52"/>
      <c r="CC1217" s="52"/>
      <c r="CD1217" s="52"/>
      <c r="CE1217" s="52"/>
      <c r="CF1217" s="52"/>
      <c r="CG1217" s="52"/>
      <c r="CH1217" s="52"/>
      <c r="CI1217" s="52"/>
      <c r="CJ1217" s="52"/>
      <c r="CK1217" s="52"/>
      <c r="CL1217" s="52"/>
      <c r="CM1217" s="52"/>
      <c r="CN1217" s="52"/>
      <c r="CO1217" s="52"/>
      <c r="CP1217" s="52"/>
      <c r="CQ1217" s="52"/>
      <c r="CR1217" s="52"/>
      <c r="CS1217" s="52"/>
      <c r="CT1217" s="52"/>
      <c r="CU1217" s="52"/>
      <c r="CV1217" s="52"/>
      <c r="CW1217" s="52"/>
      <c r="CX1217" s="52"/>
      <c r="CY1217" s="52"/>
      <c r="CZ1217" s="52"/>
      <c r="DA1217" s="52"/>
      <c r="DB1217" s="52"/>
      <c r="DC1217" s="52"/>
      <c r="DD1217" s="52"/>
      <c r="DE1217" s="52"/>
      <c r="DF1217" s="52"/>
      <c r="DG1217" s="52"/>
      <c r="DH1217" s="52"/>
      <c r="DI1217" s="52"/>
      <c r="DJ1217" s="52"/>
      <c r="DK1217" s="52"/>
      <c r="DL1217" s="52"/>
      <c r="DM1217" s="52"/>
      <c r="DN1217" s="52"/>
      <c r="DO1217" s="52"/>
      <c r="DP1217" s="52"/>
      <c r="DQ1217" s="52"/>
      <c r="DR1217" s="52"/>
      <c r="DS1217" s="52"/>
      <c r="DT1217" s="52"/>
      <c r="DU1217" s="52"/>
      <c r="DV1217" s="52"/>
      <c r="DW1217" s="52"/>
      <c r="DX1217" s="52"/>
      <c r="DY1217" s="52"/>
      <c r="DZ1217" s="52"/>
      <c r="EA1217" s="52"/>
      <c r="EB1217" s="52"/>
      <c r="EC1217" s="52"/>
      <c r="ED1217" s="52"/>
      <c r="EE1217" s="52"/>
      <c r="EF1217" s="52"/>
      <c r="EG1217" s="52"/>
      <c r="EH1217" s="52"/>
      <c r="EI1217" s="52"/>
      <c r="EJ1217" s="52"/>
      <c r="EK1217" s="52"/>
      <c r="EL1217" s="52"/>
      <c r="EM1217" s="52"/>
      <c r="EN1217" s="52"/>
      <c r="EO1217" s="52"/>
      <c r="EP1217" s="52"/>
      <c r="EQ1217" s="52"/>
      <c r="ER1217" s="52"/>
      <c r="ES1217" s="52"/>
      <c r="ET1217" s="52"/>
      <c r="EU1217" s="52"/>
      <c r="EV1217" s="52"/>
      <c r="EW1217" s="52"/>
      <c r="EX1217" s="52"/>
      <c r="EY1217" s="52"/>
      <c r="EZ1217" s="52"/>
      <c r="FA1217" s="52"/>
      <c r="FB1217" s="52"/>
      <c r="FC1217" s="52"/>
      <c r="FD1217" s="52"/>
      <c r="FE1217" s="52"/>
      <c r="FF1217" s="52"/>
      <c r="FG1217" s="52"/>
      <c r="FH1217" s="52"/>
      <c r="FI1217" s="52"/>
      <c r="FJ1217" s="52"/>
      <c r="FK1217" s="52"/>
      <c r="FL1217" s="52"/>
      <c r="FM1217" s="52"/>
      <c r="FN1217" s="52"/>
      <c r="FO1217" s="52"/>
      <c r="FP1217" s="52"/>
      <c r="FQ1217" s="52"/>
      <c r="FR1217" s="52"/>
      <c r="FS1217" s="52"/>
      <c r="FT1217" s="52"/>
    </row>
    <row r="1218" spans="1:179" x14ac:dyDescent="0.15">
      <c r="A1218" s="104"/>
      <c r="B1218" s="35"/>
      <c r="C1218" s="35"/>
      <c r="D1218" s="36"/>
      <c r="E1218" s="35"/>
      <c r="F1218" s="54"/>
      <c r="G1218" s="38"/>
      <c r="H1218" s="35"/>
      <c r="I1218" s="35"/>
      <c r="J1218" s="35"/>
      <c r="K1218" s="35"/>
      <c r="L1218" s="55"/>
      <c r="M1218" s="40"/>
      <c r="N1218" s="41"/>
      <c r="O1218" s="41"/>
      <c r="P1218" s="56"/>
      <c r="Q1218" s="43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52"/>
      <c r="AW1218" s="52"/>
      <c r="AX1218" s="52"/>
      <c r="AY1218" s="52"/>
      <c r="AZ1218" s="52"/>
      <c r="BA1218" s="52"/>
      <c r="BB1218" s="52"/>
      <c r="BC1218" s="52"/>
      <c r="BD1218" s="52"/>
      <c r="BE1218" s="52"/>
      <c r="BF1218" s="52"/>
      <c r="BG1218" s="52"/>
      <c r="BH1218" s="52"/>
      <c r="BI1218" s="52"/>
      <c r="BJ1218" s="52"/>
      <c r="BK1218" s="52"/>
      <c r="BL1218" s="52"/>
      <c r="BM1218" s="52"/>
      <c r="BN1218" s="52"/>
      <c r="BO1218" s="52"/>
      <c r="BP1218" s="52"/>
      <c r="BQ1218" s="52"/>
      <c r="BR1218" s="52"/>
      <c r="BS1218" s="52"/>
      <c r="BT1218" s="52"/>
      <c r="BU1218" s="52"/>
      <c r="BV1218" s="52"/>
      <c r="BW1218" s="52"/>
      <c r="BX1218" s="52"/>
      <c r="BY1218" s="52"/>
      <c r="BZ1218" s="52"/>
      <c r="CA1218" s="52"/>
      <c r="CB1218" s="52"/>
      <c r="CC1218" s="52"/>
      <c r="CD1218" s="52"/>
      <c r="CE1218" s="52"/>
      <c r="CF1218" s="52"/>
      <c r="CG1218" s="52"/>
      <c r="CH1218" s="52"/>
      <c r="CI1218" s="52"/>
      <c r="CJ1218" s="52"/>
      <c r="CK1218" s="52"/>
      <c r="CL1218" s="52"/>
      <c r="CM1218" s="52"/>
      <c r="CN1218" s="52"/>
      <c r="CO1218" s="52"/>
      <c r="CP1218" s="52"/>
      <c r="CQ1218" s="52"/>
      <c r="CR1218" s="52"/>
      <c r="CS1218" s="52"/>
      <c r="CT1218" s="52"/>
      <c r="CU1218" s="52"/>
      <c r="CV1218" s="52"/>
      <c r="CW1218" s="52"/>
      <c r="CX1218" s="52"/>
      <c r="CY1218" s="52"/>
      <c r="CZ1218" s="52"/>
      <c r="DA1218" s="52"/>
      <c r="DB1218" s="52"/>
      <c r="DC1218" s="52"/>
      <c r="DD1218" s="52"/>
      <c r="DE1218" s="52"/>
      <c r="DF1218" s="52"/>
      <c r="DG1218" s="52"/>
      <c r="DH1218" s="52"/>
      <c r="DI1218" s="52"/>
      <c r="DJ1218" s="52"/>
      <c r="DK1218" s="52"/>
      <c r="DL1218" s="52"/>
      <c r="DM1218" s="52"/>
      <c r="DN1218" s="52"/>
      <c r="DO1218" s="52"/>
      <c r="DP1218" s="52"/>
      <c r="DQ1218" s="52"/>
      <c r="DR1218" s="52"/>
      <c r="DS1218" s="52"/>
      <c r="DT1218" s="52"/>
      <c r="DU1218" s="52"/>
      <c r="DV1218" s="52"/>
      <c r="DW1218" s="52"/>
      <c r="DX1218" s="52"/>
      <c r="DY1218" s="52"/>
      <c r="DZ1218" s="52"/>
      <c r="EA1218" s="52"/>
      <c r="EB1218" s="52"/>
      <c r="EC1218" s="52"/>
      <c r="ED1218" s="52"/>
      <c r="EE1218" s="52"/>
      <c r="EF1218" s="52"/>
      <c r="EG1218" s="52"/>
      <c r="EH1218" s="52"/>
      <c r="EI1218" s="52"/>
      <c r="EJ1218" s="52"/>
      <c r="EK1218" s="52"/>
      <c r="EL1218" s="52"/>
      <c r="EM1218" s="52"/>
      <c r="EN1218" s="52"/>
      <c r="EO1218" s="52"/>
      <c r="EP1218" s="52"/>
      <c r="EQ1218" s="52"/>
      <c r="ER1218" s="52"/>
      <c r="ES1218" s="52"/>
      <c r="ET1218" s="52"/>
      <c r="EU1218" s="52"/>
      <c r="EV1218" s="52"/>
      <c r="EW1218" s="52"/>
      <c r="EX1218" s="52"/>
      <c r="EY1218" s="52"/>
      <c r="EZ1218" s="52"/>
      <c r="FA1218" s="52"/>
      <c r="FB1218" s="52"/>
      <c r="FC1218" s="52"/>
      <c r="FD1218" s="52"/>
      <c r="FE1218" s="52"/>
      <c r="FF1218" s="52"/>
      <c r="FG1218" s="52"/>
      <c r="FH1218" s="52"/>
      <c r="FI1218" s="52"/>
      <c r="FJ1218" s="52"/>
      <c r="FK1218" s="52"/>
      <c r="FL1218" s="52"/>
      <c r="FM1218" s="52"/>
      <c r="FN1218" s="52"/>
      <c r="FO1218" s="52"/>
      <c r="FP1218" s="52"/>
      <c r="FQ1218" s="52"/>
      <c r="FR1218" s="52"/>
      <c r="FS1218" s="52"/>
      <c r="FT1218" s="52"/>
    </row>
    <row r="1219" spans="1:179" x14ac:dyDescent="0.15">
      <c r="A1219" s="104"/>
      <c r="B1219" s="35"/>
      <c r="C1219" s="35"/>
      <c r="D1219" s="36"/>
      <c r="E1219" s="35"/>
      <c r="F1219" s="54"/>
      <c r="G1219" s="38"/>
      <c r="H1219" s="35"/>
      <c r="I1219" s="35"/>
      <c r="J1219" s="35"/>
      <c r="K1219" s="35"/>
      <c r="L1219" s="55"/>
      <c r="M1219" s="40"/>
      <c r="N1219" s="41"/>
      <c r="O1219" s="41"/>
      <c r="P1219" s="56"/>
      <c r="Q1219" s="43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52"/>
      <c r="AW1219" s="52"/>
      <c r="AX1219" s="52"/>
      <c r="AY1219" s="52"/>
      <c r="AZ1219" s="52"/>
      <c r="BA1219" s="52"/>
      <c r="BB1219" s="52"/>
      <c r="BC1219" s="52"/>
      <c r="BD1219" s="52"/>
      <c r="BE1219" s="52"/>
      <c r="BF1219" s="52"/>
      <c r="BG1219" s="52"/>
      <c r="BH1219" s="52"/>
      <c r="BI1219" s="52"/>
      <c r="BJ1219" s="52"/>
      <c r="BK1219" s="52"/>
      <c r="BL1219" s="52"/>
      <c r="BM1219" s="52"/>
      <c r="BN1219" s="52"/>
      <c r="BO1219" s="52"/>
      <c r="BP1219" s="52"/>
      <c r="BQ1219" s="52"/>
      <c r="BR1219" s="52"/>
      <c r="BS1219" s="52"/>
      <c r="BT1219" s="52"/>
      <c r="BU1219" s="52"/>
      <c r="BV1219" s="52"/>
      <c r="BW1219" s="52"/>
      <c r="BX1219" s="52"/>
      <c r="BY1219" s="52"/>
      <c r="BZ1219" s="52"/>
      <c r="CA1219" s="52"/>
      <c r="CB1219" s="52"/>
      <c r="CC1219" s="52"/>
      <c r="CD1219" s="52"/>
      <c r="CE1219" s="52"/>
      <c r="CF1219" s="52"/>
      <c r="CG1219" s="52"/>
      <c r="CH1219" s="52"/>
      <c r="CI1219" s="52"/>
      <c r="CJ1219" s="52"/>
      <c r="CK1219" s="52"/>
      <c r="CL1219" s="52"/>
      <c r="CM1219" s="52"/>
      <c r="CN1219" s="52"/>
      <c r="CO1219" s="52"/>
      <c r="CP1219" s="52"/>
      <c r="CQ1219" s="52"/>
      <c r="CR1219" s="52"/>
      <c r="CS1219" s="52"/>
      <c r="CT1219" s="52"/>
      <c r="CU1219" s="52"/>
      <c r="CV1219" s="52"/>
      <c r="CW1219" s="52"/>
      <c r="CX1219" s="52"/>
      <c r="CY1219" s="52"/>
      <c r="CZ1219" s="52"/>
      <c r="DA1219" s="52"/>
      <c r="DB1219" s="52"/>
      <c r="DC1219" s="52"/>
      <c r="DD1219" s="52"/>
      <c r="DE1219" s="52"/>
      <c r="DF1219" s="52"/>
      <c r="DG1219" s="52"/>
      <c r="DH1219" s="52"/>
      <c r="DI1219" s="52"/>
      <c r="DJ1219" s="52"/>
      <c r="DK1219" s="52"/>
      <c r="DL1219" s="52"/>
      <c r="DM1219" s="52"/>
      <c r="DN1219" s="52"/>
      <c r="DO1219" s="52"/>
      <c r="DP1219" s="52"/>
      <c r="DQ1219" s="52"/>
      <c r="DR1219" s="52"/>
      <c r="DS1219" s="52"/>
      <c r="DT1219" s="52"/>
      <c r="DU1219" s="52"/>
      <c r="DV1219" s="52"/>
      <c r="DW1219" s="52"/>
      <c r="DX1219" s="52"/>
      <c r="DY1219" s="52"/>
      <c r="DZ1219" s="52"/>
      <c r="EA1219" s="52"/>
      <c r="EB1219" s="52"/>
      <c r="EC1219" s="52"/>
      <c r="ED1219" s="52"/>
      <c r="EE1219" s="52"/>
      <c r="EF1219" s="52"/>
      <c r="EG1219" s="52"/>
      <c r="EH1219" s="52"/>
      <c r="EI1219" s="52"/>
      <c r="EJ1219" s="52"/>
      <c r="EK1219" s="52"/>
      <c r="EL1219" s="52"/>
      <c r="EM1219" s="52"/>
      <c r="EN1219" s="52"/>
      <c r="EO1219" s="52"/>
      <c r="EP1219" s="52"/>
      <c r="EQ1219" s="52"/>
      <c r="ER1219" s="52"/>
      <c r="ES1219" s="52"/>
      <c r="ET1219" s="52"/>
      <c r="EU1219" s="52"/>
      <c r="EV1219" s="52"/>
      <c r="EW1219" s="52"/>
      <c r="EX1219" s="52"/>
      <c r="EY1219" s="52"/>
      <c r="EZ1219" s="52"/>
      <c r="FA1219" s="52"/>
      <c r="FB1219" s="52"/>
      <c r="FC1219" s="52"/>
      <c r="FD1219" s="52"/>
      <c r="FE1219" s="52"/>
      <c r="FF1219" s="52"/>
      <c r="FG1219" s="52"/>
      <c r="FH1219" s="52"/>
      <c r="FI1219" s="52"/>
      <c r="FJ1219" s="52"/>
      <c r="FK1219" s="52"/>
      <c r="FL1219" s="52"/>
      <c r="FM1219" s="52"/>
      <c r="FN1219" s="52"/>
      <c r="FO1219" s="52"/>
      <c r="FP1219" s="52"/>
      <c r="FQ1219" s="52"/>
      <c r="FR1219" s="52"/>
      <c r="FS1219" s="52"/>
      <c r="FT1219" s="52"/>
    </row>
    <row r="1220" spans="1:179" x14ac:dyDescent="0.15">
      <c r="A1220" s="104"/>
      <c r="B1220" s="35"/>
      <c r="C1220" s="35"/>
      <c r="D1220" s="36"/>
      <c r="E1220" s="35"/>
      <c r="F1220" s="54"/>
      <c r="G1220" s="38"/>
      <c r="H1220" s="35"/>
      <c r="I1220" s="35"/>
      <c r="J1220" s="35"/>
      <c r="K1220" s="35"/>
      <c r="L1220" s="55"/>
      <c r="M1220" s="40"/>
      <c r="N1220" s="41"/>
      <c r="O1220" s="41"/>
      <c r="P1220" s="56"/>
      <c r="Q1220" s="43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52"/>
      <c r="AW1220" s="52"/>
      <c r="AX1220" s="52"/>
      <c r="AY1220" s="52"/>
      <c r="AZ1220" s="52"/>
      <c r="BA1220" s="52"/>
      <c r="BB1220" s="52"/>
      <c r="BC1220" s="52"/>
      <c r="BD1220" s="52"/>
      <c r="BE1220" s="52"/>
      <c r="BF1220" s="52"/>
      <c r="BG1220" s="52"/>
      <c r="BH1220" s="52"/>
      <c r="BI1220" s="52"/>
      <c r="BJ1220" s="52"/>
      <c r="BK1220" s="52"/>
      <c r="BL1220" s="52"/>
      <c r="BM1220" s="52"/>
      <c r="BN1220" s="52"/>
      <c r="BO1220" s="52"/>
      <c r="BP1220" s="52"/>
      <c r="BQ1220" s="52"/>
      <c r="BR1220" s="52"/>
      <c r="BS1220" s="52"/>
      <c r="BT1220" s="52"/>
      <c r="BU1220" s="52"/>
      <c r="BV1220" s="52"/>
      <c r="BW1220" s="52"/>
      <c r="BX1220" s="52"/>
      <c r="BY1220" s="52"/>
      <c r="BZ1220" s="52"/>
      <c r="CA1220" s="52"/>
      <c r="CB1220" s="52"/>
      <c r="CC1220" s="52"/>
      <c r="CD1220" s="52"/>
      <c r="CE1220" s="52"/>
      <c r="CF1220" s="52"/>
      <c r="CG1220" s="52"/>
      <c r="CH1220" s="52"/>
      <c r="CI1220" s="52"/>
      <c r="CJ1220" s="52"/>
      <c r="CK1220" s="52"/>
      <c r="CL1220" s="52"/>
      <c r="CM1220" s="52"/>
      <c r="CN1220" s="52"/>
      <c r="CO1220" s="52"/>
      <c r="CP1220" s="52"/>
      <c r="CQ1220" s="52"/>
      <c r="CR1220" s="52"/>
      <c r="CS1220" s="52"/>
      <c r="CT1220" s="52"/>
      <c r="CU1220" s="52"/>
      <c r="CV1220" s="52"/>
      <c r="CW1220" s="52"/>
      <c r="CX1220" s="52"/>
      <c r="CY1220" s="52"/>
      <c r="CZ1220" s="52"/>
      <c r="DA1220" s="52"/>
      <c r="DB1220" s="52"/>
      <c r="DC1220" s="52"/>
      <c r="DD1220" s="52"/>
      <c r="DE1220" s="52"/>
      <c r="DF1220" s="52"/>
      <c r="DG1220" s="52"/>
      <c r="DH1220" s="52"/>
      <c r="DI1220" s="52"/>
      <c r="DJ1220" s="52"/>
      <c r="DK1220" s="52"/>
      <c r="DL1220" s="52"/>
      <c r="DM1220" s="52"/>
      <c r="DN1220" s="52"/>
      <c r="DO1220" s="52"/>
      <c r="DP1220" s="52"/>
      <c r="DQ1220" s="52"/>
      <c r="DR1220" s="52"/>
      <c r="DS1220" s="52"/>
      <c r="DT1220" s="52"/>
      <c r="DU1220" s="52"/>
      <c r="DV1220" s="52"/>
      <c r="DW1220" s="52"/>
      <c r="DX1220" s="52"/>
      <c r="DY1220" s="52"/>
      <c r="DZ1220" s="52"/>
      <c r="EA1220" s="52"/>
      <c r="EB1220" s="52"/>
      <c r="EC1220" s="52"/>
      <c r="ED1220" s="52"/>
      <c r="EE1220" s="52"/>
      <c r="EF1220" s="52"/>
      <c r="EG1220" s="52"/>
      <c r="EH1220" s="52"/>
      <c r="EI1220" s="52"/>
      <c r="EJ1220" s="52"/>
      <c r="EK1220" s="52"/>
      <c r="EL1220" s="52"/>
      <c r="EM1220" s="52"/>
      <c r="EN1220" s="52"/>
      <c r="EO1220" s="52"/>
      <c r="EP1220" s="52"/>
      <c r="EQ1220" s="52"/>
      <c r="ER1220" s="52"/>
      <c r="ES1220" s="52"/>
      <c r="ET1220" s="52"/>
      <c r="EU1220" s="52"/>
      <c r="EV1220" s="52"/>
      <c r="EW1220" s="52"/>
      <c r="EX1220" s="52"/>
      <c r="EY1220" s="52"/>
      <c r="EZ1220" s="52"/>
      <c r="FA1220" s="52"/>
      <c r="FB1220" s="52"/>
      <c r="FC1220" s="52"/>
      <c r="FD1220" s="52"/>
      <c r="FE1220" s="52"/>
      <c r="FF1220" s="52"/>
      <c r="FG1220" s="52"/>
      <c r="FH1220" s="52"/>
      <c r="FI1220" s="52"/>
      <c r="FJ1220" s="52"/>
      <c r="FK1220" s="52"/>
      <c r="FL1220" s="52"/>
      <c r="FM1220" s="52"/>
      <c r="FN1220" s="52"/>
      <c r="FO1220" s="52"/>
      <c r="FP1220" s="52"/>
      <c r="FQ1220" s="52"/>
      <c r="FR1220" s="52"/>
      <c r="FS1220" s="52"/>
      <c r="FT1220" s="52"/>
    </row>
    <row r="1221" spans="1:179" x14ac:dyDescent="0.15">
      <c r="A1221" s="104"/>
      <c r="B1221" s="35"/>
      <c r="C1221" s="35"/>
      <c r="D1221" s="36"/>
      <c r="E1221" s="35"/>
      <c r="F1221" s="54"/>
      <c r="G1221" s="38"/>
      <c r="H1221" s="35"/>
      <c r="I1221" s="35"/>
      <c r="J1221" s="35"/>
      <c r="K1221" s="35"/>
      <c r="L1221" s="55"/>
      <c r="M1221" s="40"/>
      <c r="N1221" s="41"/>
      <c r="O1221" s="41"/>
      <c r="P1221" s="56"/>
      <c r="Q1221" s="43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52"/>
      <c r="AW1221" s="52"/>
      <c r="AX1221" s="52"/>
      <c r="AY1221" s="52"/>
      <c r="AZ1221" s="52"/>
      <c r="BA1221" s="52"/>
      <c r="BB1221" s="52"/>
      <c r="BC1221" s="52"/>
      <c r="BD1221" s="52"/>
      <c r="BE1221" s="52"/>
      <c r="BF1221" s="52"/>
      <c r="BG1221" s="52"/>
      <c r="BH1221" s="52"/>
      <c r="BI1221" s="52"/>
      <c r="BJ1221" s="52"/>
      <c r="BK1221" s="52"/>
      <c r="BL1221" s="52"/>
      <c r="BM1221" s="52"/>
      <c r="BN1221" s="52"/>
      <c r="BO1221" s="52"/>
      <c r="BP1221" s="52"/>
      <c r="BQ1221" s="52"/>
      <c r="BR1221" s="52"/>
      <c r="BS1221" s="52"/>
      <c r="BT1221" s="52"/>
      <c r="BU1221" s="52"/>
      <c r="BV1221" s="52"/>
      <c r="BW1221" s="52"/>
      <c r="BX1221" s="52"/>
      <c r="BY1221" s="52"/>
      <c r="BZ1221" s="52"/>
      <c r="CA1221" s="52"/>
      <c r="CB1221" s="52"/>
      <c r="CC1221" s="52"/>
      <c r="CD1221" s="52"/>
      <c r="CE1221" s="52"/>
      <c r="CF1221" s="52"/>
      <c r="CG1221" s="52"/>
      <c r="CH1221" s="52"/>
      <c r="CI1221" s="52"/>
      <c r="CJ1221" s="52"/>
      <c r="CK1221" s="52"/>
      <c r="CL1221" s="52"/>
      <c r="CM1221" s="52"/>
      <c r="CN1221" s="52"/>
      <c r="CO1221" s="52"/>
      <c r="CP1221" s="52"/>
      <c r="CQ1221" s="52"/>
      <c r="CR1221" s="52"/>
      <c r="CS1221" s="52"/>
      <c r="CT1221" s="52"/>
      <c r="CU1221" s="52"/>
      <c r="CV1221" s="52"/>
      <c r="CW1221" s="52"/>
      <c r="CX1221" s="52"/>
      <c r="CY1221" s="52"/>
      <c r="CZ1221" s="52"/>
      <c r="DA1221" s="52"/>
      <c r="DB1221" s="52"/>
      <c r="DC1221" s="52"/>
      <c r="DD1221" s="52"/>
      <c r="DE1221" s="52"/>
      <c r="DF1221" s="52"/>
      <c r="DG1221" s="52"/>
      <c r="DH1221" s="52"/>
      <c r="DI1221" s="52"/>
      <c r="DJ1221" s="52"/>
      <c r="DK1221" s="52"/>
      <c r="DL1221" s="52"/>
      <c r="DM1221" s="52"/>
      <c r="DN1221" s="52"/>
      <c r="DO1221" s="52"/>
      <c r="DP1221" s="52"/>
      <c r="DQ1221" s="52"/>
      <c r="DR1221" s="52"/>
      <c r="DS1221" s="52"/>
      <c r="DT1221" s="52"/>
      <c r="DU1221" s="52"/>
      <c r="DV1221" s="52"/>
      <c r="DW1221" s="52"/>
      <c r="DX1221" s="52"/>
      <c r="DY1221" s="52"/>
      <c r="DZ1221" s="52"/>
      <c r="EA1221" s="52"/>
      <c r="EB1221" s="52"/>
      <c r="EC1221" s="52"/>
      <c r="ED1221" s="52"/>
      <c r="EE1221" s="52"/>
      <c r="EF1221" s="52"/>
      <c r="EG1221" s="52"/>
      <c r="EH1221" s="52"/>
      <c r="EI1221" s="52"/>
      <c r="EJ1221" s="52"/>
      <c r="EK1221" s="52"/>
      <c r="EL1221" s="52"/>
      <c r="EM1221" s="52"/>
      <c r="EN1221" s="52"/>
      <c r="EO1221" s="52"/>
      <c r="EP1221" s="52"/>
      <c r="EQ1221" s="52"/>
      <c r="ER1221" s="52"/>
      <c r="ES1221" s="52"/>
      <c r="ET1221" s="52"/>
      <c r="EU1221" s="52"/>
      <c r="EV1221" s="52"/>
      <c r="EW1221" s="52"/>
      <c r="EX1221" s="52"/>
      <c r="EY1221" s="52"/>
      <c r="EZ1221" s="52"/>
      <c r="FA1221" s="52"/>
      <c r="FB1221" s="52"/>
      <c r="FC1221" s="52"/>
      <c r="FD1221" s="52"/>
      <c r="FE1221" s="52"/>
      <c r="FF1221" s="52"/>
      <c r="FG1221" s="52"/>
      <c r="FH1221" s="52"/>
      <c r="FI1221" s="52"/>
      <c r="FJ1221" s="52"/>
      <c r="FK1221" s="52"/>
      <c r="FL1221" s="52"/>
      <c r="FM1221" s="52"/>
      <c r="FN1221" s="52"/>
      <c r="FO1221" s="52"/>
      <c r="FP1221" s="52"/>
      <c r="FQ1221" s="52"/>
      <c r="FR1221" s="52"/>
      <c r="FS1221" s="52"/>
      <c r="FT1221" s="52"/>
    </row>
    <row r="1222" spans="1:179" x14ac:dyDescent="0.15">
      <c r="A1222" s="104"/>
      <c r="B1222" s="35"/>
      <c r="C1222" s="35"/>
      <c r="D1222" s="36"/>
      <c r="E1222" s="35"/>
      <c r="F1222" s="54"/>
      <c r="G1222" s="38"/>
      <c r="H1222" s="35"/>
      <c r="I1222" s="35"/>
      <c r="J1222" s="35"/>
      <c r="K1222" s="35"/>
      <c r="L1222" s="55"/>
      <c r="M1222" s="40"/>
      <c r="N1222" s="41"/>
      <c r="O1222" s="41"/>
      <c r="P1222" s="56"/>
      <c r="Q1222" s="43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52"/>
      <c r="AW1222" s="52"/>
      <c r="AX1222" s="52"/>
      <c r="AY1222" s="52"/>
      <c r="AZ1222" s="52"/>
      <c r="BA1222" s="52"/>
      <c r="BB1222" s="52"/>
      <c r="BC1222" s="52"/>
      <c r="BD1222" s="52"/>
      <c r="BE1222" s="52"/>
      <c r="BF1222" s="52"/>
      <c r="BG1222" s="52"/>
      <c r="BH1222" s="52"/>
      <c r="BI1222" s="52"/>
      <c r="BJ1222" s="52"/>
      <c r="BK1222" s="52"/>
      <c r="BL1222" s="52"/>
      <c r="BM1222" s="52"/>
      <c r="BN1222" s="52"/>
      <c r="BO1222" s="52"/>
      <c r="BP1222" s="52"/>
      <c r="BQ1222" s="52"/>
      <c r="BR1222" s="52"/>
      <c r="BS1222" s="52"/>
      <c r="BT1222" s="52"/>
      <c r="BU1222" s="52"/>
      <c r="BV1222" s="52"/>
      <c r="BW1222" s="52"/>
      <c r="BX1222" s="52"/>
      <c r="BY1222" s="52"/>
      <c r="BZ1222" s="52"/>
      <c r="CA1222" s="52"/>
      <c r="CB1222" s="52"/>
      <c r="CC1222" s="52"/>
      <c r="CD1222" s="52"/>
      <c r="CE1222" s="52"/>
      <c r="CF1222" s="52"/>
      <c r="CG1222" s="52"/>
      <c r="CH1222" s="52"/>
      <c r="CI1222" s="52"/>
      <c r="CJ1222" s="52"/>
      <c r="CK1222" s="52"/>
      <c r="CL1222" s="52"/>
      <c r="CM1222" s="52"/>
      <c r="CN1222" s="52"/>
      <c r="CO1222" s="52"/>
      <c r="CP1222" s="52"/>
      <c r="CQ1222" s="52"/>
      <c r="CR1222" s="52"/>
      <c r="CS1222" s="52"/>
      <c r="CT1222" s="52"/>
      <c r="CU1222" s="52"/>
      <c r="CV1222" s="52"/>
      <c r="CW1222" s="52"/>
      <c r="CX1222" s="52"/>
      <c r="CY1222" s="52"/>
      <c r="CZ1222" s="52"/>
      <c r="DA1222" s="52"/>
      <c r="DB1222" s="52"/>
      <c r="DC1222" s="52"/>
      <c r="DD1222" s="52"/>
      <c r="DE1222" s="52"/>
      <c r="DF1222" s="52"/>
      <c r="DG1222" s="52"/>
      <c r="DH1222" s="52"/>
      <c r="DI1222" s="52"/>
      <c r="DJ1222" s="52"/>
      <c r="DK1222" s="52"/>
      <c r="DL1222" s="52"/>
      <c r="DM1222" s="52"/>
      <c r="DN1222" s="52"/>
      <c r="DO1222" s="52"/>
      <c r="DP1222" s="52"/>
      <c r="DQ1222" s="52"/>
      <c r="DR1222" s="52"/>
      <c r="DS1222" s="52"/>
      <c r="DT1222" s="52"/>
      <c r="DU1222" s="52"/>
      <c r="DV1222" s="52"/>
      <c r="DW1222" s="52"/>
      <c r="DX1222" s="52"/>
      <c r="DY1222" s="52"/>
      <c r="DZ1222" s="52"/>
      <c r="EA1222" s="52"/>
      <c r="EB1222" s="52"/>
      <c r="EC1222" s="52"/>
      <c r="ED1222" s="52"/>
      <c r="EE1222" s="52"/>
      <c r="EF1222" s="52"/>
      <c r="EG1222" s="52"/>
      <c r="EH1222" s="52"/>
      <c r="EI1222" s="52"/>
      <c r="EJ1222" s="52"/>
      <c r="EK1222" s="52"/>
      <c r="EL1222" s="52"/>
      <c r="EM1222" s="52"/>
      <c r="EN1222" s="52"/>
      <c r="EO1222" s="52"/>
      <c r="EP1222" s="52"/>
      <c r="EQ1222" s="52"/>
      <c r="ER1222" s="52"/>
      <c r="ES1222" s="52"/>
      <c r="ET1222" s="52"/>
      <c r="EU1222" s="52"/>
      <c r="EV1222" s="52"/>
      <c r="EW1222" s="52"/>
      <c r="EX1222" s="52"/>
      <c r="EY1222" s="52"/>
      <c r="EZ1222" s="52"/>
      <c r="FA1222" s="52"/>
      <c r="FB1222" s="52"/>
      <c r="FC1222" s="52"/>
      <c r="FD1222" s="52"/>
      <c r="FE1222" s="52"/>
      <c r="FF1222" s="52"/>
      <c r="FG1222" s="52"/>
      <c r="FH1222" s="52"/>
      <c r="FI1222" s="52"/>
      <c r="FJ1222" s="52"/>
      <c r="FK1222" s="52"/>
      <c r="FL1222" s="52"/>
      <c r="FM1222" s="52"/>
      <c r="FN1222" s="52"/>
      <c r="FO1222" s="52"/>
      <c r="FP1222" s="52"/>
      <c r="FQ1222" s="52"/>
      <c r="FR1222" s="52"/>
      <c r="FS1222" s="52"/>
      <c r="FT1222" s="52"/>
    </row>
    <row r="1223" spans="1:179" x14ac:dyDescent="0.15">
      <c r="A1223" s="104"/>
      <c r="B1223" s="35"/>
      <c r="C1223" s="35"/>
      <c r="D1223" s="36"/>
      <c r="E1223" s="35"/>
      <c r="F1223" s="54"/>
      <c r="G1223" s="38"/>
      <c r="H1223" s="35"/>
      <c r="I1223" s="35"/>
      <c r="J1223" s="35"/>
      <c r="K1223" s="35"/>
      <c r="L1223" s="55"/>
      <c r="M1223" s="40"/>
      <c r="N1223" s="41"/>
      <c r="O1223" s="41"/>
      <c r="P1223" s="56"/>
      <c r="Q1223" s="43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52"/>
      <c r="AW1223" s="52"/>
      <c r="AX1223" s="52"/>
      <c r="AY1223" s="52"/>
      <c r="AZ1223" s="52"/>
      <c r="BA1223" s="52"/>
      <c r="BB1223" s="52"/>
      <c r="BC1223" s="52"/>
      <c r="BD1223" s="52"/>
      <c r="BE1223" s="52"/>
      <c r="BF1223" s="52"/>
      <c r="BG1223" s="52"/>
      <c r="BH1223" s="52"/>
      <c r="BI1223" s="52"/>
      <c r="BJ1223" s="52"/>
      <c r="BK1223" s="52"/>
      <c r="BL1223" s="52"/>
      <c r="BM1223" s="52"/>
      <c r="BN1223" s="52"/>
      <c r="BO1223" s="52"/>
      <c r="BP1223" s="52"/>
      <c r="BQ1223" s="52"/>
      <c r="BR1223" s="52"/>
      <c r="BS1223" s="52"/>
      <c r="BT1223" s="52"/>
      <c r="BU1223" s="52"/>
      <c r="BV1223" s="52"/>
      <c r="BW1223" s="52"/>
      <c r="BX1223" s="52"/>
      <c r="BY1223" s="52"/>
      <c r="BZ1223" s="52"/>
      <c r="CA1223" s="52"/>
      <c r="CB1223" s="52"/>
      <c r="CC1223" s="52"/>
      <c r="CD1223" s="52"/>
      <c r="CE1223" s="52"/>
      <c r="CF1223" s="52"/>
      <c r="CG1223" s="52"/>
      <c r="CH1223" s="52"/>
      <c r="CI1223" s="52"/>
      <c r="CJ1223" s="52"/>
      <c r="CK1223" s="52"/>
      <c r="CL1223" s="52"/>
      <c r="CM1223" s="52"/>
      <c r="CN1223" s="52"/>
      <c r="CO1223" s="52"/>
      <c r="CP1223" s="52"/>
      <c r="CQ1223" s="52"/>
      <c r="CR1223" s="52"/>
      <c r="CS1223" s="52"/>
      <c r="CT1223" s="52"/>
      <c r="CU1223" s="52"/>
      <c r="CV1223" s="52"/>
      <c r="CW1223" s="52"/>
      <c r="CX1223" s="52"/>
      <c r="CY1223" s="52"/>
      <c r="CZ1223" s="52"/>
      <c r="DA1223" s="52"/>
      <c r="DB1223" s="52"/>
      <c r="DC1223" s="52"/>
      <c r="DD1223" s="52"/>
      <c r="DE1223" s="52"/>
      <c r="DF1223" s="52"/>
      <c r="DG1223" s="52"/>
      <c r="DH1223" s="52"/>
      <c r="DI1223" s="52"/>
      <c r="DJ1223" s="52"/>
      <c r="DK1223" s="52"/>
      <c r="DL1223" s="52"/>
      <c r="DM1223" s="52"/>
      <c r="DN1223" s="52"/>
      <c r="DO1223" s="52"/>
      <c r="DP1223" s="52"/>
      <c r="DQ1223" s="52"/>
      <c r="DR1223" s="52"/>
      <c r="DS1223" s="52"/>
      <c r="DT1223" s="52"/>
      <c r="DU1223" s="52"/>
      <c r="DV1223" s="52"/>
      <c r="DW1223" s="52"/>
      <c r="DX1223" s="52"/>
      <c r="DY1223" s="52"/>
      <c r="DZ1223" s="52"/>
      <c r="EA1223" s="52"/>
      <c r="EB1223" s="52"/>
      <c r="EC1223" s="52"/>
      <c r="ED1223" s="52"/>
      <c r="EE1223" s="52"/>
      <c r="EF1223" s="52"/>
      <c r="EG1223" s="52"/>
      <c r="EH1223" s="52"/>
      <c r="EI1223" s="52"/>
      <c r="EJ1223" s="52"/>
      <c r="EK1223" s="52"/>
      <c r="EL1223" s="52"/>
      <c r="EM1223" s="52"/>
      <c r="EN1223" s="52"/>
      <c r="EO1223" s="52"/>
      <c r="EP1223" s="52"/>
      <c r="EQ1223" s="52"/>
      <c r="ER1223" s="52"/>
      <c r="ES1223" s="52"/>
      <c r="ET1223" s="52"/>
      <c r="EU1223" s="52"/>
      <c r="EV1223" s="52"/>
      <c r="EW1223" s="52"/>
      <c r="EX1223" s="52"/>
      <c r="EY1223" s="52"/>
      <c r="EZ1223" s="52"/>
      <c r="FA1223" s="52"/>
      <c r="FB1223" s="52"/>
      <c r="FC1223" s="52"/>
      <c r="FD1223" s="52"/>
      <c r="FE1223" s="52"/>
      <c r="FF1223" s="52"/>
      <c r="FG1223" s="52"/>
      <c r="FH1223" s="52"/>
      <c r="FI1223" s="52"/>
      <c r="FJ1223" s="52"/>
      <c r="FK1223" s="52"/>
      <c r="FL1223" s="52"/>
      <c r="FM1223" s="52"/>
      <c r="FN1223" s="52"/>
      <c r="FO1223" s="52"/>
      <c r="FP1223" s="52"/>
      <c r="FQ1223" s="52"/>
      <c r="FR1223" s="52"/>
      <c r="FS1223" s="52"/>
      <c r="FT1223" s="52"/>
    </row>
    <row r="1224" spans="1:179" x14ac:dyDescent="0.15">
      <c r="A1224" s="104"/>
      <c r="B1224" s="35"/>
      <c r="C1224" s="35"/>
      <c r="D1224" s="36"/>
      <c r="E1224" s="35"/>
      <c r="F1224" s="54"/>
      <c r="G1224" s="38"/>
      <c r="H1224" s="35"/>
      <c r="I1224" s="35"/>
      <c r="J1224" s="35"/>
      <c r="K1224" s="35"/>
      <c r="L1224" s="55"/>
      <c r="M1224" s="40"/>
      <c r="N1224" s="41"/>
      <c r="O1224" s="41"/>
      <c r="P1224" s="56"/>
      <c r="Q1224" s="43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  <c r="BB1224" s="52"/>
      <c r="BC1224" s="52"/>
      <c r="BD1224" s="52"/>
      <c r="BE1224" s="52"/>
      <c r="BF1224" s="52"/>
      <c r="BG1224" s="52"/>
      <c r="BH1224" s="52"/>
      <c r="BI1224" s="52"/>
      <c r="BJ1224" s="52"/>
      <c r="BK1224" s="52"/>
      <c r="BL1224" s="52"/>
      <c r="BM1224" s="52"/>
      <c r="BN1224" s="52"/>
      <c r="BO1224" s="52"/>
      <c r="BP1224" s="52"/>
      <c r="BQ1224" s="52"/>
      <c r="BR1224" s="52"/>
      <c r="BS1224" s="52"/>
      <c r="BT1224" s="52"/>
      <c r="BU1224" s="52"/>
      <c r="BV1224" s="52"/>
      <c r="BW1224" s="52"/>
      <c r="BX1224" s="52"/>
      <c r="BY1224" s="52"/>
      <c r="BZ1224" s="52"/>
      <c r="CA1224" s="52"/>
      <c r="CB1224" s="52"/>
      <c r="CC1224" s="52"/>
      <c r="CD1224" s="52"/>
      <c r="CE1224" s="52"/>
      <c r="CF1224" s="52"/>
      <c r="CG1224" s="52"/>
      <c r="CH1224" s="52"/>
      <c r="CI1224" s="52"/>
      <c r="CJ1224" s="52"/>
      <c r="CK1224" s="52"/>
      <c r="CL1224" s="52"/>
      <c r="CM1224" s="52"/>
      <c r="CN1224" s="52"/>
      <c r="CO1224" s="52"/>
      <c r="CP1224" s="52"/>
      <c r="CQ1224" s="52"/>
      <c r="CR1224" s="52"/>
      <c r="CS1224" s="52"/>
      <c r="CT1224" s="52"/>
      <c r="CU1224" s="52"/>
      <c r="CV1224" s="52"/>
      <c r="CW1224" s="52"/>
      <c r="CX1224" s="52"/>
      <c r="CY1224" s="52"/>
      <c r="CZ1224" s="52"/>
      <c r="DA1224" s="52"/>
      <c r="DB1224" s="52"/>
      <c r="DC1224" s="52"/>
      <c r="DD1224" s="52"/>
      <c r="DE1224" s="52"/>
      <c r="DF1224" s="52"/>
      <c r="DG1224" s="52"/>
      <c r="DH1224" s="52"/>
      <c r="DI1224" s="52"/>
      <c r="DJ1224" s="52"/>
      <c r="DK1224" s="52"/>
      <c r="DL1224" s="52"/>
      <c r="DM1224" s="52"/>
      <c r="DN1224" s="52"/>
      <c r="DO1224" s="52"/>
      <c r="DP1224" s="52"/>
      <c r="DQ1224" s="52"/>
      <c r="DR1224" s="52"/>
      <c r="DS1224" s="52"/>
      <c r="DT1224" s="52"/>
      <c r="DU1224" s="52"/>
      <c r="DV1224" s="52"/>
      <c r="DW1224" s="52"/>
      <c r="DX1224" s="52"/>
      <c r="DY1224" s="52"/>
      <c r="DZ1224" s="52"/>
      <c r="EA1224" s="52"/>
      <c r="EB1224" s="52"/>
      <c r="EC1224" s="52"/>
      <c r="ED1224" s="52"/>
      <c r="EE1224" s="52"/>
      <c r="EF1224" s="52"/>
      <c r="EG1224" s="52"/>
      <c r="EH1224" s="52"/>
      <c r="EI1224" s="52"/>
      <c r="EJ1224" s="52"/>
      <c r="EK1224" s="52"/>
      <c r="EL1224" s="52"/>
      <c r="EM1224" s="52"/>
      <c r="EN1224" s="52"/>
      <c r="EO1224" s="52"/>
      <c r="EP1224" s="52"/>
      <c r="EQ1224" s="52"/>
      <c r="ER1224" s="52"/>
      <c r="ES1224" s="52"/>
      <c r="ET1224" s="52"/>
      <c r="EU1224" s="52"/>
      <c r="EV1224" s="52"/>
      <c r="EW1224" s="52"/>
      <c r="EX1224" s="52"/>
      <c r="EY1224" s="52"/>
      <c r="EZ1224" s="52"/>
      <c r="FA1224" s="52"/>
      <c r="FB1224" s="52"/>
      <c r="FC1224" s="52"/>
      <c r="FD1224" s="52"/>
      <c r="FE1224" s="52"/>
      <c r="FF1224" s="52"/>
      <c r="FG1224" s="52"/>
      <c r="FH1224" s="52"/>
      <c r="FI1224" s="52"/>
      <c r="FJ1224" s="52"/>
      <c r="FK1224" s="52"/>
      <c r="FL1224" s="52"/>
      <c r="FM1224" s="52"/>
      <c r="FN1224" s="52"/>
      <c r="FO1224" s="52"/>
      <c r="FP1224" s="52"/>
      <c r="FQ1224" s="52"/>
      <c r="FR1224" s="52"/>
      <c r="FS1224" s="52"/>
      <c r="FT1224" s="52"/>
    </row>
    <row r="1225" spans="1:179" x14ac:dyDescent="0.15">
      <c r="A1225" s="104"/>
      <c r="B1225" s="35"/>
      <c r="C1225" s="35"/>
      <c r="D1225" s="36"/>
      <c r="E1225" s="35"/>
      <c r="F1225" s="54"/>
      <c r="G1225" s="38"/>
      <c r="H1225" s="35"/>
      <c r="I1225" s="35"/>
      <c r="J1225" s="35"/>
      <c r="K1225" s="35"/>
      <c r="L1225" s="55"/>
      <c r="M1225" s="40"/>
      <c r="N1225" s="41"/>
      <c r="O1225" s="41"/>
      <c r="P1225" s="56"/>
      <c r="Q1225" s="43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52"/>
      <c r="AW1225" s="52"/>
      <c r="AX1225" s="52"/>
      <c r="AY1225" s="52"/>
      <c r="AZ1225" s="52"/>
      <c r="BA1225" s="52"/>
      <c r="BB1225" s="52"/>
      <c r="BC1225" s="52"/>
      <c r="BD1225" s="52"/>
      <c r="BE1225" s="52"/>
      <c r="BF1225" s="52"/>
      <c r="BG1225" s="52"/>
      <c r="BH1225" s="52"/>
      <c r="BI1225" s="52"/>
      <c r="BJ1225" s="52"/>
      <c r="BK1225" s="52"/>
      <c r="BL1225" s="52"/>
      <c r="BM1225" s="52"/>
      <c r="BN1225" s="52"/>
      <c r="BO1225" s="52"/>
      <c r="BP1225" s="52"/>
      <c r="BQ1225" s="52"/>
      <c r="BR1225" s="52"/>
      <c r="BS1225" s="52"/>
      <c r="BT1225" s="52"/>
      <c r="BU1225" s="52"/>
      <c r="BV1225" s="52"/>
      <c r="BW1225" s="52"/>
      <c r="BX1225" s="52"/>
      <c r="BY1225" s="52"/>
      <c r="BZ1225" s="52"/>
      <c r="CA1225" s="52"/>
      <c r="CB1225" s="52"/>
      <c r="CC1225" s="52"/>
      <c r="CD1225" s="52"/>
      <c r="CE1225" s="52"/>
      <c r="CF1225" s="52"/>
      <c r="CG1225" s="52"/>
      <c r="CH1225" s="52"/>
      <c r="CI1225" s="52"/>
      <c r="CJ1225" s="52"/>
      <c r="CK1225" s="52"/>
      <c r="CL1225" s="52"/>
      <c r="CM1225" s="52"/>
      <c r="CN1225" s="52"/>
      <c r="CO1225" s="52"/>
      <c r="CP1225" s="52"/>
      <c r="CQ1225" s="52"/>
      <c r="CR1225" s="52"/>
      <c r="CS1225" s="52"/>
      <c r="CT1225" s="52"/>
      <c r="CU1225" s="52"/>
      <c r="CV1225" s="52"/>
      <c r="CW1225" s="52"/>
      <c r="CX1225" s="52"/>
      <c r="CY1225" s="52"/>
      <c r="CZ1225" s="52"/>
      <c r="DA1225" s="52"/>
      <c r="DB1225" s="52"/>
      <c r="DC1225" s="52"/>
      <c r="DD1225" s="52"/>
      <c r="DE1225" s="52"/>
      <c r="DF1225" s="52"/>
      <c r="DG1225" s="52"/>
      <c r="DH1225" s="52"/>
      <c r="DI1225" s="52"/>
      <c r="DJ1225" s="52"/>
      <c r="DK1225" s="52"/>
      <c r="DL1225" s="52"/>
      <c r="DM1225" s="52"/>
      <c r="DN1225" s="52"/>
      <c r="DO1225" s="52"/>
      <c r="DP1225" s="52"/>
      <c r="DQ1225" s="52"/>
      <c r="DR1225" s="52"/>
      <c r="DS1225" s="52"/>
      <c r="DT1225" s="52"/>
      <c r="DU1225" s="52"/>
      <c r="DV1225" s="52"/>
      <c r="DW1225" s="52"/>
      <c r="DX1225" s="52"/>
      <c r="DY1225" s="52"/>
      <c r="DZ1225" s="52"/>
      <c r="EA1225" s="52"/>
      <c r="EB1225" s="52"/>
      <c r="EC1225" s="52"/>
      <c r="ED1225" s="52"/>
      <c r="EE1225" s="52"/>
      <c r="EF1225" s="52"/>
      <c r="EG1225" s="52"/>
      <c r="EH1225" s="52"/>
      <c r="EI1225" s="52"/>
      <c r="EJ1225" s="52"/>
      <c r="EK1225" s="52"/>
      <c r="EL1225" s="52"/>
      <c r="EM1225" s="52"/>
      <c r="EN1225" s="52"/>
      <c r="EO1225" s="52"/>
      <c r="EP1225" s="52"/>
      <c r="EQ1225" s="52"/>
      <c r="ER1225" s="52"/>
      <c r="ES1225" s="52"/>
      <c r="ET1225" s="52"/>
      <c r="EU1225" s="52"/>
      <c r="EV1225" s="52"/>
      <c r="EW1225" s="52"/>
      <c r="EX1225" s="52"/>
      <c r="EY1225" s="52"/>
      <c r="EZ1225" s="52"/>
      <c r="FA1225" s="52"/>
      <c r="FB1225" s="52"/>
      <c r="FC1225" s="52"/>
      <c r="FD1225" s="52"/>
      <c r="FE1225" s="52"/>
      <c r="FF1225" s="52"/>
      <c r="FG1225" s="52"/>
      <c r="FH1225" s="52"/>
      <c r="FI1225" s="52"/>
      <c r="FJ1225" s="52"/>
      <c r="FK1225" s="52"/>
      <c r="FL1225" s="52"/>
      <c r="FM1225" s="52"/>
      <c r="FN1225" s="52"/>
      <c r="FO1225" s="52"/>
      <c r="FP1225" s="52"/>
      <c r="FQ1225" s="52"/>
      <c r="FR1225" s="52"/>
      <c r="FS1225" s="52"/>
      <c r="FT1225" s="52"/>
    </row>
    <row r="1226" spans="1:179" x14ac:dyDescent="0.15">
      <c r="A1226" s="104"/>
      <c r="B1226" s="35"/>
      <c r="C1226" s="35"/>
      <c r="D1226" s="36"/>
      <c r="E1226" s="35"/>
      <c r="F1226" s="54"/>
      <c r="G1226" s="38"/>
      <c r="H1226" s="35"/>
      <c r="I1226" s="35"/>
      <c r="J1226" s="35"/>
      <c r="K1226" s="35"/>
      <c r="L1226" s="55"/>
      <c r="M1226" s="40"/>
      <c r="N1226" s="41"/>
      <c r="O1226" s="41"/>
      <c r="P1226" s="56"/>
      <c r="Q1226" s="43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  <c r="BB1226" s="52"/>
      <c r="BC1226" s="52"/>
      <c r="BD1226" s="52"/>
      <c r="BE1226" s="52"/>
      <c r="BF1226" s="52"/>
      <c r="BG1226" s="52"/>
      <c r="BH1226" s="52"/>
      <c r="BI1226" s="52"/>
      <c r="BJ1226" s="52"/>
      <c r="BK1226" s="52"/>
      <c r="BL1226" s="52"/>
      <c r="BM1226" s="52"/>
      <c r="BN1226" s="52"/>
      <c r="BO1226" s="52"/>
      <c r="BP1226" s="52"/>
      <c r="BQ1226" s="52"/>
      <c r="BR1226" s="52"/>
      <c r="BS1226" s="52"/>
      <c r="BT1226" s="52"/>
      <c r="BU1226" s="52"/>
      <c r="BV1226" s="52"/>
      <c r="BW1226" s="52"/>
      <c r="BX1226" s="52"/>
      <c r="BY1226" s="52"/>
      <c r="BZ1226" s="52"/>
      <c r="CA1226" s="52"/>
      <c r="CB1226" s="52"/>
      <c r="CC1226" s="52"/>
      <c r="CD1226" s="52"/>
      <c r="CE1226" s="52"/>
      <c r="CF1226" s="52"/>
      <c r="CG1226" s="52"/>
      <c r="CH1226" s="52"/>
      <c r="CI1226" s="52"/>
      <c r="CJ1226" s="52"/>
      <c r="CK1226" s="52"/>
      <c r="CL1226" s="52"/>
      <c r="CM1226" s="52"/>
      <c r="CN1226" s="52"/>
      <c r="CO1226" s="52"/>
      <c r="CP1226" s="52"/>
      <c r="CQ1226" s="52"/>
      <c r="CR1226" s="52"/>
      <c r="CS1226" s="52"/>
      <c r="CT1226" s="52"/>
      <c r="CU1226" s="52"/>
      <c r="CV1226" s="52"/>
      <c r="CW1226" s="52"/>
      <c r="CX1226" s="52"/>
      <c r="CY1226" s="52"/>
      <c r="CZ1226" s="52"/>
      <c r="DA1226" s="52"/>
      <c r="DB1226" s="52"/>
      <c r="DC1226" s="52"/>
      <c r="DD1226" s="52"/>
      <c r="DE1226" s="52"/>
      <c r="DF1226" s="52"/>
      <c r="DG1226" s="52"/>
      <c r="DH1226" s="52"/>
      <c r="DI1226" s="52"/>
      <c r="DJ1226" s="52"/>
      <c r="DK1226" s="52"/>
      <c r="DL1226" s="52"/>
      <c r="DM1226" s="52"/>
      <c r="DN1226" s="52"/>
      <c r="DO1226" s="52"/>
      <c r="DP1226" s="52"/>
      <c r="DQ1226" s="52"/>
      <c r="DR1226" s="52"/>
      <c r="DS1226" s="52"/>
      <c r="DT1226" s="52"/>
      <c r="DU1226" s="52"/>
      <c r="DV1226" s="52"/>
      <c r="DW1226" s="52"/>
      <c r="DX1226" s="52"/>
      <c r="DY1226" s="52"/>
      <c r="DZ1226" s="52"/>
      <c r="EA1226" s="52"/>
      <c r="EB1226" s="52"/>
      <c r="EC1226" s="52"/>
      <c r="ED1226" s="52"/>
      <c r="EE1226" s="52"/>
      <c r="EF1226" s="52"/>
      <c r="EG1226" s="52"/>
      <c r="EH1226" s="52"/>
      <c r="EI1226" s="52"/>
      <c r="EJ1226" s="52"/>
      <c r="EK1226" s="52"/>
      <c r="EL1226" s="52"/>
      <c r="EM1226" s="52"/>
      <c r="EN1226" s="52"/>
      <c r="EO1226" s="52"/>
      <c r="EP1226" s="52"/>
      <c r="EQ1226" s="52"/>
      <c r="ER1226" s="52"/>
      <c r="ES1226" s="52"/>
      <c r="ET1226" s="52"/>
      <c r="EU1226" s="52"/>
      <c r="EV1226" s="52"/>
      <c r="EW1226" s="52"/>
      <c r="EX1226" s="52"/>
      <c r="EY1226" s="52"/>
      <c r="EZ1226" s="52"/>
      <c r="FA1226" s="52"/>
      <c r="FB1226" s="52"/>
      <c r="FC1226" s="52"/>
      <c r="FD1226" s="52"/>
      <c r="FE1226" s="52"/>
      <c r="FF1226" s="52"/>
      <c r="FG1226" s="52"/>
      <c r="FH1226" s="52"/>
      <c r="FI1226" s="52"/>
      <c r="FJ1226" s="52"/>
      <c r="FK1226" s="52"/>
      <c r="FL1226" s="52"/>
      <c r="FM1226" s="52"/>
      <c r="FN1226" s="52"/>
      <c r="FO1226" s="52"/>
      <c r="FP1226" s="52"/>
      <c r="FQ1226" s="52"/>
      <c r="FR1226" s="52"/>
      <c r="FS1226" s="52"/>
      <c r="FT1226" s="52"/>
    </row>
    <row r="1227" spans="1:179" x14ac:dyDescent="0.15">
      <c r="A1227" s="104"/>
      <c r="B1227" s="35"/>
      <c r="C1227" s="35"/>
      <c r="D1227" s="36"/>
      <c r="E1227" s="35"/>
      <c r="F1227" s="54"/>
      <c r="G1227" s="38"/>
      <c r="H1227" s="35"/>
      <c r="I1227" s="35"/>
      <c r="J1227" s="35"/>
      <c r="K1227" s="35"/>
      <c r="L1227" s="55"/>
      <c r="M1227" s="40"/>
      <c r="N1227" s="41"/>
      <c r="O1227" s="41"/>
      <c r="P1227" s="56"/>
      <c r="Q1227" s="43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2"/>
      <c r="BI1227" s="52"/>
      <c r="BJ1227" s="52"/>
      <c r="BK1227" s="52"/>
      <c r="BL1227" s="52"/>
      <c r="BM1227" s="52"/>
      <c r="BN1227" s="52"/>
      <c r="BO1227" s="52"/>
      <c r="BP1227" s="52"/>
      <c r="BQ1227" s="52"/>
      <c r="BR1227" s="52"/>
      <c r="BS1227" s="52"/>
      <c r="BT1227" s="52"/>
      <c r="BU1227" s="52"/>
      <c r="BV1227" s="52"/>
      <c r="BW1227" s="52"/>
      <c r="BX1227" s="52"/>
      <c r="BY1227" s="52"/>
      <c r="BZ1227" s="52"/>
      <c r="CA1227" s="52"/>
      <c r="CB1227" s="52"/>
      <c r="CC1227" s="52"/>
      <c r="CD1227" s="52"/>
      <c r="CE1227" s="52"/>
      <c r="CF1227" s="52"/>
      <c r="CG1227" s="52"/>
      <c r="CH1227" s="52"/>
      <c r="CI1227" s="52"/>
      <c r="CJ1227" s="52"/>
      <c r="CK1227" s="52"/>
      <c r="CL1227" s="52"/>
      <c r="CM1227" s="52"/>
      <c r="CN1227" s="52"/>
      <c r="CO1227" s="52"/>
      <c r="CP1227" s="52"/>
      <c r="CQ1227" s="52"/>
      <c r="CR1227" s="52"/>
      <c r="CS1227" s="52"/>
      <c r="CT1227" s="52"/>
      <c r="CU1227" s="52"/>
      <c r="CV1227" s="52"/>
      <c r="CW1227" s="52"/>
      <c r="CX1227" s="52"/>
      <c r="CY1227" s="52"/>
      <c r="CZ1227" s="52"/>
      <c r="DA1227" s="52"/>
      <c r="DB1227" s="52"/>
      <c r="DC1227" s="52"/>
      <c r="DD1227" s="52"/>
      <c r="DE1227" s="52"/>
      <c r="DF1227" s="52"/>
      <c r="DG1227" s="52"/>
      <c r="DH1227" s="52"/>
      <c r="DI1227" s="52"/>
      <c r="DJ1227" s="52"/>
      <c r="DK1227" s="52"/>
      <c r="DL1227" s="52"/>
      <c r="DM1227" s="52"/>
      <c r="DN1227" s="52"/>
      <c r="DO1227" s="52"/>
      <c r="DP1227" s="52"/>
      <c r="DQ1227" s="52"/>
      <c r="DR1227" s="52"/>
      <c r="DS1227" s="52"/>
      <c r="DT1227" s="52"/>
      <c r="DU1227" s="52"/>
      <c r="DV1227" s="52"/>
      <c r="DW1227" s="52"/>
      <c r="DX1227" s="52"/>
      <c r="DY1227" s="52"/>
      <c r="DZ1227" s="52"/>
      <c r="EA1227" s="52"/>
      <c r="EB1227" s="52"/>
      <c r="EC1227" s="52"/>
      <c r="ED1227" s="52"/>
      <c r="EE1227" s="52"/>
      <c r="EF1227" s="52"/>
      <c r="EG1227" s="52"/>
      <c r="EH1227" s="52"/>
      <c r="EI1227" s="52"/>
      <c r="EJ1227" s="52"/>
      <c r="EK1227" s="52"/>
      <c r="EL1227" s="52"/>
      <c r="EM1227" s="52"/>
      <c r="EN1227" s="52"/>
      <c r="EO1227" s="52"/>
      <c r="EP1227" s="52"/>
      <c r="EQ1227" s="52"/>
      <c r="ER1227" s="52"/>
      <c r="ES1227" s="52"/>
      <c r="ET1227" s="52"/>
      <c r="EU1227" s="52"/>
      <c r="EV1227" s="52"/>
      <c r="EW1227" s="52"/>
      <c r="EX1227" s="52"/>
      <c r="EY1227" s="52"/>
      <c r="EZ1227" s="52"/>
      <c r="FA1227" s="52"/>
      <c r="FB1227" s="52"/>
      <c r="FC1227" s="52"/>
      <c r="FD1227" s="52"/>
      <c r="FE1227" s="52"/>
      <c r="FF1227" s="52"/>
      <c r="FG1227" s="52"/>
      <c r="FH1227" s="52"/>
      <c r="FI1227" s="52"/>
      <c r="FJ1227" s="52"/>
      <c r="FK1227" s="52"/>
      <c r="FL1227" s="52"/>
      <c r="FM1227" s="52"/>
      <c r="FN1227" s="52"/>
      <c r="FO1227" s="52"/>
      <c r="FP1227" s="52"/>
      <c r="FQ1227" s="52"/>
      <c r="FR1227" s="52"/>
      <c r="FS1227" s="52"/>
      <c r="FT1227" s="52"/>
    </row>
    <row r="1228" spans="1:179" x14ac:dyDescent="0.15">
      <c r="A1228" s="104"/>
      <c r="B1228" s="35"/>
      <c r="C1228" s="35"/>
      <c r="D1228" s="36"/>
      <c r="E1228" s="35"/>
      <c r="F1228" s="54"/>
      <c r="G1228" s="38"/>
      <c r="H1228" s="35"/>
      <c r="I1228" s="35"/>
      <c r="J1228" s="35"/>
      <c r="K1228" s="35"/>
      <c r="L1228" s="55"/>
      <c r="M1228" s="40"/>
      <c r="N1228" s="41"/>
      <c r="O1228" s="41"/>
      <c r="P1228" s="56"/>
      <c r="Q1228" s="43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52"/>
      <c r="AW1228" s="52"/>
      <c r="AX1228" s="52"/>
      <c r="AY1228" s="52"/>
      <c r="AZ1228" s="52"/>
      <c r="BA1228" s="52"/>
      <c r="BB1228" s="52"/>
      <c r="BC1228" s="52"/>
      <c r="BD1228" s="52"/>
      <c r="BE1228" s="52"/>
      <c r="BF1228" s="52"/>
      <c r="BG1228" s="52"/>
      <c r="BH1228" s="52"/>
      <c r="BI1228" s="52"/>
      <c r="BJ1228" s="52"/>
      <c r="BK1228" s="52"/>
      <c r="BL1228" s="52"/>
      <c r="BM1228" s="52"/>
      <c r="BN1228" s="52"/>
      <c r="BO1228" s="52"/>
      <c r="BP1228" s="52"/>
      <c r="BQ1228" s="52"/>
      <c r="BR1228" s="52"/>
      <c r="BS1228" s="52"/>
      <c r="BT1228" s="52"/>
      <c r="BU1228" s="52"/>
      <c r="BV1228" s="52"/>
      <c r="BW1228" s="52"/>
      <c r="BX1228" s="52"/>
      <c r="BY1228" s="52"/>
      <c r="BZ1228" s="52"/>
      <c r="CA1228" s="52"/>
      <c r="CB1228" s="52"/>
      <c r="CC1228" s="52"/>
      <c r="CD1228" s="52"/>
      <c r="CE1228" s="52"/>
      <c r="CF1228" s="52"/>
      <c r="CG1228" s="52"/>
      <c r="CH1228" s="52"/>
      <c r="CI1228" s="52"/>
      <c r="CJ1228" s="52"/>
      <c r="CK1228" s="52"/>
      <c r="CL1228" s="52"/>
      <c r="CM1228" s="52"/>
      <c r="CN1228" s="52"/>
      <c r="CO1228" s="52"/>
      <c r="CP1228" s="52"/>
      <c r="CQ1228" s="52"/>
      <c r="CR1228" s="52"/>
      <c r="CS1228" s="52"/>
      <c r="CT1228" s="52"/>
      <c r="CU1228" s="52"/>
      <c r="CV1228" s="52"/>
      <c r="CW1228" s="52"/>
      <c r="CX1228" s="52"/>
      <c r="CY1228" s="52"/>
      <c r="CZ1228" s="52"/>
      <c r="DA1228" s="52"/>
      <c r="DB1228" s="52"/>
      <c r="DC1228" s="52"/>
      <c r="DD1228" s="52"/>
      <c r="DE1228" s="52"/>
      <c r="DF1228" s="52"/>
      <c r="DG1228" s="52"/>
      <c r="DH1228" s="52"/>
      <c r="DI1228" s="52"/>
      <c r="DJ1228" s="52"/>
      <c r="DK1228" s="52"/>
      <c r="DL1228" s="52"/>
      <c r="DM1228" s="52"/>
      <c r="DN1228" s="52"/>
      <c r="DO1228" s="52"/>
      <c r="DP1228" s="52"/>
      <c r="DQ1228" s="52"/>
      <c r="DR1228" s="52"/>
      <c r="DS1228" s="52"/>
      <c r="DT1228" s="52"/>
      <c r="DU1228" s="52"/>
      <c r="DV1228" s="52"/>
      <c r="DW1228" s="52"/>
      <c r="DX1228" s="52"/>
      <c r="DY1228" s="52"/>
      <c r="DZ1228" s="52"/>
      <c r="EA1228" s="52"/>
      <c r="EB1228" s="52"/>
      <c r="EC1228" s="52"/>
      <c r="ED1228" s="52"/>
      <c r="EE1228" s="52"/>
      <c r="EF1228" s="52"/>
      <c r="EG1228" s="52"/>
      <c r="EH1228" s="52"/>
      <c r="EI1228" s="52"/>
      <c r="EJ1228" s="52"/>
      <c r="EK1228" s="52"/>
      <c r="EL1228" s="52"/>
      <c r="EM1228" s="52"/>
      <c r="EN1228" s="52"/>
      <c r="EO1228" s="52"/>
      <c r="EP1228" s="52"/>
      <c r="EQ1228" s="52"/>
      <c r="ER1228" s="52"/>
      <c r="ES1228" s="52"/>
      <c r="ET1228" s="52"/>
      <c r="EU1228" s="52"/>
      <c r="EV1228" s="52"/>
      <c r="EW1228" s="52"/>
      <c r="EX1228" s="52"/>
      <c r="EY1228" s="52"/>
      <c r="EZ1228" s="52"/>
      <c r="FA1228" s="52"/>
      <c r="FB1228" s="52"/>
      <c r="FC1228" s="52"/>
      <c r="FD1228" s="52"/>
      <c r="FE1228" s="52"/>
      <c r="FF1228" s="52"/>
      <c r="FG1228" s="52"/>
      <c r="FH1228" s="52"/>
      <c r="FI1228" s="52"/>
      <c r="FJ1228" s="52"/>
      <c r="FK1228" s="52"/>
      <c r="FL1228" s="52"/>
      <c r="FM1228" s="52"/>
      <c r="FN1228" s="52"/>
      <c r="FO1228" s="52"/>
      <c r="FP1228" s="52"/>
      <c r="FQ1228" s="52"/>
      <c r="FR1228" s="52"/>
      <c r="FS1228" s="52"/>
      <c r="FT1228" s="52"/>
    </row>
    <row r="1229" spans="1:179" x14ac:dyDescent="0.15">
      <c r="A1229" s="104"/>
      <c r="B1229" s="35"/>
      <c r="C1229" s="35"/>
      <c r="D1229" s="36"/>
      <c r="E1229" s="35"/>
      <c r="F1229" s="54"/>
      <c r="G1229" s="38"/>
      <c r="H1229" s="35"/>
      <c r="I1229" s="35"/>
      <c r="J1229" s="35"/>
      <c r="K1229" s="35"/>
      <c r="L1229" s="55"/>
      <c r="M1229" s="40"/>
      <c r="N1229" s="41"/>
      <c r="O1229" s="41"/>
      <c r="P1229" s="56"/>
      <c r="Q1229" s="43"/>
      <c r="R1229" s="44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  <c r="AD1229" s="67"/>
      <c r="AE1229" s="67"/>
      <c r="AF1229" s="68"/>
      <c r="AG1229" s="68"/>
      <c r="AH1229" s="68"/>
      <c r="AI1229" s="68"/>
      <c r="AJ1229" s="68"/>
      <c r="AK1229" s="68"/>
      <c r="AL1229" s="68"/>
      <c r="AM1229" s="68"/>
      <c r="AN1229" s="68"/>
      <c r="AO1229" s="68"/>
      <c r="AP1229" s="68"/>
      <c r="AQ1229" s="68"/>
      <c r="AR1229" s="68"/>
      <c r="AS1229" s="68"/>
      <c r="AT1229" s="68"/>
      <c r="AU1229" s="68"/>
      <c r="AV1229" s="68"/>
      <c r="AW1229" s="68"/>
      <c r="AX1229" s="68"/>
      <c r="AY1229" s="68"/>
      <c r="AZ1229" s="68"/>
      <c r="BA1229" s="68"/>
      <c r="BB1229" s="68"/>
      <c r="BC1229" s="68"/>
      <c r="BD1229" s="68"/>
      <c r="BE1229" s="68"/>
      <c r="BF1229" s="68"/>
      <c r="BG1229" s="68"/>
      <c r="BH1229" s="68"/>
      <c r="BI1229" s="68"/>
      <c r="BJ1229" s="68"/>
      <c r="BK1229" s="68"/>
      <c r="BL1229" s="68"/>
      <c r="BM1229" s="68"/>
      <c r="BN1229" s="68"/>
      <c r="BO1229" s="68"/>
      <c r="BP1229" s="68"/>
      <c r="BQ1229" s="68"/>
      <c r="BR1229" s="68"/>
      <c r="BS1229" s="68"/>
      <c r="BT1229" s="68"/>
      <c r="BU1229" s="68"/>
      <c r="BV1229" s="68"/>
      <c r="BW1229" s="68"/>
      <c r="BX1229" s="68"/>
      <c r="BY1229" s="68"/>
      <c r="BZ1229" s="68"/>
      <c r="CA1229" s="68"/>
      <c r="CB1229" s="68"/>
      <c r="CC1229" s="68"/>
      <c r="CD1229" s="68"/>
      <c r="CE1229" s="68"/>
      <c r="CF1229" s="68"/>
      <c r="CG1229" s="68"/>
      <c r="CH1229" s="68"/>
      <c r="CI1229" s="68"/>
      <c r="CJ1229" s="68"/>
      <c r="CK1229" s="68"/>
      <c r="CL1229" s="68"/>
      <c r="CM1229" s="68"/>
      <c r="CN1229" s="68"/>
      <c r="CO1229" s="68"/>
      <c r="CP1229" s="68"/>
      <c r="CQ1229" s="68"/>
      <c r="CR1229" s="68"/>
      <c r="CS1229" s="68"/>
      <c r="CT1229" s="68"/>
      <c r="CU1229" s="68"/>
      <c r="CV1229" s="68"/>
      <c r="CW1229" s="68"/>
      <c r="CX1229" s="68"/>
      <c r="CY1229" s="68"/>
      <c r="CZ1229" s="68"/>
      <c r="DA1229" s="68"/>
      <c r="DB1229" s="68"/>
      <c r="DC1229" s="68"/>
      <c r="DD1229" s="68"/>
      <c r="DE1229" s="68"/>
      <c r="DF1229" s="68"/>
      <c r="DG1229" s="68"/>
      <c r="DH1229" s="68"/>
      <c r="DI1229" s="68"/>
      <c r="DJ1229" s="68"/>
      <c r="DK1229" s="68"/>
      <c r="DL1229" s="68"/>
      <c r="DM1229" s="68"/>
      <c r="DN1229" s="68"/>
      <c r="DO1229" s="68"/>
      <c r="DP1229" s="68"/>
      <c r="DQ1229" s="68"/>
      <c r="DR1229" s="68"/>
      <c r="DS1229" s="68"/>
      <c r="DT1229" s="68"/>
      <c r="DU1229" s="68"/>
      <c r="DV1229" s="68"/>
      <c r="DW1229" s="68"/>
      <c r="DX1229" s="68"/>
      <c r="DY1229" s="68"/>
      <c r="DZ1229" s="68"/>
      <c r="EA1229" s="68"/>
      <c r="EB1229" s="68"/>
      <c r="EC1229" s="68"/>
      <c r="ED1229" s="68"/>
      <c r="EE1229" s="68"/>
      <c r="EF1229" s="68"/>
      <c r="EG1229" s="68"/>
      <c r="EH1229" s="68"/>
      <c r="EI1229" s="68"/>
      <c r="EJ1229" s="68"/>
      <c r="EK1229" s="68"/>
      <c r="EL1229" s="68"/>
      <c r="EM1229" s="68"/>
      <c r="EN1229" s="68"/>
      <c r="EO1229" s="68"/>
      <c r="EP1229" s="68"/>
      <c r="EQ1229" s="68"/>
      <c r="ER1229" s="68"/>
      <c r="ES1229" s="68"/>
      <c r="ET1229" s="68"/>
      <c r="EU1229" s="68"/>
      <c r="EV1229" s="68"/>
      <c r="EW1229" s="68"/>
      <c r="EX1229" s="68"/>
      <c r="EY1229" s="68"/>
      <c r="EZ1229" s="68"/>
      <c r="FA1229" s="68"/>
      <c r="FB1229" s="68"/>
      <c r="FC1229" s="68"/>
      <c r="FD1229" s="68"/>
      <c r="FE1229" s="68"/>
      <c r="FF1229" s="68"/>
      <c r="FG1229" s="68"/>
      <c r="FH1229" s="68"/>
      <c r="FI1229" s="68"/>
      <c r="FJ1229" s="68"/>
      <c r="FK1229" s="68"/>
      <c r="FL1229" s="68"/>
      <c r="FM1229" s="68"/>
      <c r="FN1229" s="68"/>
      <c r="FO1229" s="68"/>
      <c r="FP1229" s="68"/>
      <c r="FQ1229" s="68"/>
      <c r="FR1229" s="68"/>
      <c r="FS1229" s="68"/>
      <c r="FT1229" s="68"/>
      <c r="FU1229" s="68"/>
      <c r="FV1229" s="68"/>
      <c r="FW1229" s="68"/>
    </row>
    <row r="1230" spans="1:179" x14ac:dyDescent="0.15">
      <c r="A1230" s="104"/>
      <c r="B1230" s="35"/>
      <c r="C1230" s="35"/>
      <c r="D1230" s="36"/>
      <c r="E1230" s="35"/>
      <c r="F1230" s="54"/>
      <c r="G1230" s="38"/>
      <c r="H1230" s="35"/>
      <c r="I1230" s="35"/>
      <c r="J1230" s="35"/>
      <c r="K1230" s="35"/>
      <c r="L1230" s="55"/>
      <c r="M1230" s="40"/>
      <c r="N1230" s="41"/>
      <c r="O1230" s="41"/>
      <c r="P1230" s="56"/>
      <c r="Q1230" s="43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  <c r="BG1230" s="52"/>
      <c r="BH1230" s="52"/>
      <c r="BI1230" s="52"/>
      <c r="BJ1230" s="52"/>
      <c r="BK1230" s="52"/>
      <c r="BL1230" s="52"/>
      <c r="BM1230" s="52"/>
      <c r="BN1230" s="52"/>
      <c r="BO1230" s="52"/>
      <c r="BP1230" s="52"/>
      <c r="BQ1230" s="52"/>
      <c r="BR1230" s="52"/>
      <c r="BS1230" s="52"/>
      <c r="BT1230" s="52"/>
      <c r="BU1230" s="52"/>
      <c r="BV1230" s="52"/>
      <c r="BW1230" s="52"/>
      <c r="BX1230" s="52"/>
      <c r="BY1230" s="52"/>
      <c r="BZ1230" s="52"/>
      <c r="CA1230" s="52"/>
      <c r="CB1230" s="52"/>
      <c r="CC1230" s="52"/>
      <c r="CD1230" s="52"/>
      <c r="CE1230" s="52"/>
      <c r="CF1230" s="52"/>
      <c r="CG1230" s="52"/>
      <c r="CH1230" s="52"/>
      <c r="CI1230" s="52"/>
      <c r="CJ1230" s="52"/>
      <c r="CK1230" s="52"/>
      <c r="CL1230" s="52"/>
      <c r="CM1230" s="52"/>
      <c r="CN1230" s="52"/>
      <c r="CO1230" s="52"/>
      <c r="CP1230" s="52"/>
      <c r="CQ1230" s="52"/>
      <c r="CR1230" s="52"/>
      <c r="CS1230" s="52"/>
      <c r="CT1230" s="52"/>
      <c r="CU1230" s="52"/>
      <c r="CV1230" s="52"/>
      <c r="CW1230" s="52"/>
      <c r="CX1230" s="52"/>
      <c r="CY1230" s="52"/>
      <c r="CZ1230" s="52"/>
      <c r="DA1230" s="52"/>
      <c r="DB1230" s="52"/>
      <c r="DC1230" s="52"/>
      <c r="DD1230" s="52"/>
      <c r="DE1230" s="52"/>
      <c r="DF1230" s="52"/>
      <c r="DG1230" s="52"/>
      <c r="DH1230" s="52"/>
      <c r="DI1230" s="52"/>
      <c r="DJ1230" s="52"/>
      <c r="DK1230" s="52"/>
      <c r="DL1230" s="52"/>
      <c r="DM1230" s="52"/>
      <c r="DN1230" s="52"/>
      <c r="DO1230" s="52"/>
      <c r="DP1230" s="52"/>
      <c r="DQ1230" s="52"/>
      <c r="DR1230" s="52"/>
      <c r="DS1230" s="52"/>
      <c r="DT1230" s="52"/>
      <c r="DU1230" s="52"/>
      <c r="DV1230" s="52"/>
      <c r="DW1230" s="52"/>
      <c r="DX1230" s="52"/>
      <c r="DY1230" s="52"/>
      <c r="DZ1230" s="52"/>
      <c r="EA1230" s="52"/>
      <c r="EB1230" s="52"/>
      <c r="EC1230" s="52"/>
      <c r="ED1230" s="52"/>
      <c r="EE1230" s="52"/>
      <c r="EF1230" s="52"/>
      <c r="EG1230" s="52"/>
      <c r="EH1230" s="52"/>
      <c r="EI1230" s="52"/>
      <c r="EJ1230" s="52"/>
      <c r="EK1230" s="52"/>
      <c r="EL1230" s="52"/>
      <c r="EM1230" s="52"/>
      <c r="EN1230" s="52"/>
      <c r="EO1230" s="52"/>
      <c r="EP1230" s="52"/>
      <c r="EQ1230" s="52"/>
      <c r="ER1230" s="52"/>
      <c r="ES1230" s="52"/>
      <c r="ET1230" s="52"/>
      <c r="EU1230" s="52"/>
      <c r="EV1230" s="52"/>
      <c r="EW1230" s="52"/>
      <c r="EX1230" s="52"/>
      <c r="EY1230" s="52"/>
      <c r="EZ1230" s="52"/>
      <c r="FA1230" s="52"/>
      <c r="FB1230" s="52"/>
      <c r="FC1230" s="52"/>
      <c r="FD1230" s="52"/>
      <c r="FE1230" s="52"/>
      <c r="FF1230" s="52"/>
      <c r="FG1230" s="52"/>
      <c r="FH1230" s="52"/>
      <c r="FI1230" s="52"/>
      <c r="FJ1230" s="52"/>
      <c r="FK1230" s="52"/>
      <c r="FL1230" s="52"/>
      <c r="FM1230" s="52"/>
      <c r="FN1230" s="52"/>
      <c r="FO1230" s="52"/>
      <c r="FP1230" s="52"/>
      <c r="FQ1230" s="52"/>
      <c r="FR1230" s="52"/>
      <c r="FS1230" s="52"/>
      <c r="FT1230" s="52"/>
    </row>
    <row r="1231" spans="1:179" x14ac:dyDescent="0.15">
      <c r="A1231" s="104"/>
      <c r="B1231" s="35"/>
      <c r="C1231" s="35"/>
      <c r="D1231" s="36"/>
      <c r="E1231" s="35"/>
      <c r="F1231" s="54"/>
      <c r="G1231" s="38"/>
      <c r="H1231" s="35"/>
      <c r="I1231" s="35"/>
      <c r="J1231" s="35"/>
      <c r="K1231" s="35"/>
      <c r="L1231" s="55"/>
      <c r="M1231" s="40"/>
      <c r="N1231" s="41"/>
      <c r="O1231" s="41"/>
      <c r="P1231" s="56"/>
      <c r="Q1231" s="43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52"/>
      <c r="AW1231" s="52"/>
      <c r="AX1231" s="52"/>
      <c r="AY1231" s="52"/>
      <c r="AZ1231" s="52"/>
      <c r="BA1231" s="52"/>
      <c r="BB1231" s="52"/>
      <c r="BC1231" s="52"/>
      <c r="BD1231" s="52"/>
      <c r="BE1231" s="52"/>
      <c r="BF1231" s="52"/>
      <c r="BG1231" s="52"/>
      <c r="BH1231" s="52"/>
      <c r="BI1231" s="52"/>
      <c r="BJ1231" s="52"/>
      <c r="BK1231" s="52"/>
      <c r="BL1231" s="52"/>
      <c r="BM1231" s="52"/>
      <c r="BN1231" s="52"/>
      <c r="BO1231" s="52"/>
      <c r="BP1231" s="52"/>
      <c r="BQ1231" s="52"/>
      <c r="BR1231" s="52"/>
      <c r="BS1231" s="52"/>
      <c r="BT1231" s="52"/>
      <c r="BU1231" s="52"/>
      <c r="BV1231" s="52"/>
      <c r="BW1231" s="52"/>
      <c r="BX1231" s="52"/>
      <c r="BY1231" s="52"/>
      <c r="BZ1231" s="52"/>
      <c r="CA1231" s="52"/>
      <c r="CB1231" s="52"/>
      <c r="CC1231" s="52"/>
      <c r="CD1231" s="52"/>
      <c r="CE1231" s="52"/>
      <c r="CF1231" s="52"/>
      <c r="CG1231" s="52"/>
      <c r="CH1231" s="52"/>
      <c r="CI1231" s="52"/>
      <c r="CJ1231" s="52"/>
      <c r="CK1231" s="52"/>
      <c r="CL1231" s="52"/>
      <c r="CM1231" s="52"/>
      <c r="CN1231" s="52"/>
      <c r="CO1231" s="52"/>
      <c r="CP1231" s="52"/>
      <c r="CQ1231" s="52"/>
      <c r="CR1231" s="52"/>
      <c r="CS1231" s="52"/>
      <c r="CT1231" s="52"/>
      <c r="CU1231" s="52"/>
      <c r="CV1231" s="52"/>
      <c r="CW1231" s="52"/>
      <c r="CX1231" s="52"/>
      <c r="CY1231" s="52"/>
      <c r="CZ1231" s="52"/>
      <c r="DA1231" s="52"/>
      <c r="DB1231" s="52"/>
      <c r="DC1231" s="52"/>
      <c r="DD1231" s="52"/>
      <c r="DE1231" s="52"/>
      <c r="DF1231" s="52"/>
      <c r="DG1231" s="52"/>
      <c r="DH1231" s="52"/>
      <c r="DI1231" s="52"/>
      <c r="DJ1231" s="52"/>
      <c r="DK1231" s="52"/>
      <c r="DL1231" s="52"/>
      <c r="DM1231" s="52"/>
      <c r="DN1231" s="52"/>
      <c r="DO1231" s="52"/>
      <c r="DP1231" s="52"/>
      <c r="DQ1231" s="52"/>
      <c r="DR1231" s="52"/>
      <c r="DS1231" s="52"/>
      <c r="DT1231" s="52"/>
      <c r="DU1231" s="52"/>
      <c r="DV1231" s="52"/>
      <c r="DW1231" s="52"/>
      <c r="DX1231" s="52"/>
      <c r="DY1231" s="52"/>
      <c r="DZ1231" s="52"/>
      <c r="EA1231" s="52"/>
      <c r="EB1231" s="52"/>
      <c r="EC1231" s="52"/>
      <c r="ED1231" s="52"/>
      <c r="EE1231" s="52"/>
      <c r="EF1231" s="52"/>
      <c r="EG1231" s="52"/>
      <c r="EH1231" s="52"/>
      <c r="EI1231" s="52"/>
      <c r="EJ1231" s="52"/>
      <c r="EK1231" s="52"/>
      <c r="EL1231" s="52"/>
      <c r="EM1231" s="52"/>
      <c r="EN1231" s="52"/>
      <c r="EO1231" s="52"/>
      <c r="EP1231" s="52"/>
      <c r="EQ1231" s="52"/>
      <c r="ER1231" s="52"/>
      <c r="ES1231" s="52"/>
      <c r="ET1231" s="52"/>
      <c r="EU1231" s="52"/>
      <c r="EV1231" s="52"/>
      <c r="EW1231" s="52"/>
      <c r="EX1231" s="52"/>
      <c r="EY1231" s="52"/>
      <c r="EZ1231" s="52"/>
      <c r="FA1231" s="52"/>
      <c r="FB1231" s="52"/>
      <c r="FC1231" s="52"/>
      <c r="FD1231" s="52"/>
      <c r="FE1231" s="52"/>
      <c r="FF1231" s="52"/>
      <c r="FG1231" s="52"/>
      <c r="FH1231" s="52"/>
      <c r="FI1231" s="52"/>
      <c r="FJ1231" s="52"/>
      <c r="FK1231" s="52"/>
      <c r="FL1231" s="52"/>
      <c r="FM1231" s="52"/>
      <c r="FN1231" s="52"/>
      <c r="FO1231" s="52"/>
      <c r="FP1231" s="52"/>
      <c r="FQ1231" s="52"/>
      <c r="FR1231" s="52"/>
      <c r="FS1231" s="52"/>
      <c r="FT1231" s="52"/>
    </row>
    <row r="1232" spans="1:179" x14ac:dyDescent="0.15">
      <c r="A1232" s="104"/>
      <c r="B1232" s="35"/>
      <c r="C1232" s="35"/>
      <c r="D1232" s="36"/>
      <c r="E1232" s="35"/>
      <c r="F1232" s="54"/>
      <c r="G1232" s="38"/>
      <c r="H1232" s="35"/>
      <c r="I1232" s="35"/>
      <c r="J1232" s="35"/>
      <c r="K1232" s="35"/>
      <c r="L1232" s="55"/>
      <c r="M1232" s="40"/>
      <c r="N1232" s="41"/>
      <c r="O1232" s="41"/>
      <c r="P1232" s="56"/>
      <c r="Q1232" s="43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52"/>
      <c r="AW1232" s="52"/>
      <c r="AX1232" s="52"/>
      <c r="AY1232" s="52"/>
      <c r="AZ1232" s="52"/>
      <c r="BA1232" s="52"/>
      <c r="BB1232" s="52"/>
      <c r="BC1232" s="52"/>
      <c r="BD1232" s="52"/>
      <c r="BE1232" s="52"/>
      <c r="BF1232" s="52"/>
      <c r="BG1232" s="52"/>
      <c r="BH1232" s="52"/>
      <c r="BI1232" s="52"/>
      <c r="BJ1232" s="52"/>
      <c r="BK1232" s="52"/>
      <c r="BL1232" s="52"/>
      <c r="BM1232" s="52"/>
      <c r="BN1232" s="52"/>
      <c r="BO1232" s="52"/>
      <c r="BP1232" s="52"/>
      <c r="BQ1232" s="52"/>
      <c r="BR1232" s="52"/>
      <c r="BS1232" s="52"/>
      <c r="BT1232" s="52"/>
      <c r="BU1232" s="52"/>
      <c r="BV1232" s="52"/>
      <c r="BW1232" s="52"/>
      <c r="BX1232" s="52"/>
      <c r="BY1232" s="52"/>
      <c r="BZ1232" s="52"/>
      <c r="CA1232" s="52"/>
      <c r="CB1232" s="52"/>
      <c r="CC1232" s="52"/>
      <c r="CD1232" s="52"/>
      <c r="CE1232" s="52"/>
      <c r="CF1232" s="52"/>
      <c r="CG1232" s="52"/>
      <c r="CH1232" s="52"/>
      <c r="CI1232" s="52"/>
      <c r="CJ1232" s="52"/>
      <c r="CK1232" s="52"/>
      <c r="CL1232" s="52"/>
      <c r="CM1232" s="52"/>
      <c r="CN1232" s="52"/>
      <c r="CO1232" s="52"/>
      <c r="CP1232" s="52"/>
      <c r="CQ1232" s="52"/>
      <c r="CR1232" s="52"/>
      <c r="CS1232" s="52"/>
      <c r="CT1232" s="52"/>
      <c r="CU1232" s="52"/>
      <c r="CV1232" s="52"/>
      <c r="CW1232" s="52"/>
      <c r="CX1232" s="52"/>
      <c r="CY1232" s="52"/>
      <c r="CZ1232" s="52"/>
      <c r="DA1232" s="52"/>
      <c r="DB1232" s="52"/>
      <c r="DC1232" s="52"/>
      <c r="DD1232" s="52"/>
      <c r="DE1232" s="52"/>
      <c r="DF1232" s="52"/>
      <c r="DG1232" s="52"/>
      <c r="DH1232" s="52"/>
      <c r="DI1232" s="52"/>
      <c r="DJ1232" s="52"/>
      <c r="DK1232" s="52"/>
      <c r="DL1232" s="52"/>
      <c r="DM1232" s="52"/>
      <c r="DN1232" s="52"/>
      <c r="DO1232" s="52"/>
      <c r="DP1232" s="52"/>
      <c r="DQ1232" s="52"/>
      <c r="DR1232" s="52"/>
      <c r="DS1232" s="52"/>
      <c r="DT1232" s="52"/>
      <c r="DU1232" s="52"/>
      <c r="DV1232" s="52"/>
      <c r="DW1232" s="52"/>
      <c r="DX1232" s="52"/>
      <c r="DY1232" s="52"/>
      <c r="DZ1232" s="52"/>
      <c r="EA1232" s="52"/>
      <c r="EB1232" s="52"/>
      <c r="EC1232" s="52"/>
      <c r="ED1232" s="52"/>
      <c r="EE1232" s="52"/>
      <c r="EF1232" s="52"/>
      <c r="EG1232" s="52"/>
      <c r="EH1232" s="52"/>
      <c r="EI1232" s="52"/>
      <c r="EJ1232" s="52"/>
      <c r="EK1232" s="52"/>
      <c r="EL1232" s="52"/>
      <c r="EM1232" s="52"/>
      <c r="EN1232" s="52"/>
      <c r="EO1232" s="52"/>
      <c r="EP1232" s="52"/>
      <c r="EQ1232" s="52"/>
      <c r="ER1232" s="52"/>
      <c r="ES1232" s="52"/>
      <c r="ET1232" s="52"/>
      <c r="EU1232" s="52"/>
      <c r="EV1232" s="52"/>
      <c r="EW1232" s="52"/>
      <c r="EX1232" s="52"/>
      <c r="EY1232" s="52"/>
      <c r="EZ1232" s="52"/>
      <c r="FA1232" s="52"/>
      <c r="FB1232" s="52"/>
      <c r="FC1232" s="52"/>
      <c r="FD1232" s="52"/>
      <c r="FE1232" s="52"/>
      <c r="FF1232" s="52"/>
      <c r="FG1232" s="52"/>
      <c r="FH1232" s="52"/>
      <c r="FI1232" s="52"/>
      <c r="FJ1232" s="52"/>
      <c r="FK1232" s="52"/>
      <c r="FL1232" s="52"/>
      <c r="FM1232" s="52"/>
      <c r="FN1232" s="52"/>
      <c r="FO1232" s="52"/>
      <c r="FP1232" s="52"/>
      <c r="FQ1232" s="52"/>
      <c r="FR1232" s="52"/>
      <c r="FS1232" s="52"/>
      <c r="FT1232" s="52"/>
    </row>
    <row r="1233" spans="1:176" x14ac:dyDescent="0.15">
      <c r="A1233" s="104"/>
      <c r="B1233" s="35"/>
      <c r="C1233" s="35"/>
      <c r="D1233" s="36"/>
      <c r="E1233" s="35"/>
      <c r="F1233" s="54"/>
      <c r="G1233" s="38"/>
      <c r="H1233" s="35"/>
      <c r="I1233" s="35"/>
      <c r="J1233" s="35"/>
      <c r="K1233" s="35"/>
      <c r="L1233" s="55"/>
      <c r="M1233" s="40"/>
      <c r="N1233" s="41"/>
      <c r="O1233" s="41"/>
      <c r="P1233" s="56"/>
      <c r="Q1233" s="43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52"/>
      <c r="AW1233" s="52"/>
      <c r="AX1233" s="52"/>
      <c r="AY1233" s="52"/>
      <c r="AZ1233" s="52"/>
      <c r="BA1233" s="52"/>
      <c r="BB1233" s="52"/>
      <c r="BC1233" s="52"/>
      <c r="BD1233" s="52"/>
      <c r="BE1233" s="52"/>
      <c r="BF1233" s="52"/>
      <c r="BG1233" s="52"/>
      <c r="BH1233" s="52"/>
      <c r="BI1233" s="52"/>
      <c r="BJ1233" s="52"/>
      <c r="BK1233" s="52"/>
      <c r="BL1233" s="52"/>
      <c r="BM1233" s="52"/>
      <c r="BN1233" s="52"/>
      <c r="BO1233" s="52"/>
      <c r="BP1233" s="52"/>
      <c r="BQ1233" s="52"/>
      <c r="BR1233" s="52"/>
      <c r="BS1233" s="52"/>
      <c r="BT1233" s="52"/>
      <c r="BU1233" s="52"/>
      <c r="BV1233" s="52"/>
      <c r="BW1233" s="52"/>
      <c r="BX1233" s="52"/>
      <c r="BY1233" s="52"/>
      <c r="BZ1233" s="52"/>
      <c r="CA1233" s="52"/>
      <c r="CB1233" s="52"/>
      <c r="CC1233" s="52"/>
      <c r="CD1233" s="52"/>
      <c r="CE1233" s="52"/>
      <c r="CF1233" s="52"/>
      <c r="CG1233" s="52"/>
      <c r="CH1233" s="52"/>
      <c r="CI1233" s="52"/>
      <c r="CJ1233" s="52"/>
      <c r="CK1233" s="52"/>
      <c r="CL1233" s="52"/>
      <c r="CM1233" s="52"/>
      <c r="CN1233" s="52"/>
      <c r="CO1233" s="52"/>
      <c r="CP1233" s="52"/>
      <c r="CQ1233" s="52"/>
      <c r="CR1233" s="52"/>
      <c r="CS1233" s="52"/>
      <c r="CT1233" s="52"/>
      <c r="CU1233" s="52"/>
      <c r="CV1233" s="52"/>
      <c r="CW1233" s="52"/>
      <c r="CX1233" s="52"/>
      <c r="CY1233" s="52"/>
      <c r="CZ1233" s="52"/>
      <c r="DA1233" s="52"/>
      <c r="DB1233" s="52"/>
      <c r="DC1233" s="52"/>
      <c r="DD1233" s="52"/>
      <c r="DE1233" s="52"/>
      <c r="DF1233" s="52"/>
      <c r="DG1233" s="52"/>
      <c r="DH1233" s="52"/>
      <c r="DI1233" s="52"/>
      <c r="DJ1233" s="52"/>
      <c r="DK1233" s="52"/>
      <c r="DL1233" s="52"/>
      <c r="DM1233" s="52"/>
      <c r="DN1233" s="52"/>
      <c r="DO1233" s="52"/>
      <c r="DP1233" s="52"/>
      <c r="DQ1233" s="52"/>
      <c r="DR1233" s="52"/>
      <c r="DS1233" s="52"/>
      <c r="DT1233" s="52"/>
      <c r="DU1233" s="52"/>
      <c r="DV1233" s="52"/>
      <c r="DW1233" s="52"/>
      <c r="DX1233" s="52"/>
      <c r="DY1233" s="52"/>
      <c r="DZ1233" s="52"/>
      <c r="EA1233" s="52"/>
      <c r="EB1233" s="52"/>
      <c r="EC1233" s="52"/>
      <c r="ED1233" s="52"/>
      <c r="EE1233" s="52"/>
      <c r="EF1233" s="52"/>
      <c r="EG1233" s="52"/>
      <c r="EH1233" s="52"/>
      <c r="EI1233" s="52"/>
      <c r="EJ1233" s="52"/>
      <c r="EK1233" s="52"/>
      <c r="EL1233" s="52"/>
      <c r="EM1233" s="52"/>
      <c r="EN1233" s="52"/>
      <c r="EO1233" s="52"/>
      <c r="EP1233" s="52"/>
      <c r="EQ1233" s="52"/>
      <c r="ER1233" s="52"/>
      <c r="ES1233" s="52"/>
      <c r="ET1233" s="52"/>
      <c r="EU1233" s="52"/>
      <c r="EV1233" s="52"/>
      <c r="EW1233" s="52"/>
      <c r="EX1233" s="52"/>
      <c r="EY1233" s="52"/>
      <c r="EZ1233" s="52"/>
      <c r="FA1233" s="52"/>
      <c r="FB1233" s="52"/>
      <c r="FC1233" s="52"/>
      <c r="FD1233" s="52"/>
      <c r="FE1233" s="52"/>
      <c r="FF1233" s="52"/>
      <c r="FG1233" s="52"/>
      <c r="FH1233" s="52"/>
      <c r="FI1233" s="52"/>
      <c r="FJ1233" s="52"/>
      <c r="FK1233" s="52"/>
      <c r="FL1233" s="52"/>
      <c r="FM1233" s="52"/>
      <c r="FN1233" s="52"/>
      <c r="FO1233" s="52"/>
      <c r="FP1233" s="52"/>
      <c r="FQ1233" s="52"/>
      <c r="FR1233" s="52"/>
      <c r="FS1233" s="52"/>
      <c r="FT1233" s="52"/>
    </row>
    <row r="1234" spans="1:176" x14ac:dyDescent="0.15">
      <c r="A1234" s="104"/>
      <c r="B1234" s="35"/>
      <c r="C1234" s="35"/>
      <c r="D1234" s="36"/>
      <c r="E1234" s="35"/>
      <c r="F1234" s="54"/>
      <c r="G1234" s="38"/>
      <c r="H1234" s="35"/>
      <c r="I1234" s="35"/>
      <c r="J1234" s="35"/>
      <c r="K1234" s="35"/>
      <c r="L1234" s="55"/>
      <c r="M1234" s="40"/>
      <c r="N1234" s="41"/>
      <c r="O1234" s="41"/>
      <c r="P1234" s="56"/>
      <c r="Q1234" s="43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52"/>
      <c r="AW1234" s="52"/>
      <c r="AX1234" s="52"/>
      <c r="AY1234" s="52"/>
      <c r="AZ1234" s="52"/>
      <c r="BA1234" s="52"/>
      <c r="BB1234" s="52"/>
      <c r="BC1234" s="52"/>
      <c r="BD1234" s="52"/>
      <c r="BE1234" s="52"/>
      <c r="BF1234" s="52"/>
      <c r="BG1234" s="52"/>
      <c r="BH1234" s="52"/>
      <c r="BI1234" s="52"/>
      <c r="BJ1234" s="52"/>
      <c r="BK1234" s="52"/>
      <c r="BL1234" s="52"/>
      <c r="BM1234" s="52"/>
      <c r="BN1234" s="52"/>
      <c r="BO1234" s="52"/>
      <c r="BP1234" s="52"/>
      <c r="BQ1234" s="52"/>
      <c r="BR1234" s="52"/>
      <c r="BS1234" s="52"/>
      <c r="BT1234" s="52"/>
      <c r="BU1234" s="52"/>
      <c r="BV1234" s="52"/>
      <c r="BW1234" s="52"/>
      <c r="BX1234" s="52"/>
      <c r="BY1234" s="52"/>
      <c r="BZ1234" s="52"/>
      <c r="CA1234" s="52"/>
      <c r="CB1234" s="52"/>
      <c r="CC1234" s="52"/>
      <c r="CD1234" s="52"/>
      <c r="CE1234" s="52"/>
      <c r="CF1234" s="52"/>
      <c r="CG1234" s="52"/>
      <c r="CH1234" s="52"/>
      <c r="CI1234" s="52"/>
      <c r="CJ1234" s="52"/>
      <c r="CK1234" s="52"/>
      <c r="CL1234" s="52"/>
      <c r="CM1234" s="52"/>
      <c r="CN1234" s="52"/>
      <c r="CO1234" s="52"/>
      <c r="CP1234" s="52"/>
      <c r="CQ1234" s="52"/>
      <c r="CR1234" s="52"/>
      <c r="CS1234" s="52"/>
      <c r="CT1234" s="52"/>
      <c r="CU1234" s="52"/>
      <c r="CV1234" s="52"/>
      <c r="CW1234" s="52"/>
      <c r="CX1234" s="52"/>
      <c r="CY1234" s="52"/>
      <c r="CZ1234" s="52"/>
      <c r="DA1234" s="52"/>
      <c r="DB1234" s="52"/>
      <c r="DC1234" s="52"/>
      <c r="DD1234" s="52"/>
      <c r="DE1234" s="52"/>
      <c r="DF1234" s="52"/>
      <c r="DG1234" s="52"/>
      <c r="DH1234" s="52"/>
      <c r="DI1234" s="52"/>
      <c r="DJ1234" s="52"/>
      <c r="DK1234" s="52"/>
      <c r="DL1234" s="52"/>
      <c r="DM1234" s="52"/>
      <c r="DN1234" s="52"/>
      <c r="DO1234" s="52"/>
      <c r="DP1234" s="52"/>
      <c r="DQ1234" s="52"/>
      <c r="DR1234" s="52"/>
      <c r="DS1234" s="52"/>
      <c r="DT1234" s="52"/>
      <c r="DU1234" s="52"/>
      <c r="DV1234" s="52"/>
      <c r="DW1234" s="52"/>
      <c r="DX1234" s="52"/>
      <c r="DY1234" s="52"/>
      <c r="DZ1234" s="52"/>
      <c r="EA1234" s="52"/>
      <c r="EB1234" s="52"/>
      <c r="EC1234" s="52"/>
      <c r="ED1234" s="52"/>
      <c r="EE1234" s="52"/>
      <c r="EF1234" s="52"/>
      <c r="EG1234" s="52"/>
      <c r="EH1234" s="52"/>
      <c r="EI1234" s="52"/>
      <c r="EJ1234" s="52"/>
      <c r="EK1234" s="52"/>
      <c r="EL1234" s="52"/>
      <c r="EM1234" s="52"/>
      <c r="EN1234" s="52"/>
      <c r="EO1234" s="52"/>
      <c r="EP1234" s="52"/>
      <c r="EQ1234" s="52"/>
      <c r="ER1234" s="52"/>
      <c r="ES1234" s="52"/>
      <c r="ET1234" s="52"/>
      <c r="EU1234" s="52"/>
      <c r="EV1234" s="52"/>
      <c r="EW1234" s="52"/>
      <c r="EX1234" s="52"/>
      <c r="EY1234" s="52"/>
      <c r="EZ1234" s="52"/>
      <c r="FA1234" s="52"/>
      <c r="FB1234" s="52"/>
      <c r="FC1234" s="52"/>
      <c r="FD1234" s="52"/>
      <c r="FE1234" s="52"/>
      <c r="FF1234" s="52"/>
      <c r="FG1234" s="52"/>
      <c r="FH1234" s="52"/>
      <c r="FI1234" s="52"/>
      <c r="FJ1234" s="52"/>
      <c r="FK1234" s="52"/>
      <c r="FL1234" s="52"/>
      <c r="FM1234" s="52"/>
      <c r="FN1234" s="52"/>
      <c r="FO1234" s="52"/>
      <c r="FP1234" s="52"/>
      <c r="FQ1234" s="52"/>
      <c r="FR1234" s="52"/>
      <c r="FS1234" s="52"/>
      <c r="FT1234" s="52"/>
    </row>
    <row r="1235" spans="1:176" x14ac:dyDescent="0.15">
      <c r="A1235" s="104"/>
      <c r="B1235" s="35"/>
      <c r="C1235" s="35"/>
      <c r="D1235" s="36"/>
      <c r="E1235" s="35"/>
      <c r="F1235" s="54"/>
      <c r="G1235" s="38"/>
      <c r="H1235" s="35"/>
      <c r="I1235" s="35"/>
      <c r="J1235" s="35"/>
      <c r="K1235" s="35"/>
      <c r="L1235" s="55"/>
      <c r="M1235" s="40"/>
      <c r="N1235" s="41"/>
      <c r="O1235" s="41"/>
      <c r="P1235" s="56"/>
      <c r="Q1235" s="43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52"/>
      <c r="AW1235" s="52"/>
      <c r="AX1235" s="52"/>
      <c r="AY1235" s="52"/>
      <c r="AZ1235" s="52"/>
      <c r="BA1235" s="52"/>
      <c r="BB1235" s="52"/>
      <c r="BC1235" s="52"/>
      <c r="BD1235" s="52"/>
      <c r="BE1235" s="52"/>
      <c r="BF1235" s="52"/>
      <c r="BG1235" s="52"/>
      <c r="BH1235" s="52"/>
      <c r="BI1235" s="52"/>
      <c r="BJ1235" s="52"/>
      <c r="BK1235" s="52"/>
      <c r="BL1235" s="52"/>
      <c r="BM1235" s="52"/>
      <c r="BN1235" s="52"/>
      <c r="BO1235" s="52"/>
      <c r="BP1235" s="52"/>
      <c r="BQ1235" s="52"/>
      <c r="BR1235" s="52"/>
      <c r="BS1235" s="52"/>
      <c r="BT1235" s="52"/>
      <c r="BU1235" s="52"/>
      <c r="BV1235" s="52"/>
      <c r="BW1235" s="52"/>
      <c r="BX1235" s="52"/>
      <c r="BY1235" s="52"/>
      <c r="BZ1235" s="52"/>
      <c r="CA1235" s="52"/>
      <c r="CB1235" s="52"/>
      <c r="CC1235" s="52"/>
      <c r="CD1235" s="52"/>
      <c r="CE1235" s="52"/>
      <c r="CF1235" s="52"/>
      <c r="CG1235" s="52"/>
      <c r="CH1235" s="52"/>
      <c r="CI1235" s="52"/>
      <c r="CJ1235" s="52"/>
      <c r="CK1235" s="52"/>
      <c r="CL1235" s="52"/>
      <c r="CM1235" s="52"/>
      <c r="CN1235" s="52"/>
      <c r="CO1235" s="52"/>
      <c r="CP1235" s="52"/>
      <c r="CQ1235" s="52"/>
      <c r="CR1235" s="52"/>
      <c r="CS1235" s="52"/>
      <c r="CT1235" s="52"/>
      <c r="CU1235" s="52"/>
      <c r="CV1235" s="52"/>
      <c r="CW1235" s="52"/>
      <c r="CX1235" s="52"/>
      <c r="CY1235" s="52"/>
      <c r="CZ1235" s="52"/>
      <c r="DA1235" s="52"/>
      <c r="DB1235" s="52"/>
      <c r="DC1235" s="52"/>
      <c r="DD1235" s="52"/>
      <c r="DE1235" s="52"/>
      <c r="DF1235" s="52"/>
      <c r="DG1235" s="52"/>
      <c r="DH1235" s="52"/>
      <c r="DI1235" s="52"/>
      <c r="DJ1235" s="52"/>
      <c r="DK1235" s="52"/>
      <c r="DL1235" s="52"/>
      <c r="DM1235" s="52"/>
      <c r="DN1235" s="52"/>
      <c r="DO1235" s="52"/>
      <c r="DP1235" s="52"/>
      <c r="DQ1235" s="52"/>
      <c r="DR1235" s="52"/>
      <c r="DS1235" s="52"/>
      <c r="DT1235" s="52"/>
      <c r="DU1235" s="52"/>
      <c r="DV1235" s="52"/>
      <c r="DW1235" s="52"/>
      <c r="DX1235" s="52"/>
      <c r="DY1235" s="52"/>
      <c r="DZ1235" s="52"/>
      <c r="EA1235" s="52"/>
      <c r="EB1235" s="52"/>
      <c r="EC1235" s="52"/>
      <c r="ED1235" s="52"/>
      <c r="EE1235" s="52"/>
      <c r="EF1235" s="52"/>
      <c r="EG1235" s="52"/>
      <c r="EH1235" s="52"/>
      <c r="EI1235" s="52"/>
      <c r="EJ1235" s="52"/>
      <c r="EK1235" s="52"/>
      <c r="EL1235" s="52"/>
      <c r="EM1235" s="52"/>
      <c r="EN1235" s="52"/>
      <c r="EO1235" s="52"/>
      <c r="EP1235" s="52"/>
      <c r="EQ1235" s="52"/>
      <c r="ER1235" s="52"/>
      <c r="ES1235" s="52"/>
      <c r="ET1235" s="52"/>
      <c r="EU1235" s="52"/>
      <c r="EV1235" s="52"/>
      <c r="EW1235" s="52"/>
      <c r="EX1235" s="52"/>
      <c r="EY1235" s="52"/>
      <c r="EZ1235" s="52"/>
      <c r="FA1235" s="52"/>
      <c r="FB1235" s="52"/>
      <c r="FC1235" s="52"/>
      <c r="FD1235" s="52"/>
      <c r="FE1235" s="52"/>
      <c r="FF1235" s="52"/>
      <c r="FG1235" s="52"/>
      <c r="FH1235" s="52"/>
      <c r="FI1235" s="52"/>
      <c r="FJ1235" s="52"/>
      <c r="FK1235" s="52"/>
      <c r="FL1235" s="52"/>
      <c r="FM1235" s="52"/>
      <c r="FN1235" s="52"/>
      <c r="FO1235" s="52"/>
      <c r="FP1235" s="52"/>
      <c r="FQ1235" s="52"/>
      <c r="FR1235" s="52"/>
      <c r="FS1235" s="52"/>
      <c r="FT1235" s="52"/>
    </row>
    <row r="1236" spans="1:176" x14ac:dyDescent="0.15">
      <c r="A1236" s="104"/>
      <c r="B1236" s="35"/>
      <c r="C1236" s="35"/>
      <c r="D1236" s="36"/>
      <c r="E1236" s="35"/>
      <c r="F1236" s="54"/>
      <c r="G1236" s="38"/>
      <c r="H1236" s="35"/>
      <c r="I1236" s="35"/>
      <c r="J1236" s="35"/>
      <c r="K1236" s="35"/>
      <c r="L1236" s="55"/>
      <c r="M1236" s="40"/>
      <c r="N1236" s="41"/>
      <c r="O1236" s="41"/>
      <c r="P1236" s="56"/>
      <c r="Q1236" s="43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52"/>
      <c r="AW1236" s="52"/>
      <c r="AX1236" s="52"/>
      <c r="AY1236" s="52"/>
      <c r="AZ1236" s="52"/>
      <c r="BA1236" s="52"/>
      <c r="BB1236" s="52"/>
      <c r="BC1236" s="52"/>
      <c r="BD1236" s="52"/>
      <c r="BE1236" s="52"/>
      <c r="BF1236" s="52"/>
      <c r="BG1236" s="52"/>
      <c r="BH1236" s="52"/>
      <c r="BI1236" s="52"/>
      <c r="BJ1236" s="52"/>
      <c r="BK1236" s="52"/>
      <c r="BL1236" s="52"/>
      <c r="BM1236" s="52"/>
      <c r="BN1236" s="52"/>
      <c r="BO1236" s="52"/>
      <c r="BP1236" s="52"/>
      <c r="BQ1236" s="52"/>
      <c r="BR1236" s="52"/>
      <c r="BS1236" s="52"/>
      <c r="BT1236" s="52"/>
      <c r="BU1236" s="52"/>
      <c r="BV1236" s="52"/>
      <c r="BW1236" s="52"/>
      <c r="BX1236" s="52"/>
      <c r="BY1236" s="52"/>
      <c r="BZ1236" s="52"/>
      <c r="CA1236" s="52"/>
      <c r="CB1236" s="52"/>
      <c r="CC1236" s="52"/>
      <c r="CD1236" s="52"/>
      <c r="CE1236" s="52"/>
      <c r="CF1236" s="52"/>
      <c r="CG1236" s="52"/>
      <c r="CH1236" s="52"/>
      <c r="CI1236" s="52"/>
      <c r="CJ1236" s="52"/>
      <c r="CK1236" s="52"/>
      <c r="CL1236" s="52"/>
      <c r="CM1236" s="52"/>
      <c r="CN1236" s="52"/>
      <c r="CO1236" s="52"/>
      <c r="CP1236" s="52"/>
      <c r="CQ1236" s="52"/>
      <c r="CR1236" s="52"/>
      <c r="CS1236" s="52"/>
      <c r="CT1236" s="52"/>
      <c r="CU1236" s="52"/>
      <c r="CV1236" s="52"/>
      <c r="CW1236" s="52"/>
      <c r="CX1236" s="52"/>
      <c r="CY1236" s="52"/>
      <c r="CZ1236" s="52"/>
      <c r="DA1236" s="52"/>
      <c r="DB1236" s="52"/>
      <c r="DC1236" s="52"/>
      <c r="DD1236" s="52"/>
      <c r="DE1236" s="52"/>
      <c r="DF1236" s="52"/>
      <c r="DG1236" s="52"/>
      <c r="DH1236" s="52"/>
      <c r="DI1236" s="52"/>
      <c r="DJ1236" s="52"/>
      <c r="DK1236" s="52"/>
      <c r="DL1236" s="52"/>
      <c r="DM1236" s="52"/>
      <c r="DN1236" s="52"/>
      <c r="DO1236" s="52"/>
      <c r="DP1236" s="52"/>
      <c r="DQ1236" s="52"/>
      <c r="DR1236" s="52"/>
      <c r="DS1236" s="52"/>
      <c r="DT1236" s="52"/>
      <c r="DU1236" s="52"/>
      <c r="DV1236" s="52"/>
      <c r="DW1236" s="52"/>
      <c r="DX1236" s="52"/>
      <c r="DY1236" s="52"/>
      <c r="DZ1236" s="52"/>
      <c r="EA1236" s="52"/>
      <c r="EB1236" s="52"/>
      <c r="EC1236" s="52"/>
      <c r="ED1236" s="52"/>
      <c r="EE1236" s="52"/>
      <c r="EF1236" s="52"/>
      <c r="EG1236" s="52"/>
      <c r="EH1236" s="52"/>
      <c r="EI1236" s="52"/>
      <c r="EJ1236" s="52"/>
      <c r="EK1236" s="52"/>
      <c r="EL1236" s="52"/>
      <c r="EM1236" s="52"/>
      <c r="EN1236" s="52"/>
      <c r="EO1236" s="52"/>
      <c r="EP1236" s="52"/>
      <c r="EQ1236" s="52"/>
      <c r="ER1236" s="52"/>
      <c r="ES1236" s="52"/>
      <c r="ET1236" s="52"/>
      <c r="EU1236" s="52"/>
      <c r="EV1236" s="52"/>
      <c r="EW1236" s="52"/>
      <c r="EX1236" s="52"/>
      <c r="EY1236" s="52"/>
      <c r="EZ1236" s="52"/>
      <c r="FA1236" s="52"/>
      <c r="FB1236" s="52"/>
      <c r="FC1236" s="52"/>
      <c r="FD1236" s="52"/>
      <c r="FE1236" s="52"/>
      <c r="FF1236" s="52"/>
      <c r="FG1236" s="52"/>
      <c r="FH1236" s="52"/>
      <c r="FI1236" s="52"/>
      <c r="FJ1236" s="52"/>
      <c r="FK1236" s="52"/>
      <c r="FL1236" s="52"/>
      <c r="FM1236" s="52"/>
      <c r="FN1236" s="52"/>
      <c r="FO1236" s="52"/>
      <c r="FP1236" s="52"/>
      <c r="FQ1236" s="52"/>
      <c r="FR1236" s="52"/>
      <c r="FS1236" s="52"/>
      <c r="FT1236" s="52"/>
    </row>
    <row r="1237" spans="1:176" x14ac:dyDescent="0.15">
      <c r="A1237" s="104"/>
      <c r="B1237" s="35"/>
      <c r="C1237" s="35"/>
      <c r="D1237" s="36"/>
      <c r="E1237" s="35"/>
      <c r="F1237" s="54"/>
      <c r="G1237" s="38"/>
      <c r="H1237" s="35"/>
      <c r="I1237" s="35"/>
      <c r="J1237" s="35"/>
      <c r="K1237" s="35"/>
      <c r="L1237" s="55"/>
      <c r="M1237" s="40"/>
      <c r="N1237" s="41"/>
      <c r="O1237" s="41"/>
      <c r="P1237" s="56"/>
      <c r="Q1237" s="43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52"/>
      <c r="AW1237" s="52"/>
      <c r="AX1237" s="52"/>
      <c r="AY1237" s="52"/>
      <c r="AZ1237" s="52"/>
      <c r="BA1237" s="52"/>
      <c r="BB1237" s="52"/>
      <c r="BC1237" s="52"/>
      <c r="BD1237" s="52"/>
      <c r="BE1237" s="52"/>
      <c r="BF1237" s="52"/>
      <c r="BG1237" s="52"/>
      <c r="BH1237" s="52"/>
      <c r="BI1237" s="52"/>
      <c r="BJ1237" s="52"/>
      <c r="BK1237" s="52"/>
      <c r="BL1237" s="52"/>
      <c r="BM1237" s="52"/>
      <c r="BN1237" s="52"/>
      <c r="BO1237" s="52"/>
      <c r="BP1237" s="52"/>
      <c r="BQ1237" s="52"/>
      <c r="BR1237" s="52"/>
      <c r="BS1237" s="52"/>
      <c r="BT1237" s="52"/>
      <c r="BU1237" s="52"/>
      <c r="BV1237" s="52"/>
      <c r="BW1237" s="52"/>
      <c r="BX1237" s="52"/>
      <c r="BY1237" s="52"/>
      <c r="BZ1237" s="52"/>
      <c r="CA1237" s="52"/>
      <c r="CB1237" s="52"/>
      <c r="CC1237" s="52"/>
      <c r="CD1237" s="52"/>
      <c r="CE1237" s="52"/>
      <c r="CF1237" s="52"/>
      <c r="CG1237" s="52"/>
      <c r="CH1237" s="52"/>
      <c r="CI1237" s="52"/>
      <c r="CJ1237" s="52"/>
      <c r="CK1237" s="52"/>
      <c r="CL1237" s="52"/>
      <c r="CM1237" s="52"/>
      <c r="CN1237" s="52"/>
      <c r="CO1237" s="52"/>
      <c r="CP1237" s="52"/>
      <c r="CQ1237" s="52"/>
      <c r="CR1237" s="52"/>
      <c r="CS1237" s="52"/>
      <c r="CT1237" s="52"/>
      <c r="CU1237" s="52"/>
      <c r="CV1237" s="52"/>
      <c r="CW1237" s="52"/>
      <c r="CX1237" s="52"/>
      <c r="CY1237" s="52"/>
      <c r="CZ1237" s="52"/>
      <c r="DA1237" s="52"/>
      <c r="DB1237" s="52"/>
      <c r="DC1237" s="52"/>
      <c r="DD1237" s="52"/>
      <c r="DE1237" s="52"/>
      <c r="DF1237" s="52"/>
      <c r="DG1237" s="52"/>
      <c r="DH1237" s="52"/>
      <c r="DI1237" s="52"/>
      <c r="DJ1237" s="52"/>
      <c r="DK1237" s="52"/>
      <c r="DL1237" s="52"/>
      <c r="DM1237" s="52"/>
      <c r="DN1237" s="52"/>
      <c r="DO1237" s="52"/>
      <c r="DP1237" s="52"/>
      <c r="DQ1237" s="52"/>
      <c r="DR1237" s="52"/>
      <c r="DS1237" s="52"/>
      <c r="DT1237" s="52"/>
      <c r="DU1237" s="52"/>
      <c r="DV1237" s="52"/>
      <c r="DW1237" s="52"/>
      <c r="DX1237" s="52"/>
      <c r="DY1237" s="52"/>
      <c r="DZ1237" s="52"/>
      <c r="EA1237" s="52"/>
      <c r="EB1237" s="52"/>
      <c r="EC1237" s="52"/>
      <c r="ED1237" s="52"/>
      <c r="EE1237" s="52"/>
      <c r="EF1237" s="52"/>
      <c r="EG1237" s="52"/>
      <c r="EH1237" s="52"/>
      <c r="EI1237" s="52"/>
      <c r="EJ1237" s="52"/>
      <c r="EK1237" s="52"/>
      <c r="EL1237" s="52"/>
      <c r="EM1237" s="52"/>
      <c r="EN1237" s="52"/>
      <c r="EO1237" s="52"/>
      <c r="EP1237" s="52"/>
      <c r="EQ1237" s="52"/>
      <c r="ER1237" s="52"/>
      <c r="ES1237" s="52"/>
      <c r="ET1237" s="52"/>
      <c r="EU1237" s="52"/>
      <c r="EV1237" s="52"/>
      <c r="EW1237" s="52"/>
      <c r="EX1237" s="52"/>
      <c r="EY1237" s="52"/>
      <c r="EZ1237" s="52"/>
      <c r="FA1237" s="52"/>
      <c r="FB1237" s="52"/>
      <c r="FC1237" s="52"/>
      <c r="FD1237" s="52"/>
      <c r="FE1237" s="52"/>
      <c r="FF1237" s="52"/>
      <c r="FG1237" s="52"/>
      <c r="FH1237" s="52"/>
      <c r="FI1237" s="52"/>
      <c r="FJ1237" s="52"/>
      <c r="FK1237" s="52"/>
      <c r="FL1237" s="52"/>
      <c r="FM1237" s="52"/>
      <c r="FN1237" s="52"/>
      <c r="FO1237" s="52"/>
      <c r="FP1237" s="52"/>
      <c r="FQ1237" s="52"/>
      <c r="FR1237" s="52"/>
      <c r="FS1237" s="52"/>
      <c r="FT1237" s="52"/>
    </row>
    <row r="1238" spans="1:176" x14ac:dyDescent="0.15">
      <c r="A1238" s="104"/>
      <c r="B1238" s="35"/>
      <c r="C1238" s="35"/>
      <c r="D1238" s="36"/>
      <c r="E1238" s="35"/>
      <c r="F1238" s="54"/>
      <c r="G1238" s="38"/>
      <c r="H1238" s="35"/>
      <c r="I1238" s="35"/>
      <c r="J1238" s="35"/>
      <c r="K1238" s="35"/>
      <c r="L1238" s="55"/>
      <c r="M1238" s="40"/>
      <c r="N1238" s="41"/>
      <c r="O1238" s="41"/>
      <c r="P1238" s="56"/>
      <c r="Q1238" s="43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52"/>
      <c r="AW1238" s="52"/>
      <c r="AX1238" s="52"/>
      <c r="AY1238" s="52"/>
      <c r="AZ1238" s="52"/>
      <c r="BA1238" s="52"/>
      <c r="BB1238" s="52"/>
      <c r="BC1238" s="52"/>
      <c r="BD1238" s="52"/>
      <c r="BE1238" s="52"/>
      <c r="BF1238" s="52"/>
      <c r="BG1238" s="52"/>
      <c r="BH1238" s="52"/>
      <c r="BI1238" s="52"/>
      <c r="BJ1238" s="52"/>
      <c r="BK1238" s="52"/>
      <c r="BL1238" s="52"/>
      <c r="BM1238" s="52"/>
      <c r="BN1238" s="52"/>
      <c r="BO1238" s="52"/>
      <c r="BP1238" s="52"/>
      <c r="BQ1238" s="52"/>
      <c r="BR1238" s="52"/>
      <c r="BS1238" s="52"/>
      <c r="BT1238" s="52"/>
      <c r="BU1238" s="52"/>
      <c r="BV1238" s="52"/>
      <c r="BW1238" s="52"/>
      <c r="BX1238" s="52"/>
      <c r="BY1238" s="52"/>
      <c r="BZ1238" s="52"/>
      <c r="CA1238" s="52"/>
      <c r="CB1238" s="52"/>
      <c r="CC1238" s="52"/>
      <c r="CD1238" s="52"/>
      <c r="CE1238" s="52"/>
      <c r="CF1238" s="52"/>
      <c r="CG1238" s="52"/>
      <c r="CH1238" s="52"/>
      <c r="CI1238" s="52"/>
      <c r="CJ1238" s="52"/>
      <c r="CK1238" s="52"/>
      <c r="CL1238" s="52"/>
      <c r="CM1238" s="52"/>
      <c r="CN1238" s="52"/>
      <c r="CO1238" s="52"/>
      <c r="CP1238" s="52"/>
      <c r="CQ1238" s="52"/>
      <c r="CR1238" s="52"/>
      <c r="CS1238" s="52"/>
      <c r="CT1238" s="52"/>
      <c r="CU1238" s="52"/>
      <c r="CV1238" s="52"/>
      <c r="CW1238" s="52"/>
      <c r="CX1238" s="52"/>
      <c r="CY1238" s="52"/>
      <c r="CZ1238" s="52"/>
      <c r="DA1238" s="52"/>
      <c r="DB1238" s="52"/>
      <c r="DC1238" s="52"/>
      <c r="DD1238" s="52"/>
      <c r="DE1238" s="52"/>
      <c r="DF1238" s="52"/>
      <c r="DG1238" s="52"/>
      <c r="DH1238" s="52"/>
      <c r="DI1238" s="52"/>
      <c r="DJ1238" s="52"/>
      <c r="DK1238" s="52"/>
      <c r="DL1238" s="52"/>
      <c r="DM1238" s="52"/>
      <c r="DN1238" s="52"/>
      <c r="DO1238" s="52"/>
      <c r="DP1238" s="52"/>
      <c r="DQ1238" s="52"/>
      <c r="DR1238" s="52"/>
      <c r="DS1238" s="52"/>
      <c r="DT1238" s="52"/>
      <c r="DU1238" s="52"/>
      <c r="DV1238" s="52"/>
      <c r="DW1238" s="52"/>
      <c r="DX1238" s="52"/>
      <c r="DY1238" s="52"/>
      <c r="DZ1238" s="52"/>
      <c r="EA1238" s="52"/>
      <c r="EB1238" s="52"/>
      <c r="EC1238" s="52"/>
      <c r="ED1238" s="52"/>
      <c r="EE1238" s="52"/>
      <c r="EF1238" s="52"/>
      <c r="EG1238" s="52"/>
      <c r="EH1238" s="52"/>
      <c r="EI1238" s="52"/>
      <c r="EJ1238" s="52"/>
      <c r="EK1238" s="52"/>
      <c r="EL1238" s="52"/>
      <c r="EM1238" s="52"/>
      <c r="EN1238" s="52"/>
      <c r="EO1238" s="52"/>
      <c r="EP1238" s="52"/>
      <c r="EQ1238" s="52"/>
      <c r="ER1238" s="52"/>
      <c r="ES1238" s="52"/>
      <c r="ET1238" s="52"/>
      <c r="EU1238" s="52"/>
      <c r="EV1238" s="52"/>
      <c r="EW1238" s="52"/>
      <c r="EX1238" s="52"/>
      <c r="EY1238" s="52"/>
      <c r="EZ1238" s="52"/>
      <c r="FA1238" s="52"/>
      <c r="FB1238" s="52"/>
      <c r="FC1238" s="52"/>
      <c r="FD1238" s="52"/>
      <c r="FE1238" s="52"/>
      <c r="FF1238" s="52"/>
      <c r="FG1238" s="52"/>
      <c r="FH1238" s="52"/>
      <c r="FI1238" s="52"/>
      <c r="FJ1238" s="52"/>
      <c r="FK1238" s="52"/>
      <c r="FL1238" s="52"/>
      <c r="FM1238" s="52"/>
      <c r="FN1238" s="52"/>
      <c r="FO1238" s="52"/>
      <c r="FP1238" s="52"/>
      <c r="FQ1238" s="52"/>
      <c r="FR1238" s="52"/>
      <c r="FS1238" s="52"/>
      <c r="FT1238" s="52"/>
    </row>
    <row r="1239" spans="1:176" x14ac:dyDescent="0.15">
      <c r="A1239" s="104"/>
      <c r="B1239" s="35"/>
      <c r="C1239" s="35"/>
      <c r="D1239" s="36"/>
      <c r="E1239" s="35"/>
      <c r="F1239" s="54"/>
      <c r="G1239" s="38"/>
      <c r="H1239" s="35"/>
      <c r="I1239" s="35"/>
      <c r="J1239" s="35"/>
      <c r="K1239" s="35"/>
      <c r="L1239" s="55"/>
      <c r="M1239" s="40"/>
      <c r="N1239" s="41"/>
      <c r="O1239" s="41"/>
      <c r="P1239" s="56"/>
      <c r="Q1239" s="43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52"/>
      <c r="AW1239" s="52"/>
      <c r="AX1239" s="52"/>
      <c r="AY1239" s="52"/>
      <c r="AZ1239" s="52"/>
      <c r="BA1239" s="52"/>
      <c r="BB1239" s="52"/>
      <c r="BC1239" s="52"/>
      <c r="BD1239" s="52"/>
      <c r="BE1239" s="52"/>
      <c r="BF1239" s="52"/>
      <c r="BG1239" s="52"/>
      <c r="BH1239" s="52"/>
      <c r="BI1239" s="52"/>
      <c r="BJ1239" s="52"/>
      <c r="BK1239" s="52"/>
      <c r="BL1239" s="52"/>
      <c r="BM1239" s="52"/>
      <c r="BN1239" s="52"/>
      <c r="BO1239" s="52"/>
      <c r="BP1239" s="52"/>
      <c r="BQ1239" s="52"/>
      <c r="BR1239" s="52"/>
      <c r="BS1239" s="52"/>
      <c r="BT1239" s="52"/>
      <c r="BU1239" s="52"/>
      <c r="BV1239" s="52"/>
      <c r="BW1239" s="52"/>
      <c r="BX1239" s="52"/>
      <c r="BY1239" s="52"/>
      <c r="BZ1239" s="52"/>
      <c r="CA1239" s="52"/>
      <c r="CB1239" s="52"/>
      <c r="CC1239" s="52"/>
      <c r="CD1239" s="52"/>
      <c r="CE1239" s="52"/>
      <c r="CF1239" s="52"/>
      <c r="CG1239" s="52"/>
      <c r="CH1239" s="52"/>
      <c r="CI1239" s="52"/>
      <c r="CJ1239" s="52"/>
      <c r="CK1239" s="52"/>
      <c r="CL1239" s="52"/>
      <c r="CM1239" s="52"/>
      <c r="CN1239" s="52"/>
      <c r="CO1239" s="52"/>
      <c r="CP1239" s="52"/>
      <c r="CQ1239" s="52"/>
      <c r="CR1239" s="52"/>
      <c r="CS1239" s="52"/>
      <c r="CT1239" s="52"/>
      <c r="CU1239" s="52"/>
      <c r="CV1239" s="52"/>
      <c r="CW1239" s="52"/>
      <c r="CX1239" s="52"/>
      <c r="CY1239" s="52"/>
      <c r="CZ1239" s="52"/>
      <c r="DA1239" s="52"/>
      <c r="DB1239" s="52"/>
      <c r="DC1239" s="52"/>
      <c r="DD1239" s="52"/>
      <c r="DE1239" s="52"/>
      <c r="DF1239" s="52"/>
      <c r="DG1239" s="52"/>
      <c r="DH1239" s="52"/>
      <c r="DI1239" s="52"/>
      <c r="DJ1239" s="52"/>
      <c r="DK1239" s="52"/>
      <c r="DL1239" s="52"/>
      <c r="DM1239" s="52"/>
      <c r="DN1239" s="52"/>
      <c r="DO1239" s="52"/>
      <c r="DP1239" s="52"/>
      <c r="DQ1239" s="52"/>
      <c r="DR1239" s="52"/>
      <c r="DS1239" s="52"/>
      <c r="DT1239" s="52"/>
      <c r="DU1239" s="52"/>
      <c r="DV1239" s="52"/>
      <c r="DW1239" s="52"/>
      <c r="DX1239" s="52"/>
      <c r="DY1239" s="52"/>
      <c r="DZ1239" s="52"/>
      <c r="EA1239" s="52"/>
      <c r="EB1239" s="52"/>
      <c r="EC1239" s="52"/>
      <c r="ED1239" s="52"/>
      <c r="EE1239" s="52"/>
      <c r="EF1239" s="52"/>
      <c r="EG1239" s="52"/>
      <c r="EH1239" s="52"/>
      <c r="EI1239" s="52"/>
      <c r="EJ1239" s="52"/>
      <c r="EK1239" s="52"/>
      <c r="EL1239" s="52"/>
      <c r="EM1239" s="52"/>
      <c r="EN1239" s="52"/>
      <c r="EO1239" s="52"/>
      <c r="EP1239" s="52"/>
      <c r="EQ1239" s="52"/>
      <c r="ER1239" s="52"/>
      <c r="ES1239" s="52"/>
      <c r="ET1239" s="52"/>
      <c r="EU1239" s="52"/>
      <c r="EV1239" s="52"/>
      <c r="EW1239" s="52"/>
      <c r="EX1239" s="52"/>
      <c r="EY1239" s="52"/>
      <c r="EZ1239" s="52"/>
      <c r="FA1239" s="52"/>
      <c r="FB1239" s="52"/>
      <c r="FC1239" s="52"/>
      <c r="FD1239" s="52"/>
      <c r="FE1239" s="52"/>
      <c r="FF1239" s="52"/>
      <c r="FG1239" s="52"/>
      <c r="FH1239" s="52"/>
      <c r="FI1239" s="52"/>
      <c r="FJ1239" s="52"/>
      <c r="FK1239" s="52"/>
      <c r="FL1239" s="52"/>
      <c r="FM1239" s="52"/>
      <c r="FN1239" s="52"/>
      <c r="FO1239" s="52"/>
      <c r="FP1239" s="52"/>
      <c r="FQ1239" s="52"/>
      <c r="FR1239" s="52"/>
      <c r="FS1239" s="52"/>
      <c r="FT1239" s="52"/>
    </row>
    <row r="1240" spans="1:176" x14ac:dyDescent="0.15">
      <c r="A1240" s="104"/>
      <c r="B1240" s="35"/>
      <c r="C1240" s="35"/>
      <c r="D1240" s="36"/>
      <c r="E1240" s="35"/>
      <c r="F1240" s="54"/>
      <c r="G1240" s="38"/>
      <c r="H1240" s="35"/>
      <c r="I1240" s="35"/>
      <c r="J1240" s="35"/>
      <c r="K1240" s="35"/>
      <c r="L1240" s="55"/>
      <c r="M1240" s="40"/>
      <c r="N1240" s="41"/>
      <c r="O1240" s="41"/>
      <c r="P1240" s="56"/>
      <c r="Q1240" s="43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2"/>
      <c r="BI1240" s="52"/>
      <c r="BJ1240" s="52"/>
      <c r="BK1240" s="52"/>
      <c r="BL1240" s="52"/>
      <c r="BM1240" s="52"/>
      <c r="BN1240" s="52"/>
      <c r="BO1240" s="52"/>
      <c r="BP1240" s="52"/>
      <c r="BQ1240" s="52"/>
      <c r="BR1240" s="52"/>
      <c r="BS1240" s="52"/>
      <c r="BT1240" s="52"/>
      <c r="BU1240" s="52"/>
      <c r="BV1240" s="52"/>
      <c r="BW1240" s="52"/>
      <c r="BX1240" s="52"/>
      <c r="BY1240" s="52"/>
      <c r="BZ1240" s="52"/>
      <c r="CA1240" s="52"/>
      <c r="CB1240" s="52"/>
      <c r="CC1240" s="52"/>
      <c r="CD1240" s="52"/>
      <c r="CE1240" s="52"/>
      <c r="CF1240" s="52"/>
      <c r="CG1240" s="52"/>
      <c r="CH1240" s="52"/>
      <c r="CI1240" s="52"/>
      <c r="CJ1240" s="52"/>
      <c r="CK1240" s="52"/>
      <c r="CL1240" s="52"/>
      <c r="CM1240" s="52"/>
      <c r="CN1240" s="52"/>
      <c r="CO1240" s="52"/>
      <c r="CP1240" s="52"/>
      <c r="CQ1240" s="52"/>
      <c r="CR1240" s="52"/>
      <c r="CS1240" s="52"/>
      <c r="CT1240" s="52"/>
      <c r="CU1240" s="52"/>
      <c r="CV1240" s="52"/>
      <c r="CW1240" s="52"/>
      <c r="CX1240" s="52"/>
      <c r="CY1240" s="52"/>
      <c r="CZ1240" s="52"/>
      <c r="DA1240" s="52"/>
      <c r="DB1240" s="52"/>
      <c r="DC1240" s="52"/>
      <c r="DD1240" s="52"/>
      <c r="DE1240" s="52"/>
      <c r="DF1240" s="52"/>
      <c r="DG1240" s="52"/>
      <c r="DH1240" s="52"/>
      <c r="DI1240" s="52"/>
      <c r="DJ1240" s="52"/>
      <c r="DK1240" s="52"/>
      <c r="DL1240" s="52"/>
      <c r="DM1240" s="52"/>
      <c r="DN1240" s="52"/>
      <c r="DO1240" s="52"/>
      <c r="DP1240" s="52"/>
      <c r="DQ1240" s="52"/>
      <c r="DR1240" s="52"/>
      <c r="DS1240" s="52"/>
      <c r="DT1240" s="52"/>
      <c r="DU1240" s="52"/>
      <c r="DV1240" s="52"/>
      <c r="DW1240" s="52"/>
      <c r="DX1240" s="52"/>
      <c r="DY1240" s="52"/>
      <c r="DZ1240" s="52"/>
      <c r="EA1240" s="52"/>
      <c r="EB1240" s="52"/>
      <c r="EC1240" s="52"/>
      <c r="ED1240" s="52"/>
      <c r="EE1240" s="52"/>
      <c r="EF1240" s="52"/>
      <c r="EG1240" s="52"/>
      <c r="EH1240" s="52"/>
      <c r="EI1240" s="52"/>
      <c r="EJ1240" s="52"/>
      <c r="EK1240" s="52"/>
      <c r="EL1240" s="52"/>
      <c r="EM1240" s="52"/>
      <c r="EN1240" s="52"/>
      <c r="EO1240" s="52"/>
      <c r="EP1240" s="52"/>
      <c r="EQ1240" s="52"/>
      <c r="ER1240" s="52"/>
      <c r="ES1240" s="52"/>
      <c r="ET1240" s="52"/>
      <c r="EU1240" s="52"/>
      <c r="EV1240" s="52"/>
      <c r="EW1240" s="52"/>
      <c r="EX1240" s="52"/>
      <c r="EY1240" s="52"/>
      <c r="EZ1240" s="52"/>
      <c r="FA1240" s="52"/>
      <c r="FB1240" s="52"/>
      <c r="FC1240" s="52"/>
      <c r="FD1240" s="52"/>
      <c r="FE1240" s="52"/>
      <c r="FF1240" s="52"/>
      <c r="FG1240" s="52"/>
      <c r="FH1240" s="52"/>
      <c r="FI1240" s="52"/>
      <c r="FJ1240" s="52"/>
      <c r="FK1240" s="52"/>
      <c r="FL1240" s="52"/>
      <c r="FM1240" s="52"/>
      <c r="FN1240" s="52"/>
      <c r="FO1240" s="52"/>
      <c r="FP1240" s="52"/>
      <c r="FQ1240" s="52"/>
      <c r="FR1240" s="52"/>
      <c r="FS1240" s="52"/>
      <c r="FT1240" s="52"/>
    </row>
    <row r="1241" spans="1:176" x14ac:dyDescent="0.15">
      <c r="A1241" s="104"/>
      <c r="B1241" s="35"/>
      <c r="C1241" s="35"/>
      <c r="D1241" s="36"/>
      <c r="E1241" s="35"/>
      <c r="F1241" s="54"/>
      <c r="G1241" s="38"/>
      <c r="H1241" s="35"/>
      <c r="I1241" s="35"/>
      <c r="J1241" s="35"/>
      <c r="K1241" s="35"/>
      <c r="L1241" s="55"/>
      <c r="M1241" s="40"/>
      <c r="N1241" s="41"/>
      <c r="O1241" s="41"/>
      <c r="P1241" s="56"/>
      <c r="Q1241" s="43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52"/>
      <c r="AW1241" s="52"/>
      <c r="AX1241" s="52"/>
      <c r="AY1241" s="52"/>
      <c r="AZ1241" s="52"/>
      <c r="BA1241" s="52"/>
      <c r="BB1241" s="52"/>
      <c r="BC1241" s="52"/>
      <c r="BD1241" s="52"/>
      <c r="BE1241" s="52"/>
      <c r="BF1241" s="52"/>
      <c r="BG1241" s="52"/>
      <c r="BH1241" s="52"/>
      <c r="BI1241" s="52"/>
      <c r="BJ1241" s="52"/>
      <c r="BK1241" s="52"/>
      <c r="BL1241" s="52"/>
      <c r="BM1241" s="52"/>
      <c r="BN1241" s="52"/>
      <c r="BO1241" s="52"/>
      <c r="BP1241" s="52"/>
      <c r="BQ1241" s="52"/>
      <c r="BR1241" s="52"/>
      <c r="BS1241" s="52"/>
      <c r="BT1241" s="52"/>
      <c r="BU1241" s="52"/>
      <c r="BV1241" s="52"/>
      <c r="BW1241" s="52"/>
      <c r="BX1241" s="52"/>
      <c r="BY1241" s="52"/>
      <c r="BZ1241" s="52"/>
      <c r="CA1241" s="52"/>
      <c r="CB1241" s="52"/>
      <c r="CC1241" s="52"/>
      <c r="CD1241" s="52"/>
      <c r="CE1241" s="52"/>
      <c r="CF1241" s="52"/>
      <c r="CG1241" s="52"/>
      <c r="CH1241" s="52"/>
      <c r="CI1241" s="52"/>
      <c r="CJ1241" s="52"/>
      <c r="CK1241" s="52"/>
      <c r="CL1241" s="52"/>
      <c r="CM1241" s="52"/>
      <c r="CN1241" s="52"/>
      <c r="CO1241" s="52"/>
      <c r="CP1241" s="52"/>
      <c r="CQ1241" s="52"/>
      <c r="CR1241" s="52"/>
      <c r="CS1241" s="52"/>
      <c r="CT1241" s="52"/>
      <c r="CU1241" s="52"/>
      <c r="CV1241" s="52"/>
      <c r="CW1241" s="52"/>
      <c r="CX1241" s="52"/>
      <c r="CY1241" s="52"/>
      <c r="CZ1241" s="52"/>
      <c r="DA1241" s="52"/>
      <c r="DB1241" s="52"/>
      <c r="DC1241" s="52"/>
      <c r="DD1241" s="52"/>
      <c r="DE1241" s="52"/>
      <c r="DF1241" s="52"/>
      <c r="DG1241" s="52"/>
      <c r="DH1241" s="52"/>
      <c r="DI1241" s="52"/>
      <c r="DJ1241" s="52"/>
      <c r="DK1241" s="52"/>
      <c r="DL1241" s="52"/>
      <c r="DM1241" s="52"/>
      <c r="DN1241" s="52"/>
      <c r="DO1241" s="52"/>
      <c r="DP1241" s="52"/>
      <c r="DQ1241" s="52"/>
      <c r="DR1241" s="52"/>
      <c r="DS1241" s="52"/>
      <c r="DT1241" s="52"/>
      <c r="DU1241" s="52"/>
      <c r="DV1241" s="52"/>
      <c r="DW1241" s="52"/>
      <c r="DX1241" s="52"/>
      <c r="DY1241" s="52"/>
      <c r="DZ1241" s="52"/>
      <c r="EA1241" s="52"/>
      <c r="EB1241" s="52"/>
      <c r="EC1241" s="52"/>
      <c r="ED1241" s="52"/>
      <c r="EE1241" s="52"/>
      <c r="EF1241" s="52"/>
      <c r="EG1241" s="52"/>
      <c r="EH1241" s="52"/>
      <c r="EI1241" s="52"/>
      <c r="EJ1241" s="52"/>
      <c r="EK1241" s="52"/>
      <c r="EL1241" s="52"/>
      <c r="EM1241" s="52"/>
      <c r="EN1241" s="52"/>
      <c r="EO1241" s="52"/>
      <c r="EP1241" s="52"/>
      <c r="EQ1241" s="52"/>
      <c r="ER1241" s="52"/>
      <c r="ES1241" s="52"/>
      <c r="ET1241" s="52"/>
      <c r="EU1241" s="52"/>
      <c r="EV1241" s="52"/>
      <c r="EW1241" s="52"/>
      <c r="EX1241" s="52"/>
      <c r="EY1241" s="52"/>
      <c r="EZ1241" s="52"/>
      <c r="FA1241" s="52"/>
      <c r="FB1241" s="52"/>
      <c r="FC1241" s="52"/>
      <c r="FD1241" s="52"/>
      <c r="FE1241" s="52"/>
      <c r="FF1241" s="52"/>
      <c r="FG1241" s="52"/>
      <c r="FH1241" s="52"/>
      <c r="FI1241" s="52"/>
      <c r="FJ1241" s="52"/>
      <c r="FK1241" s="52"/>
      <c r="FL1241" s="52"/>
      <c r="FM1241" s="52"/>
      <c r="FN1241" s="52"/>
      <c r="FO1241" s="52"/>
      <c r="FP1241" s="52"/>
      <c r="FQ1241" s="52"/>
      <c r="FR1241" s="52"/>
      <c r="FS1241" s="52"/>
      <c r="FT1241" s="52"/>
    </row>
    <row r="1242" spans="1:176" x14ac:dyDescent="0.15">
      <c r="A1242" s="104"/>
      <c r="B1242" s="35"/>
      <c r="C1242" s="35"/>
      <c r="D1242" s="36"/>
      <c r="E1242" s="35"/>
      <c r="F1242" s="54"/>
      <c r="G1242" s="38"/>
      <c r="H1242" s="35"/>
      <c r="I1242" s="35"/>
      <c r="J1242" s="35"/>
      <c r="K1242" s="35"/>
      <c r="L1242" s="55"/>
      <c r="M1242" s="40"/>
      <c r="N1242" s="41"/>
      <c r="O1242" s="41"/>
      <c r="P1242" s="56"/>
      <c r="Q1242" s="43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52"/>
      <c r="AW1242" s="52"/>
      <c r="AX1242" s="52"/>
      <c r="AY1242" s="52"/>
      <c r="AZ1242" s="52"/>
      <c r="BA1242" s="52"/>
      <c r="BB1242" s="52"/>
      <c r="BC1242" s="52"/>
      <c r="BD1242" s="52"/>
      <c r="BE1242" s="52"/>
      <c r="BF1242" s="52"/>
      <c r="BG1242" s="52"/>
      <c r="BH1242" s="52"/>
      <c r="BI1242" s="52"/>
      <c r="BJ1242" s="52"/>
      <c r="BK1242" s="52"/>
      <c r="BL1242" s="52"/>
      <c r="BM1242" s="52"/>
      <c r="BN1242" s="52"/>
      <c r="BO1242" s="52"/>
      <c r="BP1242" s="52"/>
      <c r="BQ1242" s="52"/>
      <c r="BR1242" s="52"/>
      <c r="BS1242" s="52"/>
      <c r="BT1242" s="52"/>
      <c r="BU1242" s="52"/>
      <c r="BV1242" s="52"/>
      <c r="BW1242" s="52"/>
      <c r="BX1242" s="52"/>
      <c r="BY1242" s="52"/>
      <c r="BZ1242" s="52"/>
      <c r="CA1242" s="52"/>
      <c r="CB1242" s="52"/>
      <c r="CC1242" s="52"/>
      <c r="CD1242" s="52"/>
      <c r="CE1242" s="52"/>
      <c r="CF1242" s="52"/>
      <c r="CG1242" s="52"/>
      <c r="CH1242" s="52"/>
      <c r="CI1242" s="52"/>
      <c r="CJ1242" s="52"/>
      <c r="CK1242" s="52"/>
      <c r="CL1242" s="52"/>
      <c r="CM1242" s="52"/>
      <c r="CN1242" s="52"/>
      <c r="CO1242" s="52"/>
      <c r="CP1242" s="52"/>
      <c r="CQ1242" s="52"/>
      <c r="CR1242" s="52"/>
      <c r="CS1242" s="52"/>
      <c r="CT1242" s="52"/>
      <c r="CU1242" s="52"/>
      <c r="CV1242" s="52"/>
      <c r="CW1242" s="52"/>
      <c r="CX1242" s="52"/>
      <c r="CY1242" s="52"/>
      <c r="CZ1242" s="52"/>
      <c r="DA1242" s="52"/>
      <c r="DB1242" s="52"/>
      <c r="DC1242" s="52"/>
      <c r="DD1242" s="52"/>
      <c r="DE1242" s="52"/>
      <c r="DF1242" s="52"/>
      <c r="DG1242" s="52"/>
      <c r="DH1242" s="52"/>
      <c r="DI1242" s="52"/>
      <c r="DJ1242" s="52"/>
      <c r="DK1242" s="52"/>
      <c r="DL1242" s="52"/>
      <c r="DM1242" s="52"/>
      <c r="DN1242" s="52"/>
      <c r="DO1242" s="52"/>
      <c r="DP1242" s="52"/>
      <c r="DQ1242" s="52"/>
      <c r="DR1242" s="52"/>
      <c r="DS1242" s="52"/>
      <c r="DT1242" s="52"/>
      <c r="DU1242" s="52"/>
      <c r="DV1242" s="52"/>
      <c r="DW1242" s="52"/>
      <c r="DX1242" s="52"/>
      <c r="DY1242" s="52"/>
      <c r="DZ1242" s="52"/>
      <c r="EA1242" s="52"/>
      <c r="EB1242" s="52"/>
      <c r="EC1242" s="52"/>
      <c r="ED1242" s="52"/>
      <c r="EE1242" s="52"/>
      <c r="EF1242" s="52"/>
      <c r="EG1242" s="52"/>
      <c r="EH1242" s="52"/>
      <c r="EI1242" s="52"/>
      <c r="EJ1242" s="52"/>
      <c r="EK1242" s="52"/>
      <c r="EL1242" s="52"/>
      <c r="EM1242" s="52"/>
      <c r="EN1242" s="52"/>
      <c r="EO1242" s="52"/>
      <c r="EP1242" s="52"/>
      <c r="EQ1242" s="52"/>
      <c r="ER1242" s="52"/>
      <c r="ES1242" s="52"/>
      <c r="ET1242" s="52"/>
      <c r="EU1242" s="52"/>
      <c r="EV1242" s="52"/>
      <c r="EW1242" s="52"/>
      <c r="EX1242" s="52"/>
      <c r="EY1242" s="52"/>
      <c r="EZ1242" s="52"/>
      <c r="FA1242" s="52"/>
      <c r="FB1242" s="52"/>
      <c r="FC1242" s="52"/>
      <c r="FD1242" s="52"/>
      <c r="FE1242" s="52"/>
      <c r="FF1242" s="52"/>
      <c r="FG1242" s="52"/>
      <c r="FH1242" s="52"/>
      <c r="FI1242" s="52"/>
      <c r="FJ1242" s="52"/>
      <c r="FK1242" s="52"/>
      <c r="FL1242" s="52"/>
      <c r="FM1242" s="52"/>
      <c r="FN1242" s="52"/>
      <c r="FO1242" s="52"/>
      <c r="FP1242" s="52"/>
      <c r="FQ1242" s="52"/>
      <c r="FR1242" s="52"/>
      <c r="FS1242" s="52"/>
      <c r="FT1242" s="52"/>
    </row>
    <row r="1243" spans="1:176" x14ac:dyDescent="0.15">
      <c r="A1243" s="104"/>
      <c r="B1243" s="35"/>
      <c r="C1243" s="35"/>
      <c r="D1243" s="36"/>
      <c r="E1243" s="35"/>
      <c r="F1243" s="54"/>
      <c r="G1243" s="38"/>
      <c r="H1243" s="35"/>
      <c r="I1243" s="35"/>
      <c r="J1243" s="35"/>
      <c r="K1243" s="35"/>
      <c r="L1243" s="55"/>
      <c r="M1243" s="40"/>
      <c r="N1243" s="41"/>
      <c r="O1243" s="41"/>
      <c r="P1243" s="56"/>
      <c r="Q1243" s="43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52"/>
      <c r="AW1243" s="52"/>
      <c r="AX1243" s="52"/>
      <c r="AY1243" s="52"/>
      <c r="AZ1243" s="52"/>
      <c r="BA1243" s="52"/>
      <c r="BB1243" s="52"/>
      <c r="BC1243" s="52"/>
      <c r="BD1243" s="52"/>
      <c r="BE1243" s="52"/>
      <c r="BF1243" s="52"/>
      <c r="BG1243" s="52"/>
      <c r="BH1243" s="52"/>
      <c r="BI1243" s="52"/>
      <c r="BJ1243" s="52"/>
      <c r="BK1243" s="52"/>
      <c r="BL1243" s="52"/>
      <c r="BM1243" s="52"/>
      <c r="BN1243" s="52"/>
      <c r="BO1243" s="52"/>
      <c r="BP1243" s="52"/>
      <c r="BQ1243" s="52"/>
      <c r="BR1243" s="52"/>
      <c r="BS1243" s="52"/>
      <c r="BT1243" s="52"/>
      <c r="BU1243" s="52"/>
      <c r="BV1243" s="52"/>
      <c r="BW1243" s="52"/>
      <c r="BX1243" s="52"/>
      <c r="BY1243" s="52"/>
      <c r="BZ1243" s="52"/>
      <c r="CA1243" s="52"/>
      <c r="CB1243" s="52"/>
      <c r="CC1243" s="52"/>
      <c r="CD1243" s="52"/>
      <c r="CE1243" s="52"/>
      <c r="CF1243" s="52"/>
      <c r="CG1243" s="52"/>
      <c r="CH1243" s="52"/>
      <c r="CI1243" s="52"/>
      <c r="CJ1243" s="52"/>
      <c r="CK1243" s="52"/>
      <c r="CL1243" s="52"/>
      <c r="CM1243" s="52"/>
      <c r="CN1243" s="52"/>
      <c r="CO1243" s="52"/>
      <c r="CP1243" s="52"/>
      <c r="CQ1243" s="52"/>
      <c r="CR1243" s="52"/>
      <c r="CS1243" s="52"/>
      <c r="CT1243" s="52"/>
      <c r="CU1243" s="52"/>
      <c r="CV1243" s="52"/>
      <c r="CW1243" s="52"/>
      <c r="CX1243" s="52"/>
      <c r="CY1243" s="52"/>
      <c r="CZ1243" s="52"/>
      <c r="DA1243" s="52"/>
      <c r="DB1243" s="52"/>
      <c r="DC1243" s="52"/>
      <c r="DD1243" s="52"/>
      <c r="DE1243" s="52"/>
      <c r="DF1243" s="52"/>
      <c r="DG1243" s="52"/>
      <c r="DH1243" s="52"/>
      <c r="DI1243" s="52"/>
      <c r="DJ1243" s="52"/>
      <c r="DK1243" s="52"/>
      <c r="DL1243" s="52"/>
      <c r="DM1243" s="52"/>
      <c r="DN1243" s="52"/>
      <c r="DO1243" s="52"/>
      <c r="DP1243" s="52"/>
      <c r="DQ1243" s="52"/>
      <c r="DR1243" s="52"/>
      <c r="DS1243" s="52"/>
      <c r="DT1243" s="52"/>
      <c r="DU1243" s="52"/>
      <c r="DV1243" s="52"/>
      <c r="DW1243" s="52"/>
      <c r="DX1243" s="52"/>
      <c r="DY1243" s="52"/>
      <c r="DZ1243" s="52"/>
      <c r="EA1243" s="52"/>
      <c r="EB1243" s="52"/>
      <c r="EC1243" s="52"/>
      <c r="ED1243" s="52"/>
      <c r="EE1243" s="52"/>
      <c r="EF1243" s="52"/>
      <c r="EG1243" s="52"/>
      <c r="EH1243" s="52"/>
      <c r="EI1243" s="52"/>
      <c r="EJ1243" s="52"/>
      <c r="EK1243" s="52"/>
      <c r="EL1243" s="52"/>
      <c r="EM1243" s="52"/>
      <c r="EN1243" s="52"/>
      <c r="EO1243" s="52"/>
      <c r="EP1243" s="52"/>
      <c r="EQ1243" s="52"/>
      <c r="ER1243" s="52"/>
      <c r="ES1243" s="52"/>
      <c r="ET1243" s="52"/>
      <c r="EU1243" s="52"/>
      <c r="EV1243" s="52"/>
      <c r="EW1243" s="52"/>
      <c r="EX1243" s="52"/>
      <c r="EY1243" s="52"/>
      <c r="EZ1243" s="52"/>
      <c r="FA1243" s="52"/>
      <c r="FB1243" s="52"/>
      <c r="FC1243" s="52"/>
      <c r="FD1243" s="52"/>
      <c r="FE1243" s="52"/>
      <c r="FF1243" s="52"/>
      <c r="FG1243" s="52"/>
      <c r="FH1243" s="52"/>
      <c r="FI1243" s="52"/>
      <c r="FJ1243" s="52"/>
      <c r="FK1243" s="52"/>
      <c r="FL1243" s="52"/>
      <c r="FM1243" s="52"/>
      <c r="FN1243" s="52"/>
      <c r="FO1243" s="52"/>
      <c r="FP1243" s="52"/>
      <c r="FQ1243" s="52"/>
      <c r="FR1243" s="52"/>
      <c r="FS1243" s="52"/>
      <c r="FT1243" s="52"/>
    </row>
    <row r="1244" spans="1:176" x14ac:dyDescent="0.15">
      <c r="A1244" s="104"/>
      <c r="B1244" s="35"/>
      <c r="C1244" s="35"/>
      <c r="D1244" s="36"/>
      <c r="E1244" s="35"/>
      <c r="F1244" s="54"/>
      <c r="G1244" s="38"/>
      <c r="H1244" s="35"/>
      <c r="I1244" s="35"/>
      <c r="J1244" s="35"/>
      <c r="K1244" s="35"/>
      <c r="L1244" s="55"/>
      <c r="M1244" s="40"/>
      <c r="N1244" s="41"/>
      <c r="O1244" s="41"/>
      <c r="P1244" s="56"/>
      <c r="Q1244" s="43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52"/>
      <c r="AW1244" s="52"/>
      <c r="AX1244" s="52"/>
      <c r="AY1244" s="52"/>
      <c r="AZ1244" s="52"/>
      <c r="BA1244" s="52"/>
      <c r="BB1244" s="52"/>
      <c r="BC1244" s="52"/>
      <c r="BD1244" s="52"/>
      <c r="BE1244" s="52"/>
      <c r="BF1244" s="52"/>
      <c r="BG1244" s="52"/>
      <c r="BH1244" s="52"/>
      <c r="BI1244" s="52"/>
      <c r="BJ1244" s="52"/>
      <c r="BK1244" s="52"/>
      <c r="BL1244" s="52"/>
      <c r="BM1244" s="52"/>
      <c r="BN1244" s="52"/>
      <c r="BO1244" s="52"/>
      <c r="BP1244" s="52"/>
      <c r="BQ1244" s="52"/>
      <c r="BR1244" s="52"/>
      <c r="BS1244" s="52"/>
      <c r="BT1244" s="52"/>
      <c r="BU1244" s="52"/>
      <c r="BV1244" s="52"/>
      <c r="BW1244" s="52"/>
      <c r="BX1244" s="52"/>
      <c r="BY1244" s="52"/>
      <c r="BZ1244" s="52"/>
      <c r="CA1244" s="52"/>
      <c r="CB1244" s="52"/>
      <c r="CC1244" s="52"/>
      <c r="CD1244" s="52"/>
      <c r="CE1244" s="52"/>
      <c r="CF1244" s="52"/>
      <c r="CG1244" s="52"/>
      <c r="CH1244" s="52"/>
      <c r="CI1244" s="52"/>
      <c r="CJ1244" s="52"/>
      <c r="CK1244" s="52"/>
      <c r="CL1244" s="52"/>
      <c r="CM1244" s="52"/>
      <c r="CN1244" s="52"/>
      <c r="CO1244" s="52"/>
      <c r="CP1244" s="52"/>
      <c r="CQ1244" s="52"/>
      <c r="CR1244" s="52"/>
      <c r="CS1244" s="52"/>
      <c r="CT1244" s="52"/>
      <c r="CU1244" s="52"/>
      <c r="CV1244" s="52"/>
      <c r="CW1244" s="52"/>
      <c r="CX1244" s="52"/>
      <c r="CY1244" s="52"/>
      <c r="CZ1244" s="52"/>
      <c r="DA1244" s="52"/>
      <c r="DB1244" s="52"/>
      <c r="DC1244" s="52"/>
      <c r="DD1244" s="52"/>
      <c r="DE1244" s="52"/>
      <c r="DF1244" s="52"/>
      <c r="DG1244" s="52"/>
      <c r="DH1244" s="52"/>
      <c r="DI1244" s="52"/>
      <c r="DJ1244" s="52"/>
      <c r="DK1244" s="52"/>
      <c r="DL1244" s="52"/>
      <c r="DM1244" s="52"/>
      <c r="DN1244" s="52"/>
      <c r="DO1244" s="52"/>
      <c r="DP1244" s="52"/>
      <c r="DQ1244" s="52"/>
      <c r="DR1244" s="52"/>
      <c r="DS1244" s="52"/>
      <c r="DT1244" s="52"/>
      <c r="DU1244" s="52"/>
      <c r="DV1244" s="52"/>
      <c r="DW1244" s="52"/>
      <c r="DX1244" s="52"/>
      <c r="DY1244" s="52"/>
      <c r="DZ1244" s="52"/>
      <c r="EA1244" s="52"/>
      <c r="EB1244" s="52"/>
      <c r="EC1244" s="52"/>
      <c r="ED1244" s="52"/>
      <c r="EE1244" s="52"/>
      <c r="EF1244" s="52"/>
      <c r="EG1244" s="52"/>
      <c r="EH1244" s="52"/>
      <c r="EI1244" s="52"/>
      <c r="EJ1244" s="52"/>
      <c r="EK1244" s="52"/>
      <c r="EL1244" s="52"/>
      <c r="EM1244" s="52"/>
      <c r="EN1244" s="52"/>
      <c r="EO1244" s="52"/>
      <c r="EP1244" s="52"/>
      <c r="EQ1244" s="52"/>
      <c r="ER1244" s="52"/>
      <c r="ES1244" s="52"/>
      <c r="ET1244" s="52"/>
      <c r="EU1244" s="52"/>
      <c r="EV1244" s="52"/>
      <c r="EW1244" s="52"/>
      <c r="EX1244" s="52"/>
      <c r="EY1244" s="52"/>
      <c r="EZ1244" s="52"/>
      <c r="FA1244" s="52"/>
      <c r="FB1244" s="52"/>
      <c r="FC1244" s="52"/>
      <c r="FD1244" s="52"/>
      <c r="FE1244" s="52"/>
      <c r="FF1244" s="52"/>
      <c r="FG1244" s="52"/>
      <c r="FH1244" s="52"/>
      <c r="FI1244" s="52"/>
      <c r="FJ1244" s="52"/>
      <c r="FK1244" s="52"/>
      <c r="FL1244" s="52"/>
      <c r="FM1244" s="52"/>
      <c r="FN1244" s="52"/>
      <c r="FO1244" s="52"/>
      <c r="FP1244" s="52"/>
      <c r="FQ1244" s="52"/>
      <c r="FR1244" s="52"/>
      <c r="FS1244" s="52"/>
      <c r="FT1244" s="52"/>
    </row>
    <row r="1245" spans="1:176" x14ac:dyDescent="0.15">
      <c r="A1245" s="104"/>
      <c r="B1245" s="35"/>
      <c r="C1245" s="35"/>
      <c r="D1245" s="36"/>
      <c r="E1245" s="35"/>
      <c r="F1245" s="54"/>
      <c r="G1245" s="38"/>
      <c r="H1245" s="35"/>
      <c r="I1245" s="35"/>
      <c r="J1245" s="35"/>
      <c r="K1245" s="35"/>
      <c r="L1245" s="55"/>
      <c r="M1245" s="40"/>
      <c r="N1245" s="41"/>
      <c r="O1245" s="41"/>
      <c r="P1245" s="56"/>
      <c r="Q1245" s="43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52"/>
      <c r="AW1245" s="52"/>
      <c r="AX1245" s="52"/>
      <c r="AY1245" s="52"/>
      <c r="AZ1245" s="52"/>
      <c r="BA1245" s="52"/>
      <c r="BB1245" s="52"/>
      <c r="BC1245" s="52"/>
      <c r="BD1245" s="52"/>
      <c r="BE1245" s="52"/>
      <c r="BF1245" s="52"/>
      <c r="BG1245" s="52"/>
      <c r="BH1245" s="52"/>
      <c r="BI1245" s="52"/>
      <c r="BJ1245" s="52"/>
      <c r="BK1245" s="52"/>
      <c r="BL1245" s="52"/>
      <c r="BM1245" s="52"/>
      <c r="BN1245" s="52"/>
      <c r="BO1245" s="52"/>
      <c r="BP1245" s="52"/>
      <c r="BQ1245" s="52"/>
      <c r="BR1245" s="52"/>
      <c r="BS1245" s="52"/>
      <c r="BT1245" s="52"/>
      <c r="BU1245" s="52"/>
      <c r="BV1245" s="52"/>
      <c r="BW1245" s="52"/>
      <c r="BX1245" s="52"/>
      <c r="BY1245" s="52"/>
      <c r="BZ1245" s="52"/>
      <c r="CA1245" s="52"/>
      <c r="CB1245" s="52"/>
      <c r="CC1245" s="52"/>
      <c r="CD1245" s="52"/>
      <c r="CE1245" s="52"/>
      <c r="CF1245" s="52"/>
      <c r="CG1245" s="52"/>
      <c r="CH1245" s="52"/>
      <c r="CI1245" s="52"/>
      <c r="CJ1245" s="52"/>
      <c r="CK1245" s="52"/>
      <c r="CL1245" s="52"/>
      <c r="CM1245" s="52"/>
      <c r="CN1245" s="52"/>
      <c r="CO1245" s="52"/>
      <c r="CP1245" s="52"/>
      <c r="CQ1245" s="52"/>
      <c r="CR1245" s="52"/>
      <c r="CS1245" s="52"/>
      <c r="CT1245" s="52"/>
      <c r="CU1245" s="52"/>
      <c r="CV1245" s="52"/>
      <c r="CW1245" s="52"/>
      <c r="CX1245" s="52"/>
      <c r="CY1245" s="52"/>
      <c r="CZ1245" s="52"/>
      <c r="DA1245" s="52"/>
      <c r="DB1245" s="52"/>
      <c r="DC1245" s="52"/>
      <c r="DD1245" s="52"/>
      <c r="DE1245" s="52"/>
      <c r="DF1245" s="52"/>
      <c r="DG1245" s="52"/>
      <c r="DH1245" s="52"/>
      <c r="DI1245" s="52"/>
      <c r="DJ1245" s="52"/>
      <c r="DK1245" s="52"/>
      <c r="DL1245" s="52"/>
      <c r="DM1245" s="52"/>
      <c r="DN1245" s="52"/>
      <c r="DO1245" s="52"/>
      <c r="DP1245" s="52"/>
      <c r="DQ1245" s="52"/>
      <c r="DR1245" s="52"/>
      <c r="DS1245" s="52"/>
      <c r="DT1245" s="52"/>
      <c r="DU1245" s="52"/>
      <c r="DV1245" s="52"/>
      <c r="DW1245" s="52"/>
      <c r="DX1245" s="52"/>
      <c r="DY1245" s="52"/>
      <c r="DZ1245" s="52"/>
      <c r="EA1245" s="52"/>
      <c r="EB1245" s="52"/>
      <c r="EC1245" s="52"/>
      <c r="ED1245" s="52"/>
      <c r="EE1245" s="52"/>
      <c r="EF1245" s="52"/>
      <c r="EG1245" s="52"/>
      <c r="EH1245" s="52"/>
      <c r="EI1245" s="52"/>
      <c r="EJ1245" s="52"/>
      <c r="EK1245" s="52"/>
      <c r="EL1245" s="52"/>
      <c r="EM1245" s="52"/>
      <c r="EN1245" s="52"/>
      <c r="EO1245" s="52"/>
      <c r="EP1245" s="52"/>
      <c r="EQ1245" s="52"/>
      <c r="ER1245" s="52"/>
      <c r="ES1245" s="52"/>
      <c r="ET1245" s="52"/>
      <c r="EU1245" s="52"/>
      <c r="EV1245" s="52"/>
      <c r="EW1245" s="52"/>
      <c r="EX1245" s="52"/>
      <c r="EY1245" s="52"/>
      <c r="EZ1245" s="52"/>
      <c r="FA1245" s="52"/>
      <c r="FB1245" s="52"/>
      <c r="FC1245" s="52"/>
      <c r="FD1245" s="52"/>
      <c r="FE1245" s="52"/>
      <c r="FF1245" s="52"/>
      <c r="FG1245" s="52"/>
      <c r="FH1245" s="52"/>
      <c r="FI1245" s="52"/>
      <c r="FJ1245" s="52"/>
      <c r="FK1245" s="52"/>
      <c r="FL1245" s="52"/>
      <c r="FM1245" s="52"/>
      <c r="FN1245" s="52"/>
      <c r="FO1245" s="52"/>
      <c r="FP1245" s="52"/>
      <c r="FQ1245" s="52"/>
      <c r="FR1245" s="52"/>
      <c r="FS1245" s="52"/>
      <c r="FT1245" s="52"/>
    </row>
    <row r="1246" spans="1:176" x14ac:dyDescent="0.15">
      <c r="A1246" s="104"/>
      <c r="B1246" s="35"/>
      <c r="C1246" s="35"/>
      <c r="D1246" s="36"/>
      <c r="E1246" s="35"/>
      <c r="F1246" s="54"/>
      <c r="G1246" s="38"/>
      <c r="H1246" s="35"/>
      <c r="I1246" s="35"/>
      <c r="J1246" s="35"/>
      <c r="K1246" s="35"/>
      <c r="L1246" s="55"/>
      <c r="M1246" s="40"/>
      <c r="N1246" s="41"/>
      <c r="O1246" s="41"/>
      <c r="P1246" s="56"/>
      <c r="Q1246" s="43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52"/>
      <c r="AW1246" s="52"/>
      <c r="AX1246" s="52"/>
      <c r="AY1246" s="52"/>
      <c r="AZ1246" s="52"/>
      <c r="BA1246" s="52"/>
      <c r="BB1246" s="52"/>
      <c r="BC1246" s="52"/>
      <c r="BD1246" s="52"/>
      <c r="BE1246" s="52"/>
      <c r="BF1246" s="52"/>
      <c r="BG1246" s="52"/>
      <c r="BH1246" s="52"/>
      <c r="BI1246" s="52"/>
      <c r="BJ1246" s="52"/>
      <c r="BK1246" s="52"/>
      <c r="BL1246" s="52"/>
      <c r="BM1246" s="52"/>
      <c r="BN1246" s="52"/>
      <c r="BO1246" s="52"/>
      <c r="BP1246" s="52"/>
      <c r="BQ1246" s="52"/>
      <c r="BR1246" s="52"/>
      <c r="BS1246" s="52"/>
      <c r="BT1246" s="52"/>
      <c r="BU1246" s="52"/>
      <c r="BV1246" s="52"/>
      <c r="BW1246" s="52"/>
      <c r="BX1246" s="52"/>
      <c r="BY1246" s="52"/>
      <c r="BZ1246" s="52"/>
      <c r="CA1246" s="52"/>
      <c r="CB1246" s="52"/>
      <c r="CC1246" s="52"/>
      <c r="CD1246" s="52"/>
      <c r="CE1246" s="52"/>
      <c r="CF1246" s="52"/>
      <c r="CG1246" s="52"/>
      <c r="CH1246" s="52"/>
      <c r="CI1246" s="52"/>
      <c r="CJ1246" s="52"/>
      <c r="CK1246" s="52"/>
      <c r="CL1246" s="52"/>
      <c r="CM1246" s="52"/>
      <c r="CN1246" s="52"/>
      <c r="CO1246" s="52"/>
      <c r="CP1246" s="52"/>
      <c r="CQ1246" s="52"/>
      <c r="CR1246" s="52"/>
      <c r="CS1246" s="52"/>
      <c r="CT1246" s="52"/>
      <c r="CU1246" s="52"/>
      <c r="CV1246" s="52"/>
      <c r="CW1246" s="52"/>
      <c r="CX1246" s="52"/>
      <c r="CY1246" s="52"/>
      <c r="CZ1246" s="52"/>
      <c r="DA1246" s="52"/>
      <c r="DB1246" s="52"/>
      <c r="DC1246" s="52"/>
      <c r="DD1246" s="52"/>
      <c r="DE1246" s="52"/>
      <c r="DF1246" s="52"/>
      <c r="DG1246" s="52"/>
      <c r="DH1246" s="52"/>
      <c r="DI1246" s="52"/>
      <c r="DJ1246" s="52"/>
      <c r="DK1246" s="52"/>
      <c r="DL1246" s="52"/>
      <c r="DM1246" s="52"/>
      <c r="DN1246" s="52"/>
      <c r="DO1246" s="52"/>
      <c r="DP1246" s="52"/>
      <c r="DQ1246" s="52"/>
      <c r="DR1246" s="52"/>
      <c r="DS1246" s="52"/>
      <c r="DT1246" s="52"/>
      <c r="DU1246" s="52"/>
      <c r="DV1246" s="52"/>
      <c r="DW1246" s="52"/>
      <c r="DX1246" s="52"/>
      <c r="DY1246" s="52"/>
      <c r="DZ1246" s="52"/>
      <c r="EA1246" s="52"/>
      <c r="EB1246" s="52"/>
      <c r="EC1246" s="52"/>
      <c r="ED1246" s="52"/>
      <c r="EE1246" s="52"/>
      <c r="EF1246" s="52"/>
      <c r="EG1246" s="52"/>
      <c r="EH1246" s="52"/>
      <c r="EI1246" s="52"/>
      <c r="EJ1246" s="52"/>
      <c r="EK1246" s="52"/>
      <c r="EL1246" s="52"/>
      <c r="EM1246" s="52"/>
      <c r="EN1246" s="52"/>
      <c r="EO1246" s="52"/>
      <c r="EP1246" s="52"/>
      <c r="EQ1246" s="52"/>
      <c r="ER1246" s="52"/>
      <c r="ES1246" s="52"/>
      <c r="ET1246" s="52"/>
      <c r="EU1246" s="52"/>
      <c r="EV1246" s="52"/>
      <c r="EW1246" s="52"/>
      <c r="EX1246" s="52"/>
      <c r="EY1246" s="52"/>
      <c r="EZ1246" s="52"/>
      <c r="FA1246" s="52"/>
      <c r="FB1246" s="52"/>
      <c r="FC1246" s="52"/>
      <c r="FD1246" s="52"/>
      <c r="FE1246" s="52"/>
      <c r="FF1246" s="52"/>
      <c r="FG1246" s="52"/>
      <c r="FH1246" s="52"/>
      <c r="FI1246" s="52"/>
      <c r="FJ1246" s="52"/>
      <c r="FK1246" s="52"/>
      <c r="FL1246" s="52"/>
      <c r="FM1246" s="52"/>
      <c r="FN1246" s="52"/>
      <c r="FO1246" s="52"/>
      <c r="FP1246" s="52"/>
      <c r="FQ1246" s="52"/>
      <c r="FR1246" s="52"/>
      <c r="FS1246" s="52"/>
      <c r="FT1246" s="52"/>
    </row>
    <row r="1247" spans="1:176" x14ac:dyDescent="0.15">
      <c r="A1247" s="104"/>
      <c r="B1247" s="35"/>
      <c r="C1247" s="35"/>
      <c r="D1247" s="36"/>
      <c r="E1247" s="35"/>
      <c r="F1247" s="54"/>
      <c r="G1247" s="38"/>
      <c r="H1247" s="35"/>
      <c r="I1247" s="35"/>
      <c r="J1247" s="35"/>
      <c r="K1247" s="35"/>
      <c r="L1247" s="55"/>
      <c r="M1247" s="40"/>
      <c r="N1247" s="41"/>
      <c r="O1247" s="41"/>
      <c r="P1247" s="56"/>
      <c r="Q1247" s="43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  <c r="BM1247" s="52"/>
      <c r="BN1247" s="52"/>
      <c r="BO1247" s="52"/>
      <c r="BP1247" s="52"/>
      <c r="BQ1247" s="52"/>
      <c r="BR1247" s="52"/>
      <c r="BS1247" s="52"/>
      <c r="BT1247" s="52"/>
      <c r="BU1247" s="52"/>
      <c r="BV1247" s="52"/>
      <c r="BW1247" s="52"/>
      <c r="BX1247" s="52"/>
      <c r="BY1247" s="52"/>
      <c r="BZ1247" s="52"/>
      <c r="CA1247" s="52"/>
      <c r="CB1247" s="52"/>
      <c r="CC1247" s="52"/>
      <c r="CD1247" s="52"/>
      <c r="CE1247" s="52"/>
      <c r="CF1247" s="52"/>
      <c r="CG1247" s="52"/>
      <c r="CH1247" s="52"/>
      <c r="CI1247" s="52"/>
      <c r="CJ1247" s="52"/>
      <c r="CK1247" s="52"/>
      <c r="CL1247" s="52"/>
      <c r="CM1247" s="52"/>
      <c r="CN1247" s="52"/>
      <c r="CO1247" s="52"/>
      <c r="CP1247" s="52"/>
      <c r="CQ1247" s="52"/>
      <c r="CR1247" s="52"/>
      <c r="CS1247" s="52"/>
      <c r="CT1247" s="52"/>
      <c r="CU1247" s="52"/>
      <c r="CV1247" s="52"/>
      <c r="CW1247" s="52"/>
      <c r="CX1247" s="52"/>
      <c r="CY1247" s="52"/>
      <c r="CZ1247" s="52"/>
      <c r="DA1247" s="52"/>
      <c r="DB1247" s="52"/>
      <c r="DC1247" s="52"/>
      <c r="DD1247" s="52"/>
      <c r="DE1247" s="52"/>
      <c r="DF1247" s="52"/>
      <c r="DG1247" s="52"/>
      <c r="DH1247" s="52"/>
      <c r="DI1247" s="52"/>
      <c r="DJ1247" s="52"/>
      <c r="DK1247" s="52"/>
      <c r="DL1247" s="52"/>
      <c r="DM1247" s="52"/>
      <c r="DN1247" s="52"/>
      <c r="DO1247" s="52"/>
      <c r="DP1247" s="52"/>
      <c r="DQ1247" s="52"/>
      <c r="DR1247" s="52"/>
      <c r="DS1247" s="52"/>
      <c r="DT1247" s="52"/>
      <c r="DU1247" s="52"/>
      <c r="DV1247" s="52"/>
      <c r="DW1247" s="52"/>
      <c r="DX1247" s="52"/>
      <c r="DY1247" s="52"/>
      <c r="DZ1247" s="52"/>
      <c r="EA1247" s="52"/>
      <c r="EB1247" s="52"/>
      <c r="EC1247" s="52"/>
      <c r="ED1247" s="52"/>
      <c r="EE1247" s="52"/>
      <c r="EF1247" s="52"/>
      <c r="EG1247" s="52"/>
      <c r="EH1247" s="52"/>
      <c r="EI1247" s="52"/>
      <c r="EJ1247" s="52"/>
      <c r="EK1247" s="52"/>
      <c r="EL1247" s="52"/>
      <c r="EM1247" s="52"/>
      <c r="EN1247" s="52"/>
      <c r="EO1247" s="52"/>
      <c r="EP1247" s="52"/>
      <c r="EQ1247" s="52"/>
      <c r="ER1247" s="52"/>
      <c r="ES1247" s="52"/>
      <c r="ET1247" s="52"/>
      <c r="EU1247" s="52"/>
      <c r="EV1247" s="52"/>
      <c r="EW1247" s="52"/>
      <c r="EX1247" s="52"/>
      <c r="EY1247" s="52"/>
      <c r="EZ1247" s="52"/>
      <c r="FA1247" s="52"/>
      <c r="FB1247" s="52"/>
      <c r="FC1247" s="52"/>
      <c r="FD1247" s="52"/>
      <c r="FE1247" s="52"/>
      <c r="FF1247" s="52"/>
      <c r="FG1247" s="52"/>
      <c r="FH1247" s="52"/>
      <c r="FI1247" s="52"/>
      <c r="FJ1247" s="52"/>
      <c r="FK1247" s="52"/>
      <c r="FL1247" s="52"/>
      <c r="FM1247" s="52"/>
      <c r="FN1247" s="52"/>
      <c r="FO1247" s="52"/>
      <c r="FP1247" s="52"/>
      <c r="FQ1247" s="52"/>
      <c r="FR1247" s="52"/>
      <c r="FS1247" s="52"/>
      <c r="FT1247" s="52"/>
    </row>
    <row r="1248" spans="1:176" x14ac:dyDescent="0.15">
      <c r="A1248" s="104"/>
      <c r="B1248" s="35"/>
      <c r="C1248" s="35"/>
      <c r="D1248" s="36"/>
      <c r="E1248" s="35"/>
      <c r="F1248" s="54"/>
      <c r="G1248" s="38"/>
      <c r="H1248" s="35"/>
      <c r="I1248" s="35"/>
      <c r="J1248" s="35"/>
      <c r="K1248" s="35"/>
      <c r="L1248" s="55"/>
      <c r="M1248" s="40"/>
      <c r="N1248" s="41"/>
      <c r="O1248" s="41"/>
      <c r="P1248" s="56"/>
      <c r="Q1248" s="43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52"/>
      <c r="AW1248" s="52"/>
      <c r="AX1248" s="52"/>
      <c r="AY1248" s="52"/>
      <c r="AZ1248" s="52"/>
      <c r="BA1248" s="52"/>
      <c r="BB1248" s="52"/>
      <c r="BC1248" s="52"/>
      <c r="BD1248" s="52"/>
      <c r="BE1248" s="52"/>
      <c r="BF1248" s="52"/>
      <c r="BG1248" s="52"/>
      <c r="BH1248" s="52"/>
      <c r="BI1248" s="52"/>
      <c r="BJ1248" s="52"/>
      <c r="BK1248" s="52"/>
      <c r="BL1248" s="52"/>
      <c r="BM1248" s="52"/>
      <c r="BN1248" s="52"/>
      <c r="BO1248" s="52"/>
      <c r="BP1248" s="52"/>
      <c r="BQ1248" s="52"/>
      <c r="BR1248" s="52"/>
      <c r="BS1248" s="52"/>
      <c r="BT1248" s="52"/>
      <c r="BU1248" s="52"/>
      <c r="BV1248" s="52"/>
      <c r="BW1248" s="52"/>
      <c r="BX1248" s="52"/>
      <c r="BY1248" s="52"/>
      <c r="BZ1248" s="52"/>
      <c r="CA1248" s="52"/>
      <c r="CB1248" s="52"/>
      <c r="CC1248" s="52"/>
      <c r="CD1248" s="52"/>
      <c r="CE1248" s="52"/>
      <c r="CF1248" s="52"/>
      <c r="CG1248" s="52"/>
      <c r="CH1248" s="52"/>
      <c r="CI1248" s="52"/>
      <c r="CJ1248" s="52"/>
      <c r="CK1248" s="52"/>
      <c r="CL1248" s="52"/>
      <c r="CM1248" s="52"/>
      <c r="CN1248" s="52"/>
      <c r="CO1248" s="52"/>
      <c r="CP1248" s="52"/>
      <c r="CQ1248" s="52"/>
      <c r="CR1248" s="52"/>
      <c r="CS1248" s="52"/>
      <c r="CT1248" s="52"/>
      <c r="CU1248" s="52"/>
      <c r="CV1248" s="52"/>
      <c r="CW1248" s="52"/>
      <c r="CX1248" s="52"/>
      <c r="CY1248" s="52"/>
      <c r="CZ1248" s="52"/>
      <c r="DA1248" s="52"/>
      <c r="DB1248" s="52"/>
      <c r="DC1248" s="52"/>
      <c r="DD1248" s="52"/>
      <c r="DE1248" s="52"/>
      <c r="DF1248" s="52"/>
      <c r="DG1248" s="52"/>
      <c r="DH1248" s="52"/>
      <c r="DI1248" s="52"/>
      <c r="DJ1248" s="52"/>
      <c r="DK1248" s="52"/>
      <c r="DL1248" s="52"/>
      <c r="DM1248" s="52"/>
      <c r="DN1248" s="52"/>
      <c r="DO1248" s="52"/>
      <c r="DP1248" s="52"/>
      <c r="DQ1248" s="52"/>
      <c r="DR1248" s="52"/>
      <c r="DS1248" s="52"/>
      <c r="DT1248" s="52"/>
      <c r="DU1248" s="52"/>
      <c r="DV1248" s="52"/>
      <c r="DW1248" s="52"/>
      <c r="DX1248" s="52"/>
      <c r="DY1248" s="52"/>
      <c r="DZ1248" s="52"/>
      <c r="EA1248" s="52"/>
      <c r="EB1248" s="52"/>
      <c r="EC1248" s="52"/>
      <c r="ED1248" s="52"/>
      <c r="EE1248" s="52"/>
      <c r="EF1248" s="52"/>
      <c r="EG1248" s="52"/>
      <c r="EH1248" s="52"/>
      <c r="EI1248" s="52"/>
      <c r="EJ1248" s="52"/>
      <c r="EK1248" s="52"/>
      <c r="EL1248" s="52"/>
      <c r="EM1248" s="52"/>
      <c r="EN1248" s="52"/>
      <c r="EO1248" s="52"/>
      <c r="EP1248" s="52"/>
      <c r="EQ1248" s="52"/>
      <c r="ER1248" s="52"/>
      <c r="ES1248" s="52"/>
      <c r="ET1248" s="52"/>
      <c r="EU1248" s="52"/>
      <c r="EV1248" s="52"/>
      <c r="EW1248" s="52"/>
      <c r="EX1248" s="52"/>
      <c r="EY1248" s="52"/>
      <c r="EZ1248" s="52"/>
      <c r="FA1248" s="52"/>
      <c r="FB1248" s="52"/>
      <c r="FC1248" s="52"/>
      <c r="FD1248" s="52"/>
      <c r="FE1248" s="52"/>
      <c r="FF1248" s="52"/>
      <c r="FG1248" s="52"/>
      <c r="FH1248" s="52"/>
      <c r="FI1248" s="52"/>
      <c r="FJ1248" s="52"/>
      <c r="FK1248" s="52"/>
      <c r="FL1248" s="52"/>
      <c r="FM1248" s="52"/>
      <c r="FN1248" s="52"/>
      <c r="FO1248" s="52"/>
      <c r="FP1248" s="52"/>
      <c r="FQ1248" s="52"/>
      <c r="FR1248" s="52"/>
      <c r="FS1248" s="52"/>
      <c r="FT1248" s="52"/>
    </row>
    <row r="1249" spans="1:179" x14ac:dyDescent="0.15">
      <c r="A1249" s="104"/>
      <c r="B1249" s="35"/>
      <c r="C1249" s="35"/>
      <c r="D1249" s="36"/>
      <c r="E1249" s="35"/>
      <c r="F1249" s="54"/>
      <c r="G1249" s="38"/>
      <c r="H1249" s="35"/>
      <c r="I1249" s="35"/>
      <c r="J1249" s="35"/>
      <c r="K1249" s="35"/>
      <c r="L1249" s="55"/>
      <c r="M1249" s="40"/>
      <c r="N1249" s="41"/>
      <c r="O1249" s="41"/>
      <c r="P1249" s="56"/>
      <c r="Q1249" s="43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52"/>
      <c r="AW1249" s="52"/>
      <c r="AX1249" s="52"/>
      <c r="AY1249" s="52"/>
      <c r="AZ1249" s="52"/>
      <c r="BA1249" s="52"/>
      <c r="BB1249" s="52"/>
      <c r="BC1249" s="52"/>
      <c r="BD1249" s="52"/>
      <c r="BE1249" s="52"/>
      <c r="BF1249" s="52"/>
      <c r="BG1249" s="52"/>
      <c r="BH1249" s="52"/>
      <c r="BI1249" s="52"/>
      <c r="BJ1249" s="52"/>
      <c r="BK1249" s="52"/>
      <c r="BL1249" s="52"/>
      <c r="BM1249" s="52"/>
      <c r="BN1249" s="52"/>
      <c r="BO1249" s="52"/>
      <c r="BP1249" s="52"/>
      <c r="BQ1249" s="52"/>
      <c r="BR1249" s="52"/>
      <c r="BS1249" s="52"/>
      <c r="BT1249" s="52"/>
      <c r="BU1249" s="52"/>
      <c r="BV1249" s="52"/>
      <c r="BW1249" s="52"/>
      <c r="BX1249" s="52"/>
      <c r="BY1249" s="52"/>
      <c r="BZ1249" s="52"/>
      <c r="CA1249" s="52"/>
      <c r="CB1249" s="52"/>
      <c r="CC1249" s="52"/>
      <c r="CD1249" s="52"/>
      <c r="CE1249" s="52"/>
      <c r="CF1249" s="52"/>
      <c r="CG1249" s="52"/>
      <c r="CH1249" s="52"/>
      <c r="CI1249" s="52"/>
      <c r="CJ1249" s="52"/>
      <c r="CK1249" s="52"/>
      <c r="CL1249" s="52"/>
      <c r="CM1249" s="52"/>
      <c r="CN1249" s="52"/>
      <c r="CO1249" s="52"/>
      <c r="CP1249" s="52"/>
      <c r="CQ1249" s="52"/>
      <c r="CR1249" s="52"/>
      <c r="CS1249" s="52"/>
      <c r="CT1249" s="52"/>
      <c r="CU1249" s="52"/>
      <c r="CV1249" s="52"/>
      <c r="CW1249" s="52"/>
      <c r="CX1249" s="52"/>
      <c r="CY1249" s="52"/>
      <c r="CZ1249" s="52"/>
      <c r="DA1249" s="52"/>
      <c r="DB1249" s="52"/>
      <c r="DC1249" s="52"/>
      <c r="DD1249" s="52"/>
      <c r="DE1249" s="52"/>
      <c r="DF1249" s="52"/>
      <c r="DG1249" s="52"/>
      <c r="DH1249" s="52"/>
      <c r="DI1249" s="52"/>
      <c r="DJ1249" s="52"/>
      <c r="DK1249" s="52"/>
      <c r="DL1249" s="52"/>
      <c r="DM1249" s="52"/>
      <c r="DN1249" s="52"/>
      <c r="DO1249" s="52"/>
      <c r="DP1249" s="52"/>
      <c r="DQ1249" s="52"/>
      <c r="DR1249" s="52"/>
      <c r="DS1249" s="52"/>
      <c r="DT1249" s="52"/>
      <c r="DU1249" s="52"/>
      <c r="DV1249" s="52"/>
      <c r="DW1249" s="52"/>
      <c r="DX1249" s="52"/>
      <c r="DY1249" s="52"/>
      <c r="DZ1249" s="52"/>
      <c r="EA1249" s="52"/>
      <c r="EB1249" s="52"/>
      <c r="EC1249" s="52"/>
      <c r="ED1249" s="52"/>
      <c r="EE1249" s="52"/>
      <c r="EF1249" s="52"/>
      <c r="EG1249" s="52"/>
      <c r="EH1249" s="52"/>
      <c r="EI1249" s="52"/>
      <c r="EJ1249" s="52"/>
      <c r="EK1249" s="52"/>
      <c r="EL1249" s="52"/>
      <c r="EM1249" s="52"/>
      <c r="EN1249" s="52"/>
      <c r="EO1249" s="52"/>
      <c r="EP1249" s="52"/>
      <c r="EQ1249" s="52"/>
      <c r="ER1249" s="52"/>
      <c r="ES1249" s="52"/>
      <c r="ET1249" s="52"/>
      <c r="EU1249" s="52"/>
      <c r="EV1249" s="52"/>
      <c r="EW1249" s="52"/>
      <c r="EX1249" s="52"/>
      <c r="EY1249" s="52"/>
      <c r="EZ1249" s="52"/>
      <c r="FA1249" s="52"/>
      <c r="FB1249" s="52"/>
      <c r="FC1249" s="52"/>
      <c r="FD1249" s="52"/>
      <c r="FE1249" s="52"/>
      <c r="FF1249" s="52"/>
      <c r="FG1249" s="52"/>
      <c r="FH1249" s="52"/>
      <c r="FI1249" s="52"/>
      <c r="FJ1249" s="52"/>
      <c r="FK1249" s="52"/>
      <c r="FL1249" s="52"/>
      <c r="FM1249" s="52"/>
      <c r="FN1249" s="52"/>
      <c r="FO1249" s="52"/>
      <c r="FP1249" s="52"/>
      <c r="FQ1249" s="52"/>
      <c r="FR1249" s="52"/>
      <c r="FS1249" s="52"/>
      <c r="FT1249" s="52"/>
    </row>
    <row r="1250" spans="1:179" x14ac:dyDescent="0.15">
      <c r="A1250" s="104"/>
      <c r="B1250" s="35"/>
      <c r="C1250" s="35"/>
      <c r="D1250" s="36"/>
      <c r="E1250" s="35"/>
      <c r="F1250" s="54"/>
      <c r="G1250" s="38"/>
      <c r="H1250" s="35"/>
      <c r="I1250" s="35"/>
      <c r="J1250" s="35"/>
      <c r="K1250" s="35"/>
      <c r="L1250" s="55"/>
      <c r="M1250" s="40"/>
      <c r="N1250" s="41"/>
      <c r="O1250" s="41"/>
      <c r="P1250" s="56"/>
      <c r="Q1250" s="43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52"/>
      <c r="AW1250" s="52"/>
      <c r="AX1250" s="52"/>
      <c r="AY1250" s="52"/>
      <c r="AZ1250" s="52"/>
      <c r="BA1250" s="52"/>
      <c r="BB1250" s="52"/>
      <c r="BC1250" s="52"/>
      <c r="BD1250" s="52"/>
      <c r="BE1250" s="52"/>
      <c r="BF1250" s="52"/>
      <c r="BG1250" s="52"/>
      <c r="BH1250" s="52"/>
      <c r="BI1250" s="52"/>
      <c r="BJ1250" s="52"/>
      <c r="BK1250" s="52"/>
      <c r="BL1250" s="52"/>
      <c r="BM1250" s="52"/>
      <c r="BN1250" s="52"/>
      <c r="BO1250" s="52"/>
      <c r="BP1250" s="52"/>
      <c r="BQ1250" s="52"/>
      <c r="BR1250" s="52"/>
      <c r="BS1250" s="52"/>
      <c r="BT1250" s="52"/>
      <c r="BU1250" s="52"/>
      <c r="BV1250" s="52"/>
      <c r="BW1250" s="52"/>
      <c r="BX1250" s="52"/>
      <c r="BY1250" s="52"/>
      <c r="BZ1250" s="52"/>
      <c r="CA1250" s="52"/>
      <c r="CB1250" s="52"/>
      <c r="CC1250" s="52"/>
      <c r="CD1250" s="52"/>
      <c r="CE1250" s="52"/>
      <c r="CF1250" s="52"/>
      <c r="CG1250" s="52"/>
      <c r="CH1250" s="52"/>
      <c r="CI1250" s="52"/>
      <c r="CJ1250" s="52"/>
      <c r="CK1250" s="52"/>
      <c r="CL1250" s="52"/>
      <c r="CM1250" s="52"/>
      <c r="CN1250" s="52"/>
      <c r="CO1250" s="52"/>
      <c r="CP1250" s="52"/>
      <c r="CQ1250" s="52"/>
      <c r="CR1250" s="52"/>
      <c r="CS1250" s="52"/>
      <c r="CT1250" s="52"/>
      <c r="CU1250" s="52"/>
      <c r="CV1250" s="52"/>
      <c r="CW1250" s="52"/>
      <c r="CX1250" s="52"/>
      <c r="CY1250" s="52"/>
      <c r="CZ1250" s="52"/>
      <c r="DA1250" s="52"/>
      <c r="DB1250" s="52"/>
      <c r="DC1250" s="52"/>
      <c r="DD1250" s="52"/>
      <c r="DE1250" s="52"/>
      <c r="DF1250" s="52"/>
      <c r="DG1250" s="52"/>
      <c r="DH1250" s="52"/>
      <c r="DI1250" s="52"/>
      <c r="DJ1250" s="52"/>
      <c r="DK1250" s="52"/>
      <c r="DL1250" s="52"/>
      <c r="DM1250" s="52"/>
      <c r="DN1250" s="52"/>
      <c r="DO1250" s="52"/>
      <c r="DP1250" s="52"/>
      <c r="DQ1250" s="52"/>
      <c r="DR1250" s="52"/>
      <c r="DS1250" s="52"/>
      <c r="DT1250" s="52"/>
      <c r="DU1250" s="52"/>
      <c r="DV1250" s="52"/>
      <c r="DW1250" s="52"/>
      <c r="DX1250" s="52"/>
      <c r="DY1250" s="52"/>
      <c r="DZ1250" s="52"/>
      <c r="EA1250" s="52"/>
      <c r="EB1250" s="52"/>
      <c r="EC1250" s="52"/>
      <c r="ED1250" s="52"/>
      <c r="EE1250" s="52"/>
      <c r="EF1250" s="52"/>
      <c r="EG1250" s="52"/>
      <c r="EH1250" s="52"/>
      <c r="EI1250" s="52"/>
      <c r="EJ1250" s="52"/>
      <c r="EK1250" s="52"/>
      <c r="EL1250" s="52"/>
      <c r="EM1250" s="52"/>
      <c r="EN1250" s="52"/>
      <c r="EO1250" s="52"/>
      <c r="EP1250" s="52"/>
      <c r="EQ1250" s="52"/>
      <c r="ER1250" s="52"/>
      <c r="ES1250" s="52"/>
      <c r="ET1250" s="52"/>
      <c r="EU1250" s="52"/>
      <c r="EV1250" s="52"/>
      <c r="EW1250" s="52"/>
      <c r="EX1250" s="52"/>
      <c r="EY1250" s="52"/>
      <c r="EZ1250" s="52"/>
      <c r="FA1250" s="52"/>
      <c r="FB1250" s="52"/>
      <c r="FC1250" s="52"/>
      <c r="FD1250" s="52"/>
      <c r="FE1250" s="52"/>
      <c r="FF1250" s="52"/>
      <c r="FG1250" s="52"/>
      <c r="FH1250" s="52"/>
      <c r="FI1250" s="52"/>
      <c r="FJ1250" s="52"/>
      <c r="FK1250" s="52"/>
      <c r="FL1250" s="52"/>
      <c r="FM1250" s="52"/>
      <c r="FN1250" s="52"/>
      <c r="FO1250" s="52"/>
      <c r="FP1250" s="52"/>
      <c r="FQ1250" s="52"/>
      <c r="FR1250" s="52"/>
      <c r="FS1250" s="52"/>
      <c r="FT1250" s="52"/>
    </row>
    <row r="1251" spans="1:179" x14ac:dyDescent="0.15">
      <c r="A1251" s="104"/>
      <c r="B1251" s="35"/>
      <c r="C1251" s="35"/>
      <c r="D1251" s="36"/>
      <c r="E1251" s="35"/>
      <c r="F1251" s="54"/>
      <c r="G1251" s="38"/>
      <c r="H1251" s="35"/>
      <c r="I1251" s="35"/>
      <c r="J1251" s="35"/>
      <c r="K1251" s="35"/>
      <c r="L1251" s="55"/>
      <c r="M1251" s="40"/>
      <c r="N1251" s="41"/>
      <c r="O1251" s="41"/>
      <c r="P1251" s="56"/>
      <c r="Q1251" s="43"/>
      <c r="R1251" s="44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8"/>
      <c r="AG1251" s="68"/>
      <c r="AH1251" s="68"/>
      <c r="AI1251" s="68"/>
      <c r="AJ1251" s="68"/>
      <c r="AK1251" s="68"/>
      <c r="AL1251" s="68"/>
      <c r="AM1251" s="68"/>
      <c r="AN1251" s="68"/>
      <c r="AO1251" s="68"/>
      <c r="AP1251" s="68"/>
      <c r="AQ1251" s="68"/>
      <c r="AR1251" s="68"/>
      <c r="AS1251" s="68"/>
      <c r="AT1251" s="68"/>
      <c r="AU1251" s="68"/>
      <c r="AV1251" s="68"/>
      <c r="AW1251" s="68"/>
      <c r="AX1251" s="68"/>
      <c r="AY1251" s="68"/>
      <c r="AZ1251" s="68"/>
      <c r="BA1251" s="68"/>
      <c r="BB1251" s="68"/>
      <c r="BC1251" s="68"/>
      <c r="BD1251" s="68"/>
      <c r="BE1251" s="68"/>
      <c r="BF1251" s="68"/>
      <c r="BG1251" s="68"/>
      <c r="BH1251" s="68"/>
      <c r="BI1251" s="68"/>
      <c r="BJ1251" s="68"/>
      <c r="BK1251" s="68"/>
      <c r="BL1251" s="68"/>
      <c r="BM1251" s="68"/>
      <c r="BN1251" s="68"/>
      <c r="BO1251" s="68"/>
      <c r="BP1251" s="68"/>
      <c r="BQ1251" s="68"/>
      <c r="BR1251" s="68"/>
      <c r="BS1251" s="68"/>
      <c r="BT1251" s="68"/>
      <c r="BU1251" s="68"/>
      <c r="BV1251" s="68"/>
      <c r="BW1251" s="68"/>
      <c r="BX1251" s="68"/>
      <c r="BY1251" s="68"/>
      <c r="BZ1251" s="68"/>
      <c r="CA1251" s="68"/>
      <c r="CB1251" s="68"/>
      <c r="CC1251" s="68"/>
      <c r="CD1251" s="68"/>
      <c r="CE1251" s="68"/>
      <c r="CF1251" s="68"/>
      <c r="CG1251" s="68"/>
      <c r="CH1251" s="68"/>
      <c r="CI1251" s="68"/>
      <c r="CJ1251" s="68"/>
      <c r="CK1251" s="68"/>
      <c r="CL1251" s="68"/>
      <c r="CM1251" s="68"/>
      <c r="CN1251" s="68"/>
      <c r="CO1251" s="68"/>
      <c r="CP1251" s="68"/>
      <c r="CQ1251" s="68"/>
      <c r="CR1251" s="68"/>
      <c r="CS1251" s="68"/>
      <c r="CT1251" s="68"/>
      <c r="CU1251" s="68"/>
      <c r="CV1251" s="68"/>
      <c r="CW1251" s="68"/>
      <c r="CX1251" s="68"/>
      <c r="CY1251" s="68"/>
      <c r="CZ1251" s="68"/>
      <c r="DA1251" s="68"/>
      <c r="DB1251" s="68"/>
      <c r="DC1251" s="68"/>
      <c r="DD1251" s="68"/>
      <c r="DE1251" s="68"/>
      <c r="DF1251" s="68"/>
      <c r="DG1251" s="68"/>
      <c r="DH1251" s="68"/>
      <c r="DI1251" s="68"/>
      <c r="DJ1251" s="68"/>
      <c r="DK1251" s="68"/>
      <c r="DL1251" s="68"/>
      <c r="DM1251" s="68"/>
      <c r="DN1251" s="68"/>
      <c r="DO1251" s="68"/>
      <c r="DP1251" s="68"/>
      <c r="DQ1251" s="68"/>
      <c r="DR1251" s="68"/>
      <c r="DS1251" s="68"/>
      <c r="DT1251" s="68"/>
      <c r="DU1251" s="68"/>
      <c r="DV1251" s="68"/>
      <c r="DW1251" s="68"/>
      <c r="DX1251" s="68"/>
      <c r="DY1251" s="68"/>
      <c r="DZ1251" s="68"/>
      <c r="EA1251" s="68"/>
      <c r="EB1251" s="68"/>
      <c r="EC1251" s="68"/>
      <c r="ED1251" s="68"/>
      <c r="EE1251" s="68"/>
      <c r="EF1251" s="68"/>
      <c r="EG1251" s="68"/>
      <c r="EH1251" s="68"/>
      <c r="EI1251" s="68"/>
      <c r="EJ1251" s="68"/>
      <c r="EK1251" s="68"/>
      <c r="EL1251" s="68"/>
      <c r="EM1251" s="68"/>
      <c r="EN1251" s="68"/>
      <c r="EO1251" s="68"/>
      <c r="EP1251" s="68"/>
      <c r="EQ1251" s="68"/>
      <c r="ER1251" s="68"/>
      <c r="ES1251" s="68"/>
      <c r="ET1251" s="68"/>
      <c r="EU1251" s="68"/>
      <c r="EV1251" s="68"/>
      <c r="EW1251" s="68"/>
      <c r="EX1251" s="68"/>
      <c r="EY1251" s="68"/>
      <c r="EZ1251" s="68"/>
      <c r="FA1251" s="68"/>
      <c r="FB1251" s="68"/>
      <c r="FC1251" s="68"/>
      <c r="FD1251" s="68"/>
      <c r="FE1251" s="68"/>
      <c r="FF1251" s="68"/>
      <c r="FG1251" s="68"/>
      <c r="FH1251" s="68"/>
      <c r="FI1251" s="68"/>
      <c r="FJ1251" s="68"/>
      <c r="FK1251" s="68"/>
      <c r="FL1251" s="68"/>
      <c r="FM1251" s="68"/>
      <c r="FN1251" s="68"/>
      <c r="FO1251" s="68"/>
      <c r="FP1251" s="68"/>
      <c r="FQ1251" s="68"/>
      <c r="FR1251" s="68"/>
      <c r="FS1251" s="68"/>
      <c r="FT1251" s="68"/>
      <c r="FU1251" s="68"/>
      <c r="FV1251" s="68"/>
      <c r="FW1251" s="68"/>
    </row>
    <row r="1252" spans="1:179" x14ac:dyDescent="0.15">
      <c r="A1252" s="104"/>
      <c r="B1252" s="35"/>
      <c r="C1252" s="35"/>
      <c r="D1252" s="36"/>
      <c r="E1252" s="35"/>
      <c r="F1252" s="54"/>
      <c r="G1252" s="38"/>
      <c r="H1252" s="35"/>
      <c r="I1252" s="35"/>
      <c r="J1252" s="35"/>
      <c r="K1252" s="35"/>
      <c r="L1252" s="55"/>
      <c r="M1252" s="40"/>
      <c r="N1252" s="41"/>
      <c r="O1252" s="41"/>
      <c r="P1252" s="56"/>
      <c r="Q1252" s="43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52"/>
      <c r="AW1252" s="52"/>
      <c r="AX1252" s="52"/>
      <c r="AY1252" s="52"/>
      <c r="AZ1252" s="52"/>
      <c r="BA1252" s="52"/>
      <c r="BB1252" s="52"/>
      <c r="BC1252" s="52"/>
      <c r="BD1252" s="52"/>
      <c r="BE1252" s="52"/>
      <c r="BF1252" s="52"/>
      <c r="BG1252" s="52"/>
      <c r="BH1252" s="52"/>
      <c r="BI1252" s="52"/>
      <c r="BJ1252" s="52"/>
      <c r="BK1252" s="52"/>
      <c r="BL1252" s="52"/>
      <c r="BM1252" s="52"/>
      <c r="BN1252" s="52"/>
      <c r="BO1252" s="52"/>
      <c r="BP1252" s="52"/>
      <c r="BQ1252" s="52"/>
      <c r="BR1252" s="52"/>
      <c r="BS1252" s="52"/>
      <c r="BT1252" s="52"/>
      <c r="BU1252" s="52"/>
      <c r="BV1252" s="52"/>
      <c r="BW1252" s="52"/>
      <c r="BX1252" s="52"/>
      <c r="BY1252" s="52"/>
      <c r="BZ1252" s="52"/>
      <c r="CA1252" s="52"/>
      <c r="CB1252" s="52"/>
      <c r="CC1252" s="52"/>
      <c r="CD1252" s="52"/>
      <c r="CE1252" s="52"/>
      <c r="CF1252" s="52"/>
      <c r="CG1252" s="52"/>
      <c r="CH1252" s="52"/>
      <c r="CI1252" s="52"/>
      <c r="CJ1252" s="52"/>
      <c r="CK1252" s="52"/>
      <c r="CL1252" s="52"/>
      <c r="CM1252" s="52"/>
      <c r="CN1252" s="52"/>
      <c r="CO1252" s="52"/>
      <c r="CP1252" s="52"/>
      <c r="CQ1252" s="52"/>
      <c r="CR1252" s="52"/>
      <c r="CS1252" s="52"/>
      <c r="CT1252" s="52"/>
      <c r="CU1252" s="52"/>
      <c r="CV1252" s="52"/>
      <c r="CW1252" s="52"/>
      <c r="CX1252" s="52"/>
      <c r="CY1252" s="52"/>
      <c r="CZ1252" s="52"/>
      <c r="DA1252" s="52"/>
      <c r="DB1252" s="52"/>
      <c r="DC1252" s="52"/>
      <c r="DD1252" s="52"/>
      <c r="DE1252" s="52"/>
      <c r="DF1252" s="52"/>
      <c r="DG1252" s="52"/>
      <c r="DH1252" s="52"/>
      <c r="DI1252" s="52"/>
      <c r="DJ1252" s="52"/>
      <c r="DK1252" s="52"/>
      <c r="DL1252" s="52"/>
      <c r="DM1252" s="52"/>
      <c r="DN1252" s="52"/>
      <c r="DO1252" s="52"/>
      <c r="DP1252" s="52"/>
      <c r="DQ1252" s="52"/>
      <c r="DR1252" s="52"/>
      <c r="DS1252" s="52"/>
      <c r="DT1252" s="52"/>
      <c r="DU1252" s="52"/>
      <c r="DV1252" s="52"/>
      <c r="DW1252" s="52"/>
      <c r="DX1252" s="52"/>
      <c r="DY1252" s="52"/>
      <c r="DZ1252" s="52"/>
      <c r="EA1252" s="52"/>
      <c r="EB1252" s="52"/>
      <c r="EC1252" s="52"/>
      <c r="ED1252" s="52"/>
      <c r="EE1252" s="52"/>
      <c r="EF1252" s="52"/>
      <c r="EG1252" s="52"/>
      <c r="EH1252" s="52"/>
      <c r="EI1252" s="52"/>
      <c r="EJ1252" s="52"/>
      <c r="EK1252" s="52"/>
      <c r="EL1252" s="52"/>
      <c r="EM1252" s="52"/>
      <c r="EN1252" s="52"/>
      <c r="EO1252" s="52"/>
      <c r="EP1252" s="52"/>
      <c r="EQ1252" s="52"/>
      <c r="ER1252" s="52"/>
      <c r="ES1252" s="52"/>
      <c r="ET1252" s="52"/>
      <c r="EU1252" s="52"/>
      <c r="EV1252" s="52"/>
      <c r="EW1252" s="52"/>
      <c r="EX1252" s="52"/>
      <c r="EY1252" s="52"/>
      <c r="EZ1252" s="52"/>
      <c r="FA1252" s="52"/>
      <c r="FB1252" s="52"/>
      <c r="FC1252" s="52"/>
      <c r="FD1252" s="52"/>
      <c r="FE1252" s="52"/>
      <c r="FF1252" s="52"/>
      <c r="FG1252" s="52"/>
      <c r="FH1252" s="52"/>
      <c r="FI1252" s="52"/>
      <c r="FJ1252" s="52"/>
      <c r="FK1252" s="52"/>
      <c r="FL1252" s="52"/>
      <c r="FM1252" s="52"/>
      <c r="FN1252" s="52"/>
      <c r="FO1252" s="52"/>
      <c r="FP1252" s="52"/>
      <c r="FQ1252" s="52"/>
      <c r="FR1252" s="52"/>
      <c r="FS1252" s="52"/>
      <c r="FT1252" s="52"/>
    </row>
    <row r="1253" spans="1:179" x14ac:dyDescent="0.15">
      <c r="A1253" s="104"/>
      <c r="B1253" s="35"/>
      <c r="C1253" s="35"/>
      <c r="D1253" s="36"/>
      <c r="E1253" s="35"/>
      <c r="F1253" s="54"/>
      <c r="G1253" s="38"/>
      <c r="H1253" s="35"/>
      <c r="I1253" s="35"/>
      <c r="J1253" s="35"/>
      <c r="K1253" s="35"/>
      <c r="L1253" s="55"/>
      <c r="M1253" s="40"/>
      <c r="N1253" s="41"/>
      <c r="O1253" s="41"/>
      <c r="P1253" s="56"/>
      <c r="Q1253" s="43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2"/>
      <c r="BI1253" s="52"/>
      <c r="BJ1253" s="52"/>
      <c r="BK1253" s="52"/>
      <c r="BL1253" s="52"/>
      <c r="BM1253" s="52"/>
      <c r="BN1253" s="52"/>
      <c r="BO1253" s="52"/>
      <c r="BP1253" s="52"/>
      <c r="BQ1253" s="52"/>
      <c r="BR1253" s="52"/>
      <c r="BS1253" s="52"/>
      <c r="BT1253" s="52"/>
      <c r="BU1253" s="52"/>
      <c r="BV1253" s="52"/>
      <c r="BW1253" s="52"/>
      <c r="BX1253" s="52"/>
      <c r="BY1253" s="52"/>
      <c r="BZ1253" s="52"/>
      <c r="CA1253" s="52"/>
      <c r="CB1253" s="52"/>
      <c r="CC1253" s="52"/>
      <c r="CD1253" s="52"/>
      <c r="CE1253" s="52"/>
      <c r="CF1253" s="52"/>
      <c r="CG1253" s="52"/>
      <c r="CH1253" s="52"/>
      <c r="CI1253" s="52"/>
      <c r="CJ1253" s="52"/>
      <c r="CK1253" s="52"/>
      <c r="CL1253" s="52"/>
      <c r="CM1253" s="52"/>
      <c r="CN1253" s="52"/>
      <c r="CO1253" s="52"/>
      <c r="CP1253" s="52"/>
      <c r="CQ1253" s="52"/>
      <c r="CR1253" s="52"/>
      <c r="CS1253" s="52"/>
      <c r="CT1253" s="52"/>
      <c r="CU1253" s="52"/>
      <c r="CV1253" s="52"/>
      <c r="CW1253" s="52"/>
      <c r="CX1253" s="52"/>
      <c r="CY1253" s="52"/>
      <c r="CZ1253" s="52"/>
      <c r="DA1253" s="52"/>
      <c r="DB1253" s="52"/>
      <c r="DC1253" s="52"/>
      <c r="DD1253" s="52"/>
      <c r="DE1253" s="52"/>
      <c r="DF1253" s="52"/>
      <c r="DG1253" s="52"/>
      <c r="DH1253" s="52"/>
      <c r="DI1253" s="52"/>
      <c r="DJ1253" s="52"/>
      <c r="DK1253" s="52"/>
      <c r="DL1253" s="52"/>
      <c r="DM1253" s="52"/>
      <c r="DN1253" s="52"/>
      <c r="DO1253" s="52"/>
      <c r="DP1253" s="52"/>
      <c r="DQ1253" s="52"/>
      <c r="DR1253" s="52"/>
      <c r="DS1253" s="52"/>
      <c r="DT1253" s="52"/>
      <c r="DU1253" s="52"/>
      <c r="DV1253" s="52"/>
      <c r="DW1253" s="52"/>
      <c r="DX1253" s="52"/>
      <c r="DY1253" s="52"/>
      <c r="DZ1253" s="52"/>
      <c r="EA1253" s="52"/>
      <c r="EB1253" s="52"/>
      <c r="EC1253" s="52"/>
      <c r="ED1253" s="52"/>
      <c r="EE1253" s="52"/>
      <c r="EF1253" s="52"/>
      <c r="EG1253" s="52"/>
      <c r="EH1253" s="52"/>
      <c r="EI1253" s="52"/>
      <c r="EJ1253" s="52"/>
      <c r="EK1253" s="52"/>
      <c r="EL1253" s="52"/>
      <c r="EM1253" s="52"/>
      <c r="EN1253" s="52"/>
      <c r="EO1253" s="52"/>
      <c r="EP1253" s="52"/>
      <c r="EQ1253" s="52"/>
      <c r="ER1253" s="52"/>
      <c r="ES1253" s="52"/>
      <c r="ET1253" s="52"/>
      <c r="EU1253" s="52"/>
      <c r="EV1253" s="52"/>
      <c r="EW1253" s="52"/>
      <c r="EX1253" s="52"/>
      <c r="EY1253" s="52"/>
      <c r="EZ1253" s="52"/>
      <c r="FA1253" s="52"/>
      <c r="FB1253" s="52"/>
      <c r="FC1253" s="52"/>
      <c r="FD1253" s="52"/>
      <c r="FE1253" s="52"/>
      <c r="FF1253" s="52"/>
      <c r="FG1253" s="52"/>
      <c r="FH1253" s="52"/>
      <c r="FI1253" s="52"/>
      <c r="FJ1253" s="52"/>
      <c r="FK1253" s="52"/>
      <c r="FL1253" s="52"/>
      <c r="FM1253" s="52"/>
      <c r="FN1253" s="52"/>
      <c r="FO1253" s="52"/>
      <c r="FP1253" s="52"/>
      <c r="FQ1253" s="52"/>
      <c r="FR1253" s="52"/>
      <c r="FS1253" s="52"/>
      <c r="FT1253" s="52"/>
    </row>
    <row r="1254" spans="1:179" x14ac:dyDescent="0.15">
      <c r="A1254" s="104"/>
      <c r="B1254" s="35"/>
      <c r="C1254" s="35"/>
      <c r="D1254" s="36"/>
      <c r="E1254" s="35"/>
      <c r="F1254" s="54"/>
      <c r="G1254" s="38"/>
      <c r="H1254" s="35"/>
      <c r="I1254" s="35"/>
      <c r="J1254" s="35"/>
      <c r="K1254" s="35"/>
      <c r="L1254" s="55"/>
      <c r="M1254" s="40"/>
      <c r="N1254" s="41"/>
      <c r="O1254" s="41"/>
      <c r="P1254" s="56"/>
      <c r="Q1254" s="43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52"/>
      <c r="AW1254" s="52"/>
      <c r="AX1254" s="52"/>
      <c r="AY1254" s="52"/>
      <c r="AZ1254" s="52"/>
      <c r="BA1254" s="52"/>
      <c r="BB1254" s="52"/>
      <c r="BC1254" s="52"/>
      <c r="BD1254" s="52"/>
      <c r="BE1254" s="52"/>
      <c r="BF1254" s="52"/>
      <c r="BG1254" s="52"/>
      <c r="BH1254" s="52"/>
      <c r="BI1254" s="52"/>
      <c r="BJ1254" s="52"/>
      <c r="BK1254" s="52"/>
      <c r="BL1254" s="52"/>
      <c r="BM1254" s="52"/>
      <c r="BN1254" s="52"/>
      <c r="BO1254" s="52"/>
      <c r="BP1254" s="52"/>
      <c r="BQ1254" s="52"/>
      <c r="BR1254" s="52"/>
      <c r="BS1254" s="52"/>
      <c r="BT1254" s="52"/>
      <c r="BU1254" s="52"/>
      <c r="BV1254" s="52"/>
      <c r="BW1254" s="52"/>
      <c r="BX1254" s="52"/>
      <c r="BY1254" s="52"/>
      <c r="BZ1254" s="52"/>
      <c r="CA1254" s="52"/>
      <c r="CB1254" s="52"/>
      <c r="CC1254" s="52"/>
      <c r="CD1254" s="52"/>
      <c r="CE1254" s="52"/>
      <c r="CF1254" s="52"/>
      <c r="CG1254" s="52"/>
      <c r="CH1254" s="52"/>
      <c r="CI1254" s="52"/>
      <c r="CJ1254" s="52"/>
      <c r="CK1254" s="52"/>
      <c r="CL1254" s="52"/>
      <c r="CM1254" s="52"/>
      <c r="CN1254" s="52"/>
      <c r="CO1254" s="52"/>
      <c r="CP1254" s="52"/>
      <c r="CQ1254" s="52"/>
      <c r="CR1254" s="52"/>
      <c r="CS1254" s="52"/>
      <c r="CT1254" s="52"/>
      <c r="CU1254" s="52"/>
      <c r="CV1254" s="52"/>
      <c r="CW1254" s="52"/>
      <c r="CX1254" s="52"/>
      <c r="CY1254" s="52"/>
      <c r="CZ1254" s="52"/>
      <c r="DA1254" s="52"/>
      <c r="DB1254" s="52"/>
      <c r="DC1254" s="52"/>
      <c r="DD1254" s="52"/>
      <c r="DE1254" s="52"/>
      <c r="DF1254" s="52"/>
      <c r="DG1254" s="52"/>
      <c r="DH1254" s="52"/>
      <c r="DI1254" s="52"/>
      <c r="DJ1254" s="52"/>
      <c r="DK1254" s="52"/>
      <c r="DL1254" s="52"/>
      <c r="DM1254" s="52"/>
      <c r="DN1254" s="52"/>
      <c r="DO1254" s="52"/>
      <c r="DP1254" s="52"/>
      <c r="DQ1254" s="52"/>
      <c r="DR1254" s="52"/>
      <c r="DS1254" s="52"/>
      <c r="DT1254" s="52"/>
      <c r="DU1254" s="52"/>
      <c r="DV1254" s="52"/>
      <c r="DW1254" s="52"/>
      <c r="DX1254" s="52"/>
      <c r="DY1254" s="52"/>
      <c r="DZ1254" s="52"/>
      <c r="EA1254" s="52"/>
      <c r="EB1254" s="52"/>
      <c r="EC1254" s="52"/>
      <c r="ED1254" s="52"/>
      <c r="EE1254" s="52"/>
      <c r="EF1254" s="52"/>
      <c r="EG1254" s="52"/>
      <c r="EH1254" s="52"/>
      <c r="EI1254" s="52"/>
      <c r="EJ1254" s="52"/>
      <c r="EK1254" s="52"/>
      <c r="EL1254" s="52"/>
      <c r="EM1254" s="52"/>
      <c r="EN1254" s="52"/>
      <c r="EO1254" s="52"/>
      <c r="EP1254" s="52"/>
      <c r="EQ1254" s="52"/>
      <c r="ER1254" s="52"/>
      <c r="ES1254" s="52"/>
      <c r="ET1254" s="52"/>
      <c r="EU1254" s="52"/>
      <c r="EV1254" s="52"/>
      <c r="EW1254" s="52"/>
      <c r="EX1254" s="52"/>
      <c r="EY1254" s="52"/>
      <c r="EZ1254" s="52"/>
      <c r="FA1254" s="52"/>
      <c r="FB1254" s="52"/>
      <c r="FC1254" s="52"/>
      <c r="FD1254" s="52"/>
      <c r="FE1254" s="52"/>
      <c r="FF1254" s="52"/>
      <c r="FG1254" s="52"/>
      <c r="FH1254" s="52"/>
      <c r="FI1254" s="52"/>
      <c r="FJ1254" s="52"/>
      <c r="FK1254" s="52"/>
      <c r="FL1254" s="52"/>
      <c r="FM1254" s="52"/>
      <c r="FN1254" s="52"/>
      <c r="FO1254" s="52"/>
      <c r="FP1254" s="52"/>
      <c r="FQ1254" s="52"/>
      <c r="FR1254" s="52"/>
      <c r="FS1254" s="52"/>
      <c r="FT1254" s="52"/>
    </row>
    <row r="1255" spans="1:179" x14ac:dyDescent="0.15">
      <c r="A1255" s="104"/>
      <c r="B1255" s="35"/>
      <c r="C1255" s="35"/>
      <c r="D1255" s="36"/>
      <c r="E1255" s="35"/>
      <c r="F1255" s="54"/>
      <c r="G1255" s="38"/>
      <c r="H1255" s="35"/>
      <c r="I1255" s="35"/>
      <c r="J1255" s="35"/>
      <c r="K1255" s="35"/>
      <c r="L1255" s="55"/>
      <c r="M1255" s="40"/>
      <c r="N1255" s="41"/>
      <c r="O1255" s="41"/>
      <c r="P1255" s="56"/>
      <c r="Q1255" s="43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52"/>
      <c r="AW1255" s="52"/>
      <c r="AX1255" s="52"/>
      <c r="AY1255" s="52"/>
      <c r="AZ1255" s="52"/>
      <c r="BA1255" s="52"/>
      <c r="BB1255" s="52"/>
      <c r="BC1255" s="52"/>
      <c r="BD1255" s="52"/>
      <c r="BE1255" s="52"/>
      <c r="BF1255" s="52"/>
      <c r="BG1255" s="52"/>
      <c r="BH1255" s="52"/>
      <c r="BI1255" s="52"/>
      <c r="BJ1255" s="52"/>
      <c r="BK1255" s="52"/>
      <c r="BL1255" s="52"/>
      <c r="BM1255" s="52"/>
      <c r="BN1255" s="52"/>
      <c r="BO1255" s="52"/>
      <c r="BP1255" s="52"/>
      <c r="BQ1255" s="52"/>
      <c r="BR1255" s="52"/>
      <c r="BS1255" s="52"/>
      <c r="BT1255" s="52"/>
      <c r="BU1255" s="52"/>
      <c r="BV1255" s="52"/>
      <c r="BW1255" s="52"/>
      <c r="BX1255" s="52"/>
      <c r="BY1255" s="52"/>
      <c r="BZ1255" s="52"/>
      <c r="CA1255" s="52"/>
      <c r="CB1255" s="52"/>
      <c r="CC1255" s="52"/>
      <c r="CD1255" s="52"/>
      <c r="CE1255" s="52"/>
      <c r="CF1255" s="52"/>
      <c r="CG1255" s="52"/>
      <c r="CH1255" s="52"/>
      <c r="CI1255" s="52"/>
      <c r="CJ1255" s="52"/>
      <c r="CK1255" s="52"/>
      <c r="CL1255" s="52"/>
      <c r="CM1255" s="52"/>
      <c r="CN1255" s="52"/>
      <c r="CO1255" s="52"/>
      <c r="CP1255" s="52"/>
      <c r="CQ1255" s="52"/>
      <c r="CR1255" s="52"/>
      <c r="CS1255" s="52"/>
      <c r="CT1255" s="52"/>
      <c r="CU1255" s="52"/>
      <c r="CV1255" s="52"/>
      <c r="CW1255" s="52"/>
      <c r="CX1255" s="52"/>
      <c r="CY1255" s="52"/>
      <c r="CZ1255" s="52"/>
      <c r="DA1255" s="52"/>
      <c r="DB1255" s="52"/>
      <c r="DC1255" s="52"/>
      <c r="DD1255" s="52"/>
      <c r="DE1255" s="52"/>
      <c r="DF1255" s="52"/>
      <c r="DG1255" s="52"/>
      <c r="DH1255" s="52"/>
      <c r="DI1255" s="52"/>
      <c r="DJ1255" s="52"/>
      <c r="DK1255" s="52"/>
      <c r="DL1255" s="52"/>
      <c r="DM1255" s="52"/>
      <c r="DN1255" s="52"/>
      <c r="DO1255" s="52"/>
      <c r="DP1255" s="52"/>
      <c r="DQ1255" s="52"/>
      <c r="DR1255" s="52"/>
      <c r="DS1255" s="52"/>
      <c r="DT1255" s="52"/>
      <c r="DU1255" s="52"/>
      <c r="DV1255" s="52"/>
      <c r="DW1255" s="52"/>
      <c r="DX1255" s="52"/>
      <c r="DY1255" s="52"/>
      <c r="DZ1255" s="52"/>
      <c r="EA1255" s="52"/>
      <c r="EB1255" s="52"/>
      <c r="EC1255" s="52"/>
      <c r="ED1255" s="52"/>
      <c r="EE1255" s="52"/>
      <c r="EF1255" s="52"/>
      <c r="EG1255" s="52"/>
      <c r="EH1255" s="52"/>
      <c r="EI1255" s="52"/>
      <c r="EJ1255" s="52"/>
      <c r="EK1255" s="52"/>
      <c r="EL1255" s="52"/>
      <c r="EM1255" s="52"/>
      <c r="EN1255" s="52"/>
      <c r="EO1255" s="52"/>
      <c r="EP1255" s="52"/>
      <c r="EQ1255" s="52"/>
      <c r="ER1255" s="52"/>
      <c r="ES1255" s="52"/>
      <c r="ET1255" s="52"/>
      <c r="EU1255" s="52"/>
      <c r="EV1255" s="52"/>
      <c r="EW1255" s="52"/>
      <c r="EX1255" s="52"/>
      <c r="EY1255" s="52"/>
      <c r="EZ1255" s="52"/>
      <c r="FA1255" s="52"/>
      <c r="FB1255" s="52"/>
      <c r="FC1255" s="52"/>
      <c r="FD1255" s="52"/>
      <c r="FE1255" s="52"/>
      <c r="FF1255" s="52"/>
      <c r="FG1255" s="52"/>
      <c r="FH1255" s="52"/>
      <c r="FI1255" s="52"/>
      <c r="FJ1255" s="52"/>
      <c r="FK1255" s="52"/>
      <c r="FL1255" s="52"/>
      <c r="FM1255" s="52"/>
      <c r="FN1255" s="52"/>
      <c r="FO1255" s="52"/>
      <c r="FP1255" s="52"/>
      <c r="FQ1255" s="52"/>
      <c r="FR1255" s="52"/>
      <c r="FS1255" s="52"/>
      <c r="FT1255" s="52"/>
    </row>
    <row r="1256" spans="1:179" x14ac:dyDescent="0.15">
      <c r="A1256" s="104"/>
      <c r="B1256" s="35"/>
      <c r="C1256" s="35"/>
      <c r="D1256" s="36"/>
      <c r="E1256" s="35"/>
      <c r="F1256" s="54"/>
      <c r="G1256" s="38"/>
      <c r="H1256" s="35"/>
      <c r="I1256" s="35"/>
      <c r="J1256" s="35"/>
      <c r="K1256" s="35"/>
      <c r="L1256" s="55"/>
      <c r="M1256" s="40"/>
      <c r="N1256" s="41"/>
      <c r="O1256" s="41"/>
      <c r="P1256" s="56"/>
      <c r="Q1256" s="43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  <c r="BG1256" s="52"/>
      <c r="BH1256" s="52"/>
      <c r="BI1256" s="52"/>
      <c r="BJ1256" s="52"/>
      <c r="BK1256" s="52"/>
      <c r="BL1256" s="52"/>
      <c r="BM1256" s="52"/>
      <c r="BN1256" s="52"/>
      <c r="BO1256" s="52"/>
      <c r="BP1256" s="52"/>
      <c r="BQ1256" s="52"/>
      <c r="BR1256" s="52"/>
      <c r="BS1256" s="52"/>
      <c r="BT1256" s="52"/>
      <c r="BU1256" s="52"/>
      <c r="BV1256" s="52"/>
      <c r="BW1256" s="52"/>
      <c r="BX1256" s="52"/>
      <c r="BY1256" s="52"/>
      <c r="BZ1256" s="52"/>
      <c r="CA1256" s="52"/>
      <c r="CB1256" s="52"/>
      <c r="CC1256" s="52"/>
      <c r="CD1256" s="52"/>
      <c r="CE1256" s="52"/>
      <c r="CF1256" s="52"/>
      <c r="CG1256" s="52"/>
      <c r="CH1256" s="52"/>
      <c r="CI1256" s="52"/>
      <c r="CJ1256" s="52"/>
      <c r="CK1256" s="52"/>
      <c r="CL1256" s="52"/>
      <c r="CM1256" s="52"/>
      <c r="CN1256" s="52"/>
      <c r="CO1256" s="52"/>
      <c r="CP1256" s="52"/>
      <c r="CQ1256" s="52"/>
      <c r="CR1256" s="52"/>
      <c r="CS1256" s="52"/>
      <c r="CT1256" s="52"/>
      <c r="CU1256" s="52"/>
      <c r="CV1256" s="52"/>
      <c r="CW1256" s="52"/>
      <c r="CX1256" s="52"/>
      <c r="CY1256" s="52"/>
      <c r="CZ1256" s="52"/>
      <c r="DA1256" s="52"/>
      <c r="DB1256" s="52"/>
      <c r="DC1256" s="52"/>
      <c r="DD1256" s="52"/>
      <c r="DE1256" s="52"/>
      <c r="DF1256" s="52"/>
      <c r="DG1256" s="52"/>
      <c r="DH1256" s="52"/>
      <c r="DI1256" s="52"/>
      <c r="DJ1256" s="52"/>
      <c r="DK1256" s="52"/>
      <c r="DL1256" s="52"/>
      <c r="DM1256" s="52"/>
      <c r="DN1256" s="52"/>
      <c r="DO1256" s="52"/>
      <c r="DP1256" s="52"/>
      <c r="DQ1256" s="52"/>
      <c r="DR1256" s="52"/>
      <c r="DS1256" s="52"/>
      <c r="DT1256" s="52"/>
      <c r="DU1256" s="52"/>
      <c r="DV1256" s="52"/>
      <c r="DW1256" s="52"/>
      <c r="DX1256" s="52"/>
      <c r="DY1256" s="52"/>
      <c r="DZ1256" s="52"/>
      <c r="EA1256" s="52"/>
      <c r="EB1256" s="52"/>
      <c r="EC1256" s="52"/>
      <c r="ED1256" s="52"/>
      <c r="EE1256" s="52"/>
      <c r="EF1256" s="52"/>
      <c r="EG1256" s="52"/>
      <c r="EH1256" s="52"/>
      <c r="EI1256" s="52"/>
      <c r="EJ1256" s="52"/>
      <c r="EK1256" s="52"/>
      <c r="EL1256" s="52"/>
      <c r="EM1256" s="52"/>
      <c r="EN1256" s="52"/>
      <c r="EO1256" s="52"/>
      <c r="EP1256" s="52"/>
      <c r="EQ1256" s="52"/>
      <c r="ER1256" s="52"/>
      <c r="ES1256" s="52"/>
      <c r="ET1256" s="52"/>
      <c r="EU1256" s="52"/>
      <c r="EV1256" s="52"/>
      <c r="EW1256" s="52"/>
      <c r="EX1256" s="52"/>
      <c r="EY1256" s="52"/>
      <c r="EZ1256" s="52"/>
      <c r="FA1256" s="52"/>
      <c r="FB1256" s="52"/>
      <c r="FC1256" s="52"/>
      <c r="FD1256" s="52"/>
      <c r="FE1256" s="52"/>
      <c r="FF1256" s="52"/>
      <c r="FG1256" s="52"/>
      <c r="FH1256" s="52"/>
      <c r="FI1256" s="52"/>
      <c r="FJ1256" s="52"/>
      <c r="FK1256" s="52"/>
      <c r="FL1256" s="52"/>
      <c r="FM1256" s="52"/>
      <c r="FN1256" s="52"/>
      <c r="FO1256" s="52"/>
      <c r="FP1256" s="52"/>
      <c r="FQ1256" s="52"/>
      <c r="FR1256" s="52"/>
      <c r="FS1256" s="52"/>
      <c r="FT1256" s="52"/>
    </row>
    <row r="1257" spans="1:179" x14ac:dyDescent="0.15">
      <c r="A1257" s="104"/>
      <c r="B1257" s="35"/>
      <c r="C1257" s="35"/>
      <c r="D1257" s="36"/>
      <c r="E1257" s="35"/>
      <c r="F1257" s="54"/>
      <c r="G1257" s="38"/>
      <c r="H1257" s="35"/>
      <c r="I1257" s="35"/>
      <c r="J1257" s="35"/>
      <c r="K1257" s="35"/>
      <c r="L1257" s="55"/>
      <c r="M1257" s="40"/>
      <c r="N1257" s="41"/>
      <c r="O1257" s="41"/>
      <c r="P1257" s="56"/>
      <c r="Q1257" s="43"/>
      <c r="R1257" s="44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  <c r="AD1257" s="67"/>
      <c r="AE1257" s="67"/>
      <c r="AF1257" s="68"/>
      <c r="AG1257" s="68"/>
      <c r="AH1257" s="68"/>
      <c r="AI1257" s="68"/>
      <c r="AJ1257" s="68"/>
      <c r="AK1257" s="68"/>
      <c r="AL1257" s="68"/>
      <c r="AM1257" s="68"/>
      <c r="AN1257" s="68"/>
      <c r="AO1257" s="68"/>
      <c r="AP1257" s="68"/>
      <c r="AQ1257" s="68"/>
      <c r="AR1257" s="68"/>
      <c r="AS1257" s="68"/>
      <c r="AT1257" s="68"/>
      <c r="AU1257" s="68"/>
      <c r="AV1257" s="68"/>
      <c r="AW1257" s="68"/>
      <c r="AX1257" s="68"/>
      <c r="AY1257" s="68"/>
      <c r="AZ1257" s="68"/>
      <c r="BA1257" s="68"/>
      <c r="BB1257" s="68"/>
      <c r="BC1257" s="68"/>
      <c r="BD1257" s="68"/>
      <c r="BE1257" s="68"/>
      <c r="BF1257" s="68"/>
      <c r="BG1257" s="68"/>
      <c r="BH1257" s="68"/>
      <c r="BI1257" s="68"/>
      <c r="BJ1257" s="68"/>
      <c r="BK1257" s="68"/>
      <c r="BL1257" s="68"/>
      <c r="BM1257" s="68"/>
      <c r="BN1257" s="68"/>
      <c r="BO1257" s="68"/>
      <c r="BP1257" s="68"/>
      <c r="BQ1257" s="68"/>
      <c r="BR1257" s="68"/>
      <c r="BS1257" s="68"/>
      <c r="BT1257" s="68"/>
      <c r="BU1257" s="68"/>
      <c r="BV1257" s="68"/>
      <c r="BW1257" s="68"/>
      <c r="BX1257" s="68"/>
      <c r="BY1257" s="68"/>
      <c r="BZ1257" s="68"/>
      <c r="CA1257" s="68"/>
      <c r="CB1257" s="68"/>
      <c r="CC1257" s="68"/>
      <c r="CD1257" s="68"/>
      <c r="CE1257" s="68"/>
      <c r="CF1257" s="68"/>
      <c r="CG1257" s="68"/>
      <c r="CH1257" s="68"/>
      <c r="CI1257" s="68"/>
      <c r="CJ1257" s="68"/>
      <c r="CK1257" s="68"/>
      <c r="CL1257" s="68"/>
      <c r="CM1257" s="68"/>
      <c r="CN1257" s="68"/>
      <c r="CO1257" s="68"/>
      <c r="CP1257" s="68"/>
      <c r="CQ1257" s="68"/>
      <c r="CR1257" s="68"/>
      <c r="CS1257" s="68"/>
      <c r="CT1257" s="68"/>
      <c r="CU1257" s="68"/>
      <c r="CV1257" s="68"/>
      <c r="CW1257" s="68"/>
      <c r="CX1257" s="68"/>
      <c r="CY1257" s="68"/>
      <c r="CZ1257" s="68"/>
      <c r="DA1257" s="68"/>
      <c r="DB1257" s="68"/>
      <c r="DC1257" s="68"/>
      <c r="DD1257" s="68"/>
      <c r="DE1257" s="68"/>
      <c r="DF1257" s="68"/>
      <c r="DG1257" s="68"/>
      <c r="DH1257" s="68"/>
      <c r="DI1257" s="68"/>
      <c r="DJ1257" s="68"/>
      <c r="DK1257" s="68"/>
      <c r="DL1257" s="68"/>
      <c r="DM1257" s="68"/>
      <c r="DN1257" s="68"/>
      <c r="DO1257" s="68"/>
      <c r="DP1257" s="68"/>
      <c r="DQ1257" s="68"/>
      <c r="DR1257" s="68"/>
      <c r="DS1257" s="68"/>
      <c r="DT1257" s="68"/>
      <c r="DU1257" s="68"/>
      <c r="DV1257" s="68"/>
      <c r="DW1257" s="68"/>
      <c r="DX1257" s="68"/>
      <c r="DY1257" s="68"/>
      <c r="DZ1257" s="68"/>
      <c r="EA1257" s="68"/>
      <c r="EB1257" s="68"/>
      <c r="EC1257" s="68"/>
      <c r="ED1257" s="68"/>
      <c r="EE1257" s="68"/>
      <c r="EF1257" s="68"/>
      <c r="EG1257" s="68"/>
      <c r="EH1257" s="68"/>
      <c r="EI1257" s="68"/>
      <c r="EJ1257" s="68"/>
      <c r="EK1257" s="68"/>
      <c r="EL1257" s="68"/>
      <c r="EM1257" s="68"/>
      <c r="EN1257" s="68"/>
      <c r="EO1257" s="68"/>
      <c r="EP1257" s="68"/>
      <c r="EQ1257" s="68"/>
      <c r="ER1257" s="68"/>
      <c r="ES1257" s="68"/>
      <c r="ET1257" s="68"/>
      <c r="EU1257" s="68"/>
      <c r="EV1257" s="68"/>
      <c r="EW1257" s="68"/>
      <c r="EX1257" s="68"/>
      <c r="EY1257" s="68"/>
      <c r="EZ1257" s="68"/>
      <c r="FA1257" s="68"/>
      <c r="FB1257" s="68"/>
      <c r="FC1257" s="68"/>
      <c r="FD1257" s="68"/>
      <c r="FE1257" s="68"/>
      <c r="FF1257" s="68"/>
      <c r="FG1257" s="68"/>
      <c r="FH1257" s="68"/>
      <c r="FI1257" s="68"/>
      <c r="FJ1257" s="68"/>
      <c r="FK1257" s="68"/>
      <c r="FL1257" s="68"/>
      <c r="FM1257" s="68"/>
      <c r="FN1257" s="68"/>
      <c r="FO1257" s="68"/>
      <c r="FP1257" s="68"/>
      <c r="FQ1257" s="68"/>
      <c r="FR1257" s="68"/>
      <c r="FS1257" s="68"/>
      <c r="FT1257" s="68"/>
      <c r="FU1257" s="68"/>
      <c r="FV1257" s="68"/>
      <c r="FW1257" s="68"/>
    </row>
    <row r="1258" spans="1:179" x14ac:dyDescent="0.15">
      <c r="A1258" s="104"/>
      <c r="B1258" s="35"/>
      <c r="C1258" s="35"/>
      <c r="D1258" s="36"/>
      <c r="E1258" s="35"/>
      <c r="F1258" s="54"/>
      <c r="G1258" s="38"/>
      <c r="H1258" s="35"/>
      <c r="I1258" s="35"/>
      <c r="J1258" s="35"/>
      <c r="K1258" s="35"/>
      <c r="L1258" s="55"/>
      <c r="M1258" s="40"/>
      <c r="N1258" s="41"/>
      <c r="O1258" s="41"/>
      <c r="P1258" s="56"/>
      <c r="Q1258" s="43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52"/>
      <c r="AW1258" s="52"/>
      <c r="AX1258" s="52"/>
      <c r="AY1258" s="52"/>
      <c r="AZ1258" s="52"/>
      <c r="BA1258" s="52"/>
      <c r="BB1258" s="52"/>
      <c r="BC1258" s="52"/>
      <c r="BD1258" s="52"/>
      <c r="BE1258" s="52"/>
      <c r="BF1258" s="52"/>
      <c r="BG1258" s="52"/>
      <c r="BH1258" s="52"/>
      <c r="BI1258" s="52"/>
      <c r="BJ1258" s="52"/>
      <c r="BK1258" s="52"/>
      <c r="BL1258" s="52"/>
      <c r="BM1258" s="52"/>
      <c r="BN1258" s="52"/>
      <c r="BO1258" s="52"/>
      <c r="BP1258" s="52"/>
      <c r="BQ1258" s="52"/>
      <c r="BR1258" s="52"/>
      <c r="BS1258" s="52"/>
      <c r="BT1258" s="52"/>
      <c r="BU1258" s="52"/>
      <c r="BV1258" s="52"/>
      <c r="BW1258" s="52"/>
      <c r="BX1258" s="52"/>
      <c r="BY1258" s="52"/>
      <c r="BZ1258" s="52"/>
      <c r="CA1258" s="52"/>
      <c r="CB1258" s="52"/>
      <c r="CC1258" s="52"/>
      <c r="CD1258" s="52"/>
      <c r="CE1258" s="52"/>
      <c r="CF1258" s="52"/>
      <c r="CG1258" s="52"/>
      <c r="CH1258" s="52"/>
      <c r="CI1258" s="52"/>
      <c r="CJ1258" s="52"/>
      <c r="CK1258" s="52"/>
      <c r="CL1258" s="52"/>
      <c r="CM1258" s="52"/>
      <c r="CN1258" s="52"/>
      <c r="CO1258" s="52"/>
      <c r="CP1258" s="52"/>
      <c r="CQ1258" s="52"/>
      <c r="CR1258" s="52"/>
      <c r="CS1258" s="52"/>
      <c r="CT1258" s="52"/>
      <c r="CU1258" s="52"/>
      <c r="CV1258" s="52"/>
      <c r="CW1258" s="52"/>
      <c r="CX1258" s="52"/>
      <c r="CY1258" s="52"/>
      <c r="CZ1258" s="52"/>
      <c r="DA1258" s="52"/>
      <c r="DB1258" s="52"/>
      <c r="DC1258" s="52"/>
      <c r="DD1258" s="52"/>
      <c r="DE1258" s="52"/>
      <c r="DF1258" s="52"/>
      <c r="DG1258" s="52"/>
      <c r="DH1258" s="52"/>
      <c r="DI1258" s="52"/>
      <c r="DJ1258" s="52"/>
      <c r="DK1258" s="52"/>
      <c r="DL1258" s="52"/>
      <c r="DM1258" s="52"/>
      <c r="DN1258" s="52"/>
      <c r="DO1258" s="52"/>
      <c r="DP1258" s="52"/>
      <c r="DQ1258" s="52"/>
      <c r="DR1258" s="52"/>
      <c r="DS1258" s="52"/>
      <c r="DT1258" s="52"/>
      <c r="DU1258" s="52"/>
      <c r="DV1258" s="52"/>
      <c r="DW1258" s="52"/>
      <c r="DX1258" s="52"/>
      <c r="DY1258" s="52"/>
      <c r="DZ1258" s="52"/>
      <c r="EA1258" s="52"/>
      <c r="EB1258" s="52"/>
      <c r="EC1258" s="52"/>
      <c r="ED1258" s="52"/>
      <c r="EE1258" s="52"/>
      <c r="EF1258" s="52"/>
      <c r="EG1258" s="52"/>
      <c r="EH1258" s="52"/>
      <c r="EI1258" s="52"/>
      <c r="EJ1258" s="52"/>
      <c r="EK1258" s="52"/>
      <c r="EL1258" s="52"/>
      <c r="EM1258" s="52"/>
      <c r="EN1258" s="52"/>
      <c r="EO1258" s="52"/>
      <c r="EP1258" s="52"/>
      <c r="EQ1258" s="52"/>
      <c r="ER1258" s="52"/>
      <c r="ES1258" s="52"/>
      <c r="ET1258" s="52"/>
      <c r="EU1258" s="52"/>
      <c r="EV1258" s="52"/>
      <c r="EW1258" s="52"/>
      <c r="EX1258" s="52"/>
      <c r="EY1258" s="52"/>
      <c r="EZ1258" s="52"/>
      <c r="FA1258" s="52"/>
      <c r="FB1258" s="52"/>
      <c r="FC1258" s="52"/>
      <c r="FD1258" s="52"/>
      <c r="FE1258" s="52"/>
      <c r="FF1258" s="52"/>
      <c r="FG1258" s="52"/>
      <c r="FH1258" s="52"/>
      <c r="FI1258" s="52"/>
      <c r="FJ1258" s="52"/>
      <c r="FK1258" s="52"/>
      <c r="FL1258" s="52"/>
      <c r="FM1258" s="52"/>
      <c r="FN1258" s="52"/>
      <c r="FO1258" s="52"/>
      <c r="FP1258" s="52"/>
      <c r="FQ1258" s="52"/>
      <c r="FR1258" s="52"/>
      <c r="FS1258" s="52"/>
      <c r="FT1258" s="52"/>
    </row>
    <row r="1259" spans="1:179" x14ac:dyDescent="0.15">
      <c r="A1259" s="104"/>
      <c r="B1259" s="35"/>
      <c r="C1259" s="35"/>
      <c r="D1259" s="36"/>
      <c r="E1259" s="35"/>
      <c r="F1259" s="54"/>
      <c r="G1259" s="38"/>
      <c r="H1259" s="35"/>
      <c r="I1259" s="35"/>
      <c r="J1259" s="35"/>
      <c r="K1259" s="35"/>
      <c r="L1259" s="55"/>
      <c r="M1259" s="40"/>
      <c r="N1259" s="41"/>
      <c r="O1259" s="41"/>
      <c r="P1259" s="56"/>
      <c r="Q1259" s="43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52"/>
      <c r="AW1259" s="52"/>
      <c r="AX1259" s="52"/>
      <c r="AY1259" s="52"/>
      <c r="AZ1259" s="52"/>
      <c r="BA1259" s="52"/>
      <c r="BB1259" s="52"/>
      <c r="BC1259" s="52"/>
      <c r="BD1259" s="52"/>
      <c r="BE1259" s="52"/>
      <c r="BF1259" s="52"/>
      <c r="BG1259" s="52"/>
      <c r="BH1259" s="52"/>
      <c r="BI1259" s="52"/>
      <c r="BJ1259" s="52"/>
      <c r="BK1259" s="52"/>
      <c r="BL1259" s="52"/>
      <c r="BM1259" s="52"/>
      <c r="BN1259" s="52"/>
      <c r="BO1259" s="52"/>
      <c r="BP1259" s="52"/>
      <c r="BQ1259" s="52"/>
      <c r="BR1259" s="52"/>
      <c r="BS1259" s="52"/>
      <c r="BT1259" s="52"/>
      <c r="BU1259" s="52"/>
      <c r="BV1259" s="52"/>
      <c r="BW1259" s="52"/>
      <c r="BX1259" s="52"/>
      <c r="BY1259" s="52"/>
      <c r="BZ1259" s="52"/>
      <c r="CA1259" s="52"/>
      <c r="CB1259" s="52"/>
      <c r="CC1259" s="52"/>
      <c r="CD1259" s="52"/>
      <c r="CE1259" s="52"/>
      <c r="CF1259" s="52"/>
      <c r="CG1259" s="52"/>
      <c r="CH1259" s="52"/>
      <c r="CI1259" s="52"/>
      <c r="CJ1259" s="52"/>
      <c r="CK1259" s="52"/>
      <c r="CL1259" s="52"/>
      <c r="CM1259" s="52"/>
      <c r="CN1259" s="52"/>
      <c r="CO1259" s="52"/>
      <c r="CP1259" s="52"/>
      <c r="CQ1259" s="52"/>
      <c r="CR1259" s="52"/>
      <c r="CS1259" s="52"/>
      <c r="CT1259" s="52"/>
      <c r="CU1259" s="52"/>
      <c r="CV1259" s="52"/>
      <c r="CW1259" s="52"/>
      <c r="CX1259" s="52"/>
      <c r="CY1259" s="52"/>
      <c r="CZ1259" s="52"/>
      <c r="DA1259" s="52"/>
      <c r="DB1259" s="52"/>
      <c r="DC1259" s="52"/>
      <c r="DD1259" s="52"/>
      <c r="DE1259" s="52"/>
      <c r="DF1259" s="52"/>
      <c r="DG1259" s="52"/>
      <c r="DH1259" s="52"/>
      <c r="DI1259" s="52"/>
      <c r="DJ1259" s="52"/>
      <c r="DK1259" s="52"/>
      <c r="DL1259" s="52"/>
      <c r="DM1259" s="52"/>
      <c r="DN1259" s="52"/>
      <c r="DO1259" s="52"/>
      <c r="DP1259" s="52"/>
      <c r="DQ1259" s="52"/>
      <c r="DR1259" s="52"/>
      <c r="DS1259" s="52"/>
      <c r="DT1259" s="52"/>
      <c r="DU1259" s="52"/>
      <c r="DV1259" s="52"/>
      <c r="DW1259" s="52"/>
      <c r="DX1259" s="52"/>
      <c r="DY1259" s="52"/>
      <c r="DZ1259" s="52"/>
      <c r="EA1259" s="52"/>
      <c r="EB1259" s="52"/>
      <c r="EC1259" s="52"/>
      <c r="ED1259" s="52"/>
      <c r="EE1259" s="52"/>
      <c r="EF1259" s="52"/>
      <c r="EG1259" s="52"/>
      <c r="EH1259" s="52"/>
      <c r="EI1259" s="52"/>
      <c r="EJ1259" s="52"/>
      <c r="EK1259" s="52"/>
      <c r="EL1259" s="52"/>
      <c r="EM1259" s="52"/>
      <c r="EN1259" s="52"/>
      <c r="EO1259" s="52"/>
      <c r="EP1259" s="52"/>
      <c r="EQ1259" s="52"/>
      <c r="ER1259" s="52"/>
      <c r="ES1259" s="52"/>
      <c r="ET1259" s="52"/>
      <c r="EU1259" s="52"/>
      <c r="EV1259" s="52"/>
      <c r="EW1259" s="52"/>
      <c r="EX1259" s="52"/>
      <c r="EY1259" s="52"/>
      <c r="EZ1259" s="52"/>
      <c r="FA1259" s="52"/>
      <c r="FB1259" s="52"/>
      <c r="FC1259" s="52"/>
      <c r="FD1259" s="52"/>
      <c r="FE1259" s="52"/>
      <c r="FF1259" s="52"/>
      <c r="FG1259" s="52"/>
      <c r="FH1259" s="52"/>
      <c r="FI1259" s="52"/>
      <c r="FJ1259" s="52"/>
      <c r="FK1259" s="52"/>
      <c r="FL1259" s="52"/>
      <c r="FM1259" s="52"/>
      <c r="FN1259" s="52"/>
      <c r="FO1259" s="52"/>
      <c r="FP1259" s="52"/>
      <c r="FQ1259" s="52"/>
      <c r="FR1259" s="52"/>
      <c r="FS1259" s="52"/>
      <c r="FT1259" s="52"/>
    </row>
    <row r="1260" spans="1:179" x14ac:dyDescent="0.15">
      <c r="A1260" s="104"/>
      <c r="B1260" s="35"/>
      <c r="C1260" s="35"/>
      <c r="D1260" s="36"/>
      <c r="E1260" s="35"/>
      <c r="F1260" s="54"/>
      <c r="G1260" s="38"/>
      <c r="H1260" s="35"/>
      <c r="I1260" s="35"/>
      <c r="J1260" s="35"/>
      <c r="K1260" s="35"/>
      <c r="L1260" s="55"/>
      <c r="M1260" s="40"/>
      <c r="N1260" s="41"/>
      <c r="O1260" s="41"/>
      <c r="P1260" s="56"/>
      <c r="Q1260" s="43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52"/>
      <c r="AW1260" s="52"/>
      <c r="AX1260" s="52"/>
      <c r="AY1260" s="52"/>
      <c r="AZ1260" s="52"/>
      <c r="BA1260" s="52"/>
      <c r="BB1260" s="52"/>
      <c r="BC1260" s="52"/>
      <c r="BD1260" s="52"/>
      <c r="BE1260" s="52"/>
      <c r="BF1260" s="52"/>
      <c r="BG1260" s="52"/>
      <c r="BH1260" s="52"/>
      <c r="BI1260" s="52"/>
      <c r="BJ1260" s="52"/>
      <c r="BK1260" s="52"/>
      <c r="BL1260" s="52"/>
      <c r="BM1260" s="52"/>
      <c r="BN1260" s="52"/>
      <c r="BO1260" s="52"/>
      <c r="BP1260" s="52"/>
      <c r="BQ1260" s="52"/>
      <c r="BR1260" s="52"/>
      <c r="BS1260" s="52"/>
      <c r="BT1260" s="52"/>
      <c r="BU1260" s="52"/>
      <c r="BV1260" s="52"/>
      <c r="BW1260" s="52"/>
      <c r="BX1260" s="52"/>
      <c r="BY1260" s="52"/>
      <c r="BZ1260" s="52"/>
      <c r="CA1260" s="52"/>
      <c r="CB1260" s="52"/>
      <c r="CC1260" s="52"/>
      <c r="CD1260" s="52"/>
      <c r="CE1260" s="52"/>
      <c r="CF1260" s="52"/>
      <c r="CG1260" s="52"/>
      <c r="CH1260" s="52"/>
      <c r="CI1260" s="52"/>
      <c r="CJ1260" s="52"/>
      <c r="CK1260" s="52"/>
      <c r="CL1260" s="52"/>
      <c r="CM1260" s="52"/>
      <c r="CN1260" s="52"/>
      <c r="CO1260" s="52"/>
      <c r="CP1260" s="52"/>
      <c r="CQ1260" s="52"/>
      <c r="CR1260" s="52"/>
      <c r="CS1260" s="52"/>
      <c r="CT1260" s="52"/>
      <c r="CU1260" s="52"/>
      <c r="CV1260" s="52"/>
      <c r="CW1260" s="52"/>
      <c r="CX1260" s="52"/>
      <c r="CY1260" s="52"/>
      <c r="CZ1260" s="52"/>
      <c r="DA1260" s="52"/>
      <c r="DB1260" s="52"/>
      <c r="DC1260" s="52"/>
      <c r="DD1260" s="52"/>
      <c r="DE1260" s="52"/>
      <c r="DF1260" s="52"/>
      <c r="DG1260" s="52"/>
      <c r="DH1260" s="52"/>
      <c r="DI1260" s="52"/>
      <c r="DJ1260" s="52"/>
      <c r="DK1260" s="52"/>
      <c r="DL1260" s="52"/>
      <c r="DM1260" s="52"/>
      <c r="DN1260" s="52"/>
      <c r="DO1260" s="52"/>
      <c r="DP1260" s="52"/>
      <c r="DQ1260" s="52"/>
      <c r="DR1260" s="52"/>
      <c r="DS1260" s="52"/>
      <c r="DT1260" s="52"/>
      <c r="DU1260" s="52"/>
      <c r="DV1260" s="52"/>
      <c r="DW1260" s="52"/>
      <c r="DX1260" s="52"/>
      <c r="DY1260" s="52"/>
      <c r="DZ1260" s="52"/>
      <c r="EA1260" s="52"/>
      <c r="EB1260" s="52"/>
      <c r="EC1260" s="52"/>
      <c r="ED1260" s="52"/>
      <c r="EE1260" s="52"/>
      <c r="EF1260" s="52"/>
      <c r="EG1260" s="52"/>
      <c r="EH1260" s="52"/>
      <c r="EI1260" s="52"/>
      <c r="EJ1260" s="52"/>
      <c r="EK1260" s="52"/>
      <c r="EL1260" s="52"/>
      <c r="EM1260" s="52"/>
      <c r="EN1260" s="52"/>
      <c r="EO1260" s="52"/>
      <c r="EP1260" s="52"/>
      <c r="EQ1260" s="52"/>
      <c r="ER1260" s="52"/>
      <c r="ES1260" s="52"/>
      <c r="ET1260" s="52"/>
      <c r="EU1260" s="52"/>
      <c r="EV1260" s="52"/>
      <c r="EW1260" s="52"/>
      <c r="EX1260" s="52"/>
      <c r="EY1260" s="52"/>
      <c r="EZ1260" s="52"/>
      <c r="FA1260" s="52"/>
      <c r="FB1260" s="52"/>
      <c r="FC1260" s="52"/>
      <c r="FD1260" s="52"/>
      <c r="FE1260" s="52"/>
      <c r="FF1260" s="52"/>
      <c r="FG1260" s="52"/>
      <c r="FH1260" s="52"/>
      <c r="FI1260" s="52"/>
      <c r="FJ1260" s="52"/>
      <c r="FK1260" s="52"/>
      <c r="FL1260" s="52"/>
      <c r="FM1260" s="52"/>
      <c r="FN1260" s="52"/>
      <c r="FO1260" s="52"/>
      <c r="FP1260" s="52"/>
      <c r="FQ1260" s="52"/>
      <c r="FR1260" s="52"/>
      <c r="FS1260" s="52"/>
      <c r="FT1260" s="52"/>
    </row>
    <row r="1261" spans="1:179" x14ac:dyDescent="0.15">
      <c r="A1261" s="104"/>
      <c r="B1261" s="35"/>
      <c r="C1261" s="35"/>
      <c r="D1261" s="36"/>
      <c r="E1261" s="35"/>
      <c r="F1261" s="54"/>
      <c r="G1261" s="38"/>
      <c r="H1261" s="35"/>
      <c r="I1261" s="35"/>
      <c r="J1261" s="35"/>
      <c r="K1261" s="35"/>
      <c r="L1261" s="55"/>
      <c r="M1261" s="40"/>
      <c r="N1261" s="41"/>
      <c r="O1261" s="41"/>
      <c r="P1261" s="56"/>
      <c r="Q1261" s="43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52"/>
      <c r="AW1261" s="52"/>
      <c r="AX1261" s="52"/>
      <c r="AY1261" s="52"/>
      <c r="AZ1261" s="52"/>
      <c r="BA1261" s="52"/>
      <c r="BB1261" s="52"/>
      <c r="BC1261" s="52"/>
      <c r="BD1261" s="52"/>
      <c r="BE1261" s="52"/>
      <c r="BF1261" s="52"/>
      <c r="BG1261" s="52"/>
      <c r="BH1261" s="52"/>
      <c r="BI1261" s="52"/>
      <c r="BJ1261" s="52"/>
      <c r="BK1261" s="52"/>
      <c r="BL1261" s="52"/>
      <c r="BM1261" s="52"/>
      <c r="BN1261" s="52"/>
      <c r="BO1261" s="52"/>
      <c r="BP1261" s="52"/>
      <c r="BQ1261" s="52"/>
      <c r="BR1261" s="52"/>
      <c r="BS1261" s="52"/>
      <c r="BT1261" s="52"/>
      <c r="BU1261" s="52"/>
      <c r="BV1261" s="52"/>
      <c r="BW1261" s="52"/>
      <c r="BX1261" s="52"/>
      <c r="BY1261" s="52"/>
      <c r="BZ1261" s="52"/>
      <c r="CA1261" s="52"/>
      <c r="CB1261" s="52"/>
      <c r="CC1261" s="52"/>
      <c r="CD1261" s="52"/>
      <c r="CE1261" s="52"/>
      <c r="CF1261" s="52"/>
      <c r="CG1261" s="52"/>
      <c r="CH1261" s="52"/>
      <c r="CI1261" s="52"/>
      <c r="CJ1261" s="52"/>
      <c r="CK1261" s="52"/>
      <c r="CL1261" s="52"/>
      <c r="CM1261" s="52"/>
      <c r="CN1261" s="52"/>
      <c r="CO1261" s="52"/>
      <c r="CP1261" s="52"/>
      <c r="CQ1261" s="52"/>
      <c r="CR1261" s="52"/>
      <c r="CS1261" s="52"/>
      <c r="CT1261" s="52"/>
      <c r="CU1261" s="52"/>
      <c r="CV1261" s="52"/>
      <c r="CW1261" s="52"/>
      <c r="CX1261" s="52"/>
      <c r="CY1261" s="52"/>
      <c r="CZ1261" s="52"/>
      <c r="DA1261" s="52"/>
      <c r="DB1261" s="52"/>
      <c r="DC1261" s="52"/>
      <c r="DD1261" s="52"/>
      <c r="DE1261" s="52"/>
      <c r="DF1261" s="52"/>
      <c r="DG1261" s="52"/>
      <c r="DH1261" s="52"/>
      <c r="DI1261" s="52"/>
      <c r="DJ1261" s="52"/>
      <c r="DK1261" s="52"/>
      <c r="DL1261" s="52"/>
      <c r="DM1261" s="52"/>
      <c r="DN1261" s="52"/>
      <c r="DO1261" s="52"/>
      <c r="DP1261" s="52"/>
      <c r="DQ1261" s="52"/>
      <c r="DR1261" s="52"/>
      <c r="DS1261" s="52"/>
      <c r="DT1261" s="52"/>
      <c r="DU1261" s="52"/>
      <c r="DV1261" s="52"/>
      <c r="DW1261" s="52"/>
      <c r="DX1261" s="52"/>
      <c r="DY1261" s="52"/>
      <c r="DZ1261" s="52"/>
      <c r="EA1261" s="52"/>
      <c r="EB1261" s="52"/>
      <c r="EC1261" s="52"/>
      <c r="ED1261" s="52"/>
      <c r="EE1261" s="52"/>
      <c r="EF1261" s="52"/>
      <c r="EG1261" s="52"/>
      <c r="EH1261" s="52"/>
      <c r="EI1261" s="52"/>
      <c r="EJ1261" s="52"/>
      <c r="EK1261" s="52"/>
      <c r="EL1261" s="52"/>
      <c r="EM1261" s="52"/>
      <c r="EN1261" s="52"/>
      <c r="EO1261" s="52"/>
      <c r="EP1261" s="52"/>
      <c r="EQ1261" s="52"/>
      <c r="ER1261" s="52"/>
      <c r="ES1261" s="52"/>
      <c r="ET1261" s="52"/>
      <c r="EU1261" s="52"/>
      <c r="EV1261" s="52"/>
      <c r="EW1261" s="52"/>
      <c r="EX1261" s="52"/>
      <c r="EY1261" s="52"/>
      <c r="EZ1261" s="52"/>
      <c r="FA1261" s="52"/>
      <c r="FB1261" s="52"/>
      <c r="FC1261" s="52"/>
      <c r="FD1261" s="52"/>
      <c r="FE1261" s="52"/>
      <c r="FF1261" s="52"/>
      <c r="FG1261" s="52"/>
      <c r="FH1261" s="52"/>
      <c r="FI1261" s="52"/>
      <c r="FJ1261" s="52"/>
      <c r="FK1261" s="52"/>
      <c r="FL1261" s="52"/>
      <c r="FM1261" s="52"/>
      <c r="FN1261" s="52"/>
      <c r="FO1261" s="52"/>
      <c r="FP1261" s="52"/>
      <c r="FQ1261" s="52"/>
      <c r="FR1261" s="52"/>
      <c r="FS1261" s="52"/>
      <c r="FT1261" s="52"/>
    </row>
    <row r="1262" spans="1:179" x14ac:dyDescent="0.15">
      <c r="A1262" s="104"/>
      <c r="B1262" s="35"/>
      <c r="C1262" s="35"/>
      <c r="D1262" s="36"/>
      <c r="E1262" s="35"/>
      <c r="F1262" s="54"/>
      <c r="G1262" s="38"/>
      <c r="H1262" s="35"/>
      <c r="I1262" s="35"/>
      <c r="J1262" s="35"/>
      <c r="K1262" s="35"/>
      <c r="L1262" s="55"/>
      <c r="M1262" s="40"/>
      <c r="N1262" s="41"/>
      <c r="O1262" s="41"/>
      <c r="P1262" s="56"/>
      <c r="Q1262" s="43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52"/>
      <c r="AW1262" s="52"/>
      <c r="AX1262" s="52"/>
      <c r="AY1262" s="52"/>
      <c r="AZ1262" s="52"/>
      <c r="BA1262" s="52"/>
      <c r="BB1262" s="52"/>
      <c r="BC1262" s="52"/>
      <c r="BD1262" s="52"/>
      <c r="BE1262" s="52"/>
      <c r="BF1262" s="52"/>
      <c r="BG1262" s="52"/>
      <c r="BH1262" s="52"/>
      <c r="BI1262" s="52"/>
      <c r="BJ1262" s="52"/>
      <c r="BK1262" s="52"/>
      <c r="BL1262" s="52"/>
      <c r="BM1262" s="52"/>
      <c r="BN1262" s="52"/>
      <c r="BO1262" s="52"/>
      <c r="BP1262" s="52"/>
      <c r="BQ1262" s="52"/>
      <c r="BR1262" s="52"/>
      <c r="BS1262" s="52"/>
      <c r="BT1262" s="52"/>
      <c r="BU1262" s="52"/>
      <c r="BV1262" s="52"/>
      <c r="BW1262" s="52"/>
      <c r="BX1262" s="52"/>
      <c r="BY1262" s="52"/>
      <c r="BZ1262" s="52"/>
      <c r="CA1262" s="52"/>
      <c r="CB1262" s="52"/>
      <c r="CC1262" s="52"/>
      <c r="CD1262" s="52"/>
      <c r="CE1262" s="52"/>
      <c r="CF1262" s="52"/>
      <c r="CG1262" s="52"/>
      <c r="CH1262" s="52"/>
      <c r="CI1262" s="52"/>
      <c r="CJ1262" s="52"/>
      <c r="CK1262" s="52"/>
      <c r="CL1262" s="52"/>
      <c r="CM1262" s="52"/>
      <c r="CN1262" s="52"/>
      <c r="CO1262" s="52"/>
      <c r="CP1262" s="52"/>
      <c r="CQ1262" s="52"/>
      <c r="CR1262" s="52"/>
      <c r="CS1262" s="52"/>
      <c r="CT1262" s="52"/>
      <c r="CU1262" s="52"/>
      <c r="CV1262" s="52"/>
      <c r="CW1262" s="52"/>
      <c r="CX1262" s="52"/>
      <c r="CY1262" s="52"/>
      <c r="CZ1262" s="52"/>
      <c r="DA1262" s="52"/>
      <c r="DB1262" s="52"/>
      <c r="DC1262" s="52"/>
      <c r="DD1262" s="52"/>
      <c r="DE1262" s="52"/>
      <c r="DF1262" s="52"/>
      <c r="DG1262" s="52"/>
      <c r="DH1262" s="52"/>
      <c r="DI1262" s="52"/>
      <c r="DJ1262" s="52"/>
      <c r="DK1262" s="52"/>
      <c r="DL1262" s="52"/>
      <c r="DM1262" s="52"/>
      <c r="DN1262" s="52"/>
      <c r="DO1262" s="52"/>
      <c r="DP1262" s="52"/>
      <c r="DQ1262" s="52"/>
      <c r="DR1262" s="52"/>
      <c r="DS1262" s="52"/>
      <c r="DT1262" s="52"/>
      <c r="DU1262" s="52"/>
      <c r="DV1262" s="52"/>
      <c r="DW1262" s="52"/>
      <c r="DX1262" s="52"/>
      <c r="DY1262" s="52"/>
      <c r="DZ1262" s="52"/>
      <c r="EA1262" s="52"/>
      <c r="EB1262" s="52"/>
      <c r="EC1262" s="52"/>
      <c r="ED1262" s="52"/>
      <c r="EE1262" s="52"/>
      <c r="EF1262" s="52"/>
      <c r="EG1262" s="52"/>
      <c r="EH1262" s="52"/>
      <c r="EI1262" s="52"/>
      <c r="EJ1262" s="52"/>
      <c r="EK1262" s="52"/>
      <c r="EL1262" s="52"/>
      <c r="EM1262" s="52"/>
      <c r="EN1262" s="52"/>
      <c r="EO1262" s="52"/>
      <c r="EP1262" s="52"/>
      <c r="EQ1262" s="52"/>
      <c r="ER1262" s="52"/>
      <c r="ES1262" s="52"/>
      <c r="ET1262" s="52"/>
      <c r="EU1262" s="52"/>
      <c r="EV1262" s="52"/>
      <c r="EW1262" s="52"/>
      <c r="EX1262" s="52"/>
      <c r="EY1262" s="52"/>
      <c r="EZ1262" s="52"/>
      <c r="FA1262" s="52"/>
      <c r="FB1262" s="52"/>
      <c r="FC1262" s="52"/>
      <c r="FD1262" s="52"/>
      <c r="FE1262" s="52"/>
      <c r="FF1262" s="52"/>
      <c r="FG1262" s="52"/>
      <c r="FH1262" s="52"/>
      <c r="FI1262" s="52"/>
      <c r="FJ1262" s="52"/>
      <c r="FK1262" s="52"/>
      <c r="FL1262" s="52"/>
      <c r="FM1262" s="52"/>
      <c r="FN1262" s="52"/>
      <c r="FO1262" s="52"/>
      <c r="FP1262" s="52"/>
      <c r="FQ1262" s="52"/>
      <c r="FR1262" s="52"/>
      <c r="FS1262" s="52"/>
      <c r="FT1262" s="52"/>
    </row>
    <row r="1263" spans="1:179" x14ac:dyDescent="0.15">
      <c r="A1263" s="104"/>
      <c r="B1263" s="35"/>
      <c r="C1263" s="35"/>
      <c r="D1263" s="36"/>
      <c r="E1263" s="35"/>
      <c r="F1263" s="54"/>
      <c r="G1263" s="38"/>
      <c r="H1263" s="35"/>
      <c r="I1263" s="35"/>
      <c r="J1263" s="35"/>
      <c r="K1263" s="35"/>
      <c r="L1263" s="55"/>
      <c r="M1263" s="40"/>
      <c r="N1263" s="41"/>
      <c r="O1263" s="41"/>
      <c r="P1263" s="56"/>
      <c r="Q1263" s="43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52"/>
      <c r="AW1263" s="52"/>
      <c r="AX1263" s="52"/>
      <c r="AY1263" s="52"/>
      <c r="AZ1263" s="52"/>
      <c r="BA1263" s="52"/>
      <c r="BB1263" s="52"/>
      <c r="BC1263" s="52"/>
      <c r="BD1263" s="52"/>
      <c r="BE1263" s="52"/>
      <c r="BF1263" s="52"/>
      <c r="BG1263" s="52"/>
      <c r="BH1263" s="52"/>
      <c r="BI1263" s="52"/>
      <c r="BJ1263" s="52"/>
      <c r="BK1263" s="52"/>
      <c r="BL1263" s="52"/>
      <c r="BM1263" s="52"/>
      <c r="BN1263" s="52"/>
      <c r="BO1263" s="52"/>
      <c r="BP1263" s="52"/>
      <c r="BQ1263" s="52"/>
      <c r="BR1263" s="52"/>
      <c r="BS1263" s="52"/>
      <c r="BT1263" s="52"/>
      <c r="BU1263" s="52"/>
      <c r="BV1263" s="52"/>
      <c r="BW1263" s="52"/>
      <c r="BX1263" s="52"/>
      <c r="BY1263" s="52"/>
      <c r="BZ1263" s="52"/>
      <c r="CA1263" s="52"/>
      <c r="CB1263" s="52"/>
      <c r="CC1263" s="52"/>
      <c r="CD1263" s="52"/>
      <c r="CE1263" s="52"/>
      <c r="CF1263" s="52"/>
      <c r="CG1263" s="52"/>
      <c r="CH1263" s="52"/>
      <c r="CI1263" s="52"/>
      <c r="CJ1263" s="52"/>
      <c r="CK1263" s="52"/>
      <c r="CL1263" s="52"/>
      <c r="CM1263" s="52"/>
      <c r="CN1263" s="52"/>
      <c r="CO1263" s="52"/>
      <c r="CP1263" s="52"/>
      <c r="CQ1263" s="52"/>
      <c r="CR1263" s="52"/>
      <c r="CS1263" s="52"/>
      <c r="CT1263" s="52"/>
      <c r="CU1263" s="52"/>
      <c r="CV1263" s="52"/>
      <c r="CW1263" s="52"/>
      <c r="CX1263" s="52"/>
      <c r="CY1263" s="52"/>
      <c r="CZ1263" s="52"/>
      <c r="DA1263" s="52"/>
      <c r="DB1263" s="52"/>
      <c r="DC1263" s="52"/>
      <c r="DD1263" s="52"/>
      <c r="DE1263" s="52"/>
      <c r="DF1263" s="52"/>
      <c r="DG1263" s="52"/>
      <c r="DH1263" s="52"/>
      <c r="DI1263" s="52"/>
      <c r="DJ1263" s="52"/>
      <c r="DK1263" s="52"/>
      <c r="DL1263" s="52"/>
      <c r="DM1263" s="52"/>
      <c r="DN1263" s="52"/>
      <c r="DO1263" s="52"/>
      <c r="DP1263" s="52"/>
      <c r="DQ1263" s="52"/>
      <c r="DR1263" s="52"/>
      <c r="DS1263" s="52"/>
      <c r="DT1263" s="52"/>
      <c r="DU1263" s="52"/>
      <c r="DV1263" s="52"/>
      <c r="DW1263" s="52"/>
      <c r="DX1263" s="52"/>
      <c r="DY1263" s="52"/>
      <c r="DZ1263" s="52"/>
      <c r="EA1263" s="52"/>
      <c r="EB1263" s="52"/>
      <c r="EC1263" s="52"/>
      <c r="ED1263" s="52"/>
      <c r="EE1263" s="52"/>
      <c r="EF1263" s="52"/>
      <c r="EG1263" s="52"/>
      <c r="EH1263" s="52"/>
      <c r="EI1263" s="52"/>
      <c r="EJ1263" s="52"/>
      <c r="EK1263" s="52"/>
      <c r="EL1263" s="52"/>
      <c r="EM1263" s="52"/>
      <c r="EN1263" s="52"/>
      <c r="EO1263" s="52"/>
      <c r="EP1263" s="52"/>
      <c r="EQ1263" s="52"/>
      <c r="ER1263" s="52"/>
      <c r="ES1263" s="52"/>
      <c r="ET1263" s="52"/>
      <c r="EU1263" s="52"/>
      <c r="EV1263" s="52"/>
      <c r="EW1263" s="52"/>
      <c r="EX1263" s="52"/>
      <c r="EY1263" s="52"/>
      <c r="EZ1263" s="52"/>
      <c r="FA1263" s="52"/>
      <c r="FB1263" s="52"/>
      <c r="FC1263" s="52"/>
      <c r="FD1263" s="52"/>
      <c r="FE1263" s="52"/>
      <c r="FF1263" s="52"/>
      <c r="FG1263" s="52"/>
      <c r="FH1263" s="52"/>
      <c r="FI1263" s="52"/>
      <c r="FJ1263" s="52"/>
      <c r="FK1263" s="52"/>
      <c r="FL1263" s="52"/>
      <c r="FM1263" s="52"/>
      <c r="FN1263" s="52"/>
      <c r="FO1263" s="52"/>
      <c r="FP1263" s="52"/>
      <c r="FQ1263" s="52"/>
      <c r="FR1263" s="52"/>
      <c r="FS1263" s="52"/>
      <c r="FT1263" s="52"/>
    </row>
    <row r="1264" spans="1:179" x14ac:dyDescent="0.15">
      <c r="A1264" s="104"/>
      <c r="B1264" s="35"/>
      <c r="C1264" s="35"/>
      <c r="D1264" s="36"/>
      <c r="E1264" s="35"/>
      <c r="F1264" s="54"/>
      <c r="G1264" s="38"/>
      <c r="H1264" s="35"/>
      <c r="I1264" s="35"/>
      <c r="J1264" s="35"/>
      <c r="K1264" s="35"/>
      <c r="L1264" s="55"/>
      <c r="M1264" s="40"/>
      <c r="N1264" s="41"/>
      <c r="O1264" s="41"/>
      <c r="P1264" s="56"/>
      <c r="Q1264" s="43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52"/>
      <c r="AW1264" s="52"/>
      <c r="AX1264" s="52"/>
      <c r="AY1264" s="52"/>
      <c r="AZ1264" s="52"/>
      <c r="BA1264" s="52"/>
      <c r="BB1264" s="52"/>
      <c r="BC1264" s="52"/>
      <c r="BD1264" s="52"/>
      <c r="BE1264" s="52"/>
      <c r="BF1264" s="52"/>
      <c r="BG1264" s="52"/>
      <c r="BH1264" s="52"/>
      <c r="BI1264" s="52"/>
      <c r="BJ1264" s="52"/>
      <c r="BK1264" s="52"/>
      <c r="BL1264" s="52"/>
      <c r="BM1264" s="52"/>
      <c r="BN1264" s="52"/>
      <c r="BO1264" s="52"/>
      <c r="BP1264" s="52"/>
      <c r="BQ1264" s="52"/>
      <c r="BR1264" s="52"/>
      <c r="BS1264" s="52"/>
      <c r="BT1264" s="52"/>
      <c r="BU1264" s="52"/>
      <c r="BV1264" s="52"/>
      <c r="BW1264" s="52"/>
      <c r="BX1264" s="52"/>
      <c r="BY1264" s="52"/>
      <c r="BZ1264" s="52"/>
      <c r="CA1264" s="52"/>
      <c r="CB1264" s="52"/>
      <c r="CC1264" s="52"/>
      <c r="CD1264" s="52"/>
      <c r="CE1264" s="52"/>
      <c r="CF1264" s="52"/>
      <c r="CG1264" s="52"/>
      <c r="CH1264" s="52"/>
      <c r="CI1264" s="52"/>
      <c r="CJ1264" s="52"/>
      <c r="CK1264" s="52"/>
      <c r="CL1264" s="52"/>
      <c r="CM1264" s="52"/>
      <c r="CN1264" s="52"/>
      <c r="CO1264" s="52"/>
      <c r="CP1264" s="52"/>
      <c r="CQ1264" s="52"/>
      <c r="CR1264" s="52"/>
      <c r="CS1264" s="52"/>
      <c r="CT1264" s="52"/>
      <c r="CU1264" s="52"/>
      <c r="CV1264" s="52"/>
      <c r="CW1264" s="52"/>
      <c r="CX1264" s="52"/>
      <c r="CY1264" s="52"/>
      <c r="CZ1264" s="52"/>
      <c r="DA1264" s="52"/>
      <c r="DB1264" s="52"/>
      <c r="DC1264" s="52"/>
      <c r="DD1264" s="52"/>
      <c r="DE1264" s="52"/>
      <c r="DF1264" s="52"/>
      <c r="DG1264" s="52"/>
      <c r="DH1264" s="52"/>
      <c r="DI1264" s="52"/>
      <c r="DJ1264" s="52"/>
      <c r="DK1264" s="52"/>
      <c r="DL1264" s="52"/>
      <c r="DM1264" s="52"/>
      <c r="DN1264" s="52"/>
      <c r="DO1264" s="52"/>
      <c r="DP1264" s="52"/>
      <c r="DQ1264" s="52"/>
      <c r="DR1264" s="52"/>
      <c r="DS1264" s="52"/>
      <c r="DT1264" s="52"/>
      <c r="DU1264" s="52"/>
      <c r="DV1264" s="52"/>
      <c r="DW1264" s="52"/>
      <c r="DX1264" s="52"/>
      <c r="DY1264" s="52"/>
      <c r="DZ1264" s="52"/>
      <c r="EA1264" s="52"/>
      <c r="EB1264" s="52"/>
      <c r="EC1264" s="52"/>
      <c r="ED1264" s="52"/>
      <c r="EE1264" s="52"/>
      <c r="EF1264" s="52"/>
      <c r="EG1264" s="52"/>
      <c r="EH1264" s="52"/>
      <c r="EI1264" s="52"/>
      <c r="EJ1264" s="52"/>
      <c r="EK1264" s="52"/>
      <c r="EL1264" s="52"/>
      <c r="EM1264" s="52"/>
      <c r="EN1264" s="52"/>
      <c r="EO1264" s="52"/>
      <c r="EP1264" s="52"/>
      <c r="EQ1264" s="52"/>
      <c r="ER1264" s="52"/>
      <c r="ES1264" s="52"/>
      <c r="ET1264" s="52"/>
      <c r="EU1264" s="52"/>
      <c r="EV1264" s="52"/>
      <c r="EW1264" s="52"/>
      <c r="EX1264" s="52"/>
      <c r="EY1264" s="52"/>
      <c r="EZ1264" s="52"/>
      <c r="FA1264" s="52"/>
      <c r="FB1264" s="52"/>
      <c r="FC1264" s="52"/>
      <c r="FD1264" s="52"/>
      <c r="FE1264" s="52"/>
      <c r="FF1264" s="52"/>
      <c r="FG1264" s="52"/>
      <c r="FH1264" s="52"/>
      <c r="FI1264" s="52"/>
      <c r="FJ1264" s="52"/>
      <c r="FK1264" s="52"/>
      <c r="FL1264" s="52"/>
      <c r="FM1264" s="52"/>
      <c r="FN1264" s="52"/>
      <c r="FO1264" s="52"/>
      <c r="FP1264" s="52"/>
      <c r="FQ1264" s="52"/>
      <c r="FR1264" s="52"/>
      <c r="FS1264" s="52"/>
      <c r="FT1264" s="52"/>
    </row>
    <row r="1265" spans="1:176" x14ac:dyDescent="0.15">
      <c r="A1265" s="104"/>
      <c r="B1265" s="35"/>
      <c r="C1265" s="35"/>
      <c r="D1265" s="36"/>
      <c r="E1265" s="35"/>
      <c r="F1265" s="54"/>
      <c r="G1265" s="38"/>
      <c r="H1265" s="35"/>
      <c r="I1265" s="35"/>
      <c r="J1265" s="35"/>
      <c r="K1265" s="35"/>
      <c r="L1265" s="55"/>
      <c r="M1265" s="40"/>
      <c r="N1265" s="41"/>
      <c r="O1265" s="41"/>
      <c r="P1265" s="56"/>
      <c r="Q1265" s="43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  <c r="BB1265" s="52"/>
      <c r="BC1265" s="52"/>
      <c r="BD1265" s="52"/>
      <c r="BE1265" s="52"/>
      <c r="BF1265" s="52"/>
      <c r="BG1265" s="52"/>
      <c r="BH1265" s="52"/>
      <c r="BI1265" s="52"/>
      <c r="BJ1265" s="52"/>
      <c r="BK1265" s="52"/>
      <c r="BL1265" s="52"/>
      <c r="BM1265" s="52"/>
      <c r="BN1265" s="52"/>
      <c r="BO1265" s="52"/>
      <c r="BP1265" s="52"/>
      <c r="BQ1265" s="52"/>
      <c r="BR1265" s="52"/>
      <c r="BS1265" s="52"/>
      <c r="BT1265" s="52"/>
      <c r="BU1265" s="52"/>
      <c r="BV1265" s="52"/>
      <c r="BW1265" s="52"/>
      <c r="BX1265" s="52"/>
      <c r="BY1265" s="52"/>
      <c r="BZ1265" s="52"/>
      <c r="CA1265" s="52"/>
      <c r="CB1265" s="52"/>
      <c r="CC1265" s="52"/>
      <c r="CD1265" s="52"/>
      <c r="CE1265" s="52"/>
      <c r="CF1265" s="52"/>
      <c r="CG1265" s="52"/>
      <c r="CH1265" s="52"/>
      <c r="CI1265" s="52"/>
      <c r="CJ1265" s="52"/>
      <c r="CK1265" s="52"/>
      <c r="CL1265" s="52"/>
      <c r="CM1265" s="52"/>
      <c r="CN1265" s="52"/>
      <c r="CO1265" s="52"/>
      <c r="CP1265" s="52"/>
      <c r="CQ1265" s="52"/>
      <c r="CR1265" s="52"/>
      <c r="CS1265" s="52"/>
      <c r="CT1265" s="52"/>
      <c r="CU1265" s="52"/>
      <c r="CV1265" s="52"/>
      <c r="CW1265" s="52"/>
      <c r="CX1265" s="52"/>
      <c r="CY1265" s="52"/>
      <c r="CZ1265" s="52"/>
      <c r="DA1265" s="52"/>
      <c r="DB1265" s="52"/>
      <c r="DC1265" s="52"/>
      <c r="DD1265" s="52"/>
      <c r="DE1265" s="52"/>
      <c r="DF1265" s="52"/>
      <c r="DG1265" s="52"/>
      <c r="DH1265" s="52"/>
      <c r="DI1265" s="52"/>
      <c r="DJ1265" s="52"/>
      <c r="DK1265" s="52"/>
      <c r="DL1265" s="52"/>
      <c r="DM1265" s="52"/>
      <c r="DN1265" s="52"/>
      <c r="DO1265" s="52"/>
      <c r="DP1265" s="52"/>
      <c r="DQ1265" s="52"/>
      <c r="DR1265" s="52"/>
      <c r="DS1265" s="52"/>
      <c r="DT1265" s="52"/>
      <c r="DU1265" s="52"/>
      <c r="DV1265" s="52"/>
      <c r="DW1265" s="52"/>
      <c r="DX1265" s="52"/>
      <c r="DY1265" s="52"/>
      <c r="DZ1265" s="52"/>
      <c r="EA1265" s="52"/>
      <c r="EB1265" s="52"/>
      <c r="EC1265" s="52"/>
      <c r="ED1265" s="52"/>
      <c r="EE1265" s="52"/>
      <c r="EF1265" s="52"/>
      <c r="EG1265" s="52"/>
      <c r="EH1265" s="52"/>
      <c r="EI1265" s="52"/>
      <c r="EJ1265" s="52"/>
      <c r="EK1265" s="52"/>
      <c r="EL1265" s="52"/>
      <c r="EM1265" s="52"/>
      <c r="EN1265" s="52"/>
      <c r="EO1265" s="52"/>
      <c r="EP1265" s="52"/>
      <c r="EQ1265" s="52"/>
      <c r="ER1265" s="52"/>
      <c r="ES1265" s="52"/>
      <c r="ET1265" s="52"/>
      <c r="EU1265" s="52"/>
      <c r="EV1265" s="52"/>
      <c r="EW1265" s="52"/>
      <c r="EX1265" s="52"/>
      <c r="EY1265" s="52"/>
      <c r="EZ1265" s="52"/>
      <c r="FA1265" s="52"/>
      <c r="FB1265" s="52"/>
      <c r="FC1265" s="52"/>
      <c r="FD1265" s="52"/>
      <c r="FE1265" s="52"/>
      <c r="FF1265" s="52"/>
      <c r="FG1265" s="52"/>
      <c r="FH1265" s="52"/>
      <c r="FI1265" s="52"/>
      <c r="FJ1265" s="52"/>
      <c r="FK1265" s="52"/>
      <c r="FL1265" s="52"/>
      <c r="FM1265" s="52"/>
      <c r="FN1265" s="52"/>
      <c r="FO1265" s="52"/>
      <c r="FP1265" s="52"/>
      <c r="FQ1265" s="52"/>
      <c r="FR1265" s="52"/>
      <c r="FS1265" s="52"/>
      <c r="FT1265" s="52"/>
    </row>
    <row r="1266" spans="1:176" x14ac:dyDescent="0.15">
      <c r="A1266" s="104"/>
      <c r="B1266" s="35"/>
      <c r="C1266" s="35"/>
      <c r="D1266" s="36"/>
      <c r="E1266" s="35"/>
      <c r="F1266" s="54"/>
      <c r="G1266" s="38"/>
      <c r="H1266" s="35"/>
      <c r="I1266" s="35"/>
      <c r="J1266" s="35"/>
      <c r="K1266" s="35"/>
      <c r="L1266" s="55"/>
      <c r="M1266" s="40"/>
      <c r="N1266" s="41"/>
      <c r="O1266" s="41"/>
      <c r="P1266" s="56"/>
      <c r="Q1266" s="43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2"/>
      <c r="BI1266" s="52"/>
      <c r="BJ1266" s="52"/>
      <c r="BK1266" s="52"/>
      <c r="BL1266" s="52"/>
      <c r="BM1266" s="52"/>
      <c r="BN1266" s="52"/>
      <c r="BO1266" s="52"/>
      <c r="BP1266" s="52"/>
      <c r="BQ1266" s="52"/>
      <c r="BR1266" s="52"/>
      <c r="BS1266" s="52"/>
      <c r="BT1266" s="52"/>
      <c r="BU1266" s="52"/>
      <c r="BV1266" s="52"/>
      <c r="BW1266" s="52"/>
      <c r="BX1266" s="52"/>
      <c r="BY1266" s="52"/>
      <c r="BZ1266" s="52"/>
      <c r="CA1266" s="52"/>
      <c r="CB1266" s="52"/>
      <c r="CC1266" s="52"/>
      <c r="CD1266" s="52"/>
      <c r="CE1266" s="52"/>
      <c r="CF1266" s="52"/>
      <c r="CG1266" s="52"/>
      <c r="CH1266" s="52"/>
      <c r="CI1266" s="52"/>
      <c r="CJ1266" s="52"/>
      <c r="CK1266" s="52"/>
      <c r="CL1266" s="52"/>
      <c r="CM1266" s="52"/>
      <c r="CN1266" s="52"/>
      <c r="CO1266" s="52"/>
      <c r="CP1266" s="52"/>
      <c r="CQ1266" s="52"/>
      <c r="CR1266" s="52"/>
      <c r="CS1266" s="52"/>
      <c r="CT1266" s="52"/>
      <c r="CU1266" s="52"/>
      <c r="CV1266" s="52"/>
      <c r="CW1266" s="52"/>
      <c r="CX1266" s="52"/>
      <c r="CY1266" s="52"/>
      <c r="CZ1266" s="52"/>
      <c r="DA1266" s="52"/>
      <c r="DB1266" s="52"/>
      <c r="DC1266" s="52"/>
      <c r="DD1266" s="52"/>
      <c r="DE1266" s="52"/>
      <c r="DF1266" s="52"/>
      <c r="DG1266" s="52"/>
      <c r="DH1266" s="52"/>
      <c r="DI1266" s="52"/>
      <c r="DJ1266" s="52"/>
      <c r="DK1266" s="52"/>
      <c r="DL1266" s="52"/>
      <c r="DM1266" s="52"/>
      <c r="DN1266" s="52"/>
      <c r="DO1266" s="52"/>
      <c r="DP1266" s="52"/>
      <c r="DQ1266" s="52"/>
      <c r="DR1266" s="52"/>
      <c r="DS1266" s="52"/>
      <c r="DT1266" s="52"/>
      <c r="DU1266" s="52"/>
      <c r="DV1266" s="52"/>
      <c r="DW1266" s="52"/>
      <c r="DX1266" s="52"/>
      <c r="DY1266" s="52"/>
      <c r="DZ1266" s="52"/>
      <c r="EA1266" s="52"/>
      <c r="EB1266" s="52"/>
      <c r="EC1266" s="52"/>
      <c r="ED1266" s="52"/>
      <c r="EE1266" s="52"/>
      <c r="EF1266" s="52"/>
      <c r="EG1266" s="52"/>
      <c r="EH1266" s="52"/>
      <c r="EI1266" s="52"/>
      <c r="EJ1266" s="52"/>
      <c r="EK1266" s="52"/>
      <c r="EL1266" s="52"/>
      <c r="EM1266" s="52"/>
      <c r="EN1266" s="52"/>
      <c r="EO1266" s="52"/>
      <c r="EP1266" s="52"/>
      <c r="EQ1266" s="52"/>
      <c r="ER1266" s="52"/>
      <c r="ES1266" s="52"/>
      <c r="ET1266" s="52"/>
      <c r="EU1266" s="52"/>
      <c r="EV1266" s="52"/>
      <c r="EW1266" s="52"/>
      <c r="EX1266" s="52"/>
      <c r="EY1266" s="52"/>
      <c r="EZ1266" s="52"/>
      <c r="FA1266" s="52"/>
      <c r="FB1266" s="52"/>
      <c r="FC1266" s="52"/>
      <c r="FD1266" s="52"/>
      <c r="FE1266" s="52"/>
      <c r="FF1266" s="52"/>
      <c r="FG1266" s="52"/>
      <c r="FH1266" s="52"/>
      <c r="FI1266" s="52"/>
      <c r="FJ1266" s="52"/>
      <c r="FK1266" s="52"/>
      <c r="FL1266" s="52"/>
      <c r="FM1266" s="52"/>
      <c r="FN1266" s="52"/>
      <c r="FO1266" s="52"/>
      <c r="FP1266" s="52"/>
      <c r="FQ1266" s="52"/>
      <c r="FR1266" s="52"/>
      <c r="FS1266" s="52"/>
      <c r="FT1266" s="52"/>
    </row>
    <row r="1267" spans="1:176" x14ac:dyDescent="0.15">
      <c r="A1267" s="104"/>
      <c r="B1267" s="35"/>
      <c r="C1267" s="35"/>
      <c r="D1267" s="36"/>
      <c r="E1267" s="35"/>
      <c r="F1267" s="54"/>
      <c r="G1267" s="38"/>
      <c r="H1267" s="35"/>
      <c r="I1267" s="35"/>
      <c r="J1267" s="35"/>
      <c r="K1267" s="35"/>
      <c r="L1267" s="55"/>
      <c r="M1267" s="40"/>
      <c r="N1267" s="41"/>
      <c r="O1267" s="41"/>
      <c r="P1267" s="56"/>
      <c r="Q1267" s="43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52"/>
      <c r="AG1267" s="52"/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2"/>
      <c r="AV1267" s="52"/>
      <c r="AW1267" s="52"/>
      <c r="AX1267" s="52"/>
      <c r="AY1267" s="52"/>
      <c r="AZ1267" s="52"/>
      <c r="BA1267" s="52"/>
      <c r="BB1267" s="52"/>
      <c r="BC1267" s="52"/>
      <c r="BD1267" s="52"/>
      <c r="BE1267" s="52"/>
      <c r="BF1267" s="52"/>
      <c r="BG1267" s="52"/>
      <c r="BH1267" s="52"/>
      <c r="BI1267" s="52"/>
      <c r="BJ1267" s="52"/>
      <c r="BK1267" s="52"/>
      <c r="BL1267" s="52"/>
      <c r="BM1267" s="52"/>
      <c r="BN1267" s="52"/>
      <c r="BO1267" s="52"/>
      <c r="BP1267" s="52"/>
      <c r="BQ1267" s="52"/>
      <c r="BR1267" s="52"/>
      <c r="BS1267" s="52"/>
      <c r="BT1267" s="52"/>
      <c r="BU1267" s="52"/>
      <c r="BV1267" s="52"/>
      <c r="BW1267" s="52"/>
      <c r="BX1267" s="52"/>
      <c r="BY1267" s="52"/>
      <c r="BZ1267" s="52"/>
      <c r="CA1267" s="52"/>
      <c r="CB1267" s="52"/>
      <c r="CC1267" s="52"/>
      <c r="CD1267" s="52"/>
      <c r="CE1267" s="52"/>
      <c r="CF1267" s="52"/>
      <c r="CG1267" s="52"/>
      <c r="CH1267" s="52"/>
      <c r="CI1267" s="52"/>
      <c r="CJ1267" s="52"/>
      <c r="CK1267" s="52"/>
      <c r="CL1267" s="52"/>
      <c r="CM1267" s="52"/>
      <c r="CN1267" s="52"/>
      <c r="CO1267" s="52"/>
      <c r="CP1267" s="52"/>
      <c r="CQ1267" s="52"/>
      <c r="CR1267" s="52"/>
      <c r="CS1267" s="52"/>
      <c r="CT1267" s="52"/>
      <c r="CU1267" s="52"/>
      <c r="CV1267" s="52"/>
      <c r="CW1267" s="52"/>
      <c r="CX1267" s="52"/>
      <c r="CY1267" s="52"/>
      <c r="CZ1267" s="52"/>
      <c r="DA1267" s="52"/>
      <c r="DB1267" s="52"/>
      <c r="DC1267" s="52"/>
      <c r="DD1267" s="52"/>
      <c r="DE1267" s="52"/>
      <c r="DF1267" s="52"/>
      <c r="DG1267" s="52"/>
      <c r="DH1267" s="52"/>
      <c r="DI1267" s="52"/>
      <c r="DJ1267" s="52"/>
      <c r="DK1267" s="52"/>
      <c r="DL1267" s="52"/>
      <c r="DM1267" s="52"/>
      <c r="DN1267" s="52"/>
      <c r="DO1267" s="52"/>
      <c r="DP1267" s="52"/>
      <c r="DQ1267" s="52"/>
      <c r="DR1267" s="52"/>
      <c r="DS1267" s="52"/>
      <c r="DT1267" s="52"/>
      <c r="DU1267" s="52"/>
      <c r="DV1267" s="52"/>
      <c r="DW1267" s="52"/>
      <c r="DX1267" s="52"/>
      <c r="DY1267" s="52"/>
      <c r="DZ1267" s="52"/>
      <c r="EA1267" s="52"/>
      <c r="EB1267" s="52"/>
      <c r="EC1267" s="52"/>
      <c r="ED1267" s="52"/>
      <c r="EE1267" s="52"/>
      <c r="EF1267" s="52"/>
      <c r="EG1267" s="52"/>
      <c r="EH1267" s="52"/>
      <c r="EI1267" s="52"/>
      <c r="EJ1267" s="52"/>
      <c r="EK1267" s="52"/>
      <c r="EL1267" s="52"/>
      <c r="EM1267" s="52"/>
      <c r="EN1267" s="52"/>
      <c r="EO1267" s="52"/>
      <c r="EP1267" s="52"/>
      <c r="EQ1267" s="52"/>
      <c r="ER1267" s="52"/>
      <c r="ES1267" s="52"/>
      <c r="ET1267" s="52"/>
      <c r="EU1267" s="52"/>
      <c r="EV1267" s="52"/>
      <c r="EW1267" s="52"/>
      <c r="EX1267" s="52"/>
      <c r="EY1267" s="52"/>
      <c r="EZ1267" s="52"/>
      <c r="FA1267" s="52"/>
      <c r="FB1267" s="52"/>
      <c r="FC1267" s="52"/>
      <c r="FD1267" s="52"/>
      <c r="FE1267" s="52"/>
      <c r="FF1267" s="52"/>
      <c r="FG1267" s="52"/>
      <c r="FH1267" s="52"/>
      <c r="FI1267" s="52"/>
      <c r="FJ1267" s="52"/>
      <c r="FK1267" s="52"/>
      <c r="FL1267" s="52"/>
      <c r="FM1267" s="52"/>
      <c r="FN1267" s="52"/>
      <c r="FO1267" s="52"/>
      <c r="FP1267" s="52"/>
      <c r="FQ1267" s="52"/>
      <c r="FR1267" s="52"/>
      <c r="FS1267" s="52"/>
      <c r="FT1267" s="52"/>
    </row>
    <row r="1268" spans="1:176" x14ac:dyDescent="0.15">
      <c r="A1268" s="104"/>
      <c r="B1268" s="35"/>
      <c r="C1268" s="35"/>
      <c r="D1268" s="36"/>
      <c r="E1268" s="35"/>
      <c r="F1268" s="54"/>
      <c r="G1268" s="38"/>
      <c r="H1268" s="35"/>
      <c r="I1268" s="35"/>
      <c r="J1268" s="35"/>
      <c r="K1268" s="35"/>
      <c r="L1268" s="55"/>
      <c r="M1268" s="40"/>
      <c r="N1268" s="41"/>
      <c r="O1268" s="41"/>
      <c r="P1268" s="56"/>
      <c r="Q1268" s="43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52"/>
      <c r="AG1268" s="52"/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2"/>
      <c r="AV1268" s="52"/>
      <c r="AW1268" s="52"/>
      <c r="AX1268" s="52"/>
      <c r="AY1268" s="52"/>
      <c r="AZ1268" s="52"/>
      <c r="BA1268" s="52"/>
      <c r="BB1268" s="52"/>
      <c r="BC1268" s="52"/>
      <c r="BD1268" s="52"/>
      <c r="BE1268" s="52"/>
      <c r="BF1268" s="52"/>
      <c r="BG1268" s="52"/>
      <c r="BH1268" s="52"/>
      <c r="BI1268" s="52"/>
      <c r="BJ1268" s="52"/>
      <c r="BK1268" s="52"/>
      <c r="BL1268" s="52"/>
      <c r="BM1268" s="52"/>
      <c r="BN1268" s="52"/>
      <c r="BO1268" s="52"/>
      <c r="BP1268" s="52"/>
      <c r="BQ1268" s="52"/>
      <c r="BR1268" s="52"/>
      <c r="BS1268" s="52"/>
      <c r="BT1268" s="52"/>
      <c r="BU1268" s="52"/>
      <c r="BV1268" s="52"/>
      <c r="BW1268" s="52"/>
      <c r="BX1268" s="52"/>
      <c r="BY1268" s="52"/>
      <c r="BZ1268" s="52"/>
      <c r="CA1268" s="52"/>
      <c r="CB1268" s="52"/>
      <c r="CC1268" s="52"/>
      <c r="CD1268" s="52"/>
      <c r="CE1268" s="52"/>
      <c r="CF1268" s="52"/>
      <c r="CG1268" s="52"/>
      <c r="CH1268" s="52"/>
      <c r="CI1268" s="52"/>
      <c r="CJ1268" s="52"/>
      <c r="CK1268" s="52"/>
      <c r="CL1268" s="52"/>
      <c r="CM1268" s="52"/>
      <c r="CN1268" s="52"/>
      <c r="CO1268" s="52"/>
      <c r="CP1268" s="52"/>
      <c r="CQ1268" s="52"/>
      <c r="CR1268" s="52"/>
      <c r="CS1268" s="52"/>
      <c r="CT1268" s="52"/>
      <c r="CU1268" s="52"/>
      <c r="CV1268" s="52"/>
      <c r="CW1268" s="52"/>
      <c r="CX1268" s="52"/>
      <c r="CY1268" s="52"/>
      <c r="CZ1268" s="52"/>
      <c r="DA1268" s="52"/>
      <c r="DB1268" s="52"/>
      <c r="DC1268" s="52"/>
      <c r="DD1268" s="52"/>
      <c r="DE1268" s="52"/>
      <c r="DF1268" s="52"/>
      <c r="DG1268" s="52"/>
      <c r="DH1268" s="52"/>
      <c r="DI1268" s="52"/>
      <c r="DJ1268" s="52"/>
      <c r="DK1268" s="52"/>
      <c r="DL1268" s="52"/>
      <c r="DM1268" s="52"/>
      <c r="DN1268" s="52"/>
      <c r="DO1268" s="52"/>
      <c r="DP1268" s="52"/>
      <c r="DQ1268" s="52"/>
      <c r="DR1268" s="52"/>
      <c r="DS1268" s="52"/>
      <c r="DT1268" s="52"/>
      <c r="DU1268" s="52"/>
      <c r="DV1268" s="52"/>
      <c r="DW1268" s="52"/>
      <c r="DX1268" s="52"/>
      <c r="DY1268" s="52"/>
      <c r="DZ1268" s="52"/>
      <c r="EA1268" s="52"/>
      <c r="EB1268" s="52"/>
      <c r="EC1268" s="52"/>
      <c r="ED1268" s="52"/>
      <c r="EE1268" s="52"/>
      <c r="EF1268" s="52"/>
      <c r="EG1268" s="52"/>
      <c r="EH1268" s="52"/>
      <c r="EI1268" s="52"/>
      <c r="EJ1268" s="52"/>
      <c r="EK1268" s="52"/>
      <c r="EL1268" s="52"/>
      <c r="EM1268" s="52"/>
      <c r="EN1268" s="52"/>
      <c r="EO1268" s="52"/>
      <c r="EP1268" s="52"/>
      <c r="EQ1268" s="52"/>
      <c r="ER1268" s="52"/>
      <c r="ES1268" s="52"/>
      <c r="ET1268" s="52"/>
      <c r="EU1268" s="52"/>
      <c r="EV1268" s="52"/>
      <c r="EW1268" s="52"/>
      <c r="EX1268" s="52"/>
      <c r="EY1268" s="52"/>
      <c r="EZ1268" s="52"/>
      <c r="FA1268" s="52"/>
      <c r="FB1268" s="52"/>
      <c r="FC1268" s="52"/>
      <c r="FD1268" s="52"/>
      <c r="FE1268" s="52"/>
      <c r="FF1268" s="52"/>
      <c r="FG1268" s="52"/>
      <c r="FH1268" s="52"/>
      <c r="FI1268" s="52"/>
      <c r="FJ1268" s="52"/>
      <c r="FK1268" s="52"/>
      <c r="FL1268" s="52"/>
      <c r="FM1268" s="52"/>
      <c r="FN1268" s="52"/>
      <c r="FO1268" s="52"/>
      <c r="FP1268" s="52"/>
      <c r="FQ1268" s="52"/>
      <c r="FR1268" s="52"/>
      <c r="FS1268" s="52"/>
      <c r="FT1268" s="52"/>
    </row>
    <row r="1269" spans="1:176" x14ac:dyDescent="0.15">
      <c r="A1269" s="104"/>
      <c r="B1269" s="35"/>
      <c r="C1269" s="35"/>
      <c r="D1269" s="36"/>
      <c r="E1269" s="35"/>
      <c r="F1269" s="54"/>
      <c r="G1269" s="38"/>
      <c r="H1269" s="35"/>
      <c r="I1269" s="35"/>
      <c r="J1269" s="35"/>
      <c r="K1269" s="35"/>
      <c r="L1269" s="55"/>
      <c r="M1269" s="40"/>
      <c r="N1269" s="41"/>
      <c r="O1269" s="41"/>
      <c r="P1269" s="56"/>
      <c r="Q1269" s="43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52"/>
      <c r="AG1269" s="52"/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2"/>
      <c r="AV1269" s="52"/>
      <c r="AW1269" s="52"/>
      <c r="AX1269" s="52"/>
      <c r="AY1269" s="52"/>
      <c r="AZ1269" s="52"/>
      <c r="BA1269" s="52"/>
      <c r="BB1269" s="52"/>
      <c r="BC1269" s="52"/>
      <c r="BD1269" s="52"/>
      <c r="BE1269" s="52"/>
      <c r="BF1269" s="52"/>
      <c r="BG1269" s="52"/>
      <c r="BH1269" s="52"/>
      <c r="BI1269" s="52"/>
      <c r="BJ1269" s="52"/>
      <c r="BK1269" s="52"/>
      <c r="BL1269" s="52"/>
      <c r="BM1269" s="52"/>
      <c r="BN1269" s="52"/>
      <c r="BO1269" s="52"/>
      <c r="BP1269" s="52"/>
      <c r="BQ1269" s="52"/>
      <c r="BR1269" s="52"/>
      <c r="BS1269" s="52"/>
      <c r="BT1269" s="52"/>
      <c r="BU1269" s="52"/>
      <c r="BV1269" s="52"/>
      <c r="BW1269" s="52"/>
      <c r="BX1269" s="52"/>
      <c r="BY1269" s="52"/>
      <c r="BZ1269" s="52"/>
      <c r="CA1269" s="52"/>
      <c r="CB1269" s="52"/>
      <c r="CC1269" s="52"/>
      <c r="CD1269" s="52"/>
      <c r="CE1269" s="52"/>
      <c r="CF1269" s="52"/>
      <c r="CG1269" s="52"/>
      <c r="CH1269" s="52"/>
      <c r="CI1269" s="52"/>
      <c r="CJ1269" s="52"/>
      <c r="CK1269" s="52"/>
      <c r="CL1269" s="52"/>
      <c r="CM1269" s="52"/>
      <c r="CN1269" s="52"/>
      <c r="CO1269" s="52"/>
      <c r="CP1269" s="52"/>
      <c r="CQ1269" s="52"/>
      <c r="CR1269" s="52"/>
      <c r="CS1269" s="52"/>
      <c r="CT1269" s="52"/>
      <c r="CU1269" s="52"/>
      <c r="CV1269" s="52"/>
      <c r="CW1269" s="52"/>
      <c r="CX1269" s="52"/>
      <c r="CY1269" s="52"/>
      <c r="CZ1269" s="52"/>
      <c r="DA1269" s="52"/>
      <c r="DB1269" s="52"/>
      <c r="DC1269" s="52"/>
      <c r="DD1269" s="52"/>
      <c r="DE1269" s="52"/>
      <c r="DF1269" s="52"/>
      <c r="DG1269" s="52"/>
      <c r="DH1269" s="52"/>
      <c r="DI1269" s="52"/>
      <c r="DJ1269" s="52"/>
      <c r="DK1269" s="52"/>
      <c r="DL1269" s="52"/>
      <c r="DM1269" s="52"/>
      <c r="DN1269" s="52"/>
      <c r="DO1269" s="52"/>
      <c r="DP1269" s="52"/>
      <c r="DQ1269" s="52"/>
      <c r="DR1269" s="52"/>
      <c r="DS1269" s="52"/>
      <c r="DT1269" s="52"/>
      <c r="DU1269" s="52"/>
      <c r="DV1269" s="52"/>
      <c r="DW1269" s="52"/>
      <c r="DX1269" s="52"/>
      <c r="DY1269" s="52"/>
      <c r="DZ1269" s="52"/>
      <c r="EA1269" s="52"/>
      <c r="EB1269" s="52"/>
      <c r="EC1269" s="52"/>
      <c r="ED1269" s="52"/>
      <c r="EE1269" s="52"/>
      <c r="EF1269" s="52"/>
      <c r="EG1269" s="52"/>
      <c r="EH1269" s="52"/>
      <c r="EI1269" s="52"/>
      <c r="EJ1269" s="52"/>
      <c r="EK1269" s="52"/>
      <c r="EL1269" s="52"/>
      <c r="EM1269" s="52"/>
      <c r="EN1269" s="52"/>
      <c r="EO1269" s="52"/>
      <c r="EP1269" s="52"/>
      <c r="EQ1269" s="52"/>
      <c r="ER1269" s="52"/>
      <c r="ES1269" s="52"/>
      <c r="ET1269" s="52"/>
      <c r="EU1269" s="52"/>
      <c r="EV1269" s="52"/>
      <c r="EW1269" s="52"/>
      <c r="EX1269" s="52"/>
      <c r="EY1269" s="52"/>
      <c r="EZ1269" s="52"/>
      <c r="FA1269" s="52"/>
      <c r="FB1269" s="52"/>
      <c r="FC1269" s="52"/>
      <c r="FD1269" s="52"/>
      <c r="FE1269" s="52"/>
      <c r="FF1269" s="52"/>
      <c r="FG1269" s="52"/>
      <c r="FH1269" s="52"/>
      <c r="FI1269" s="52"/>
      <c r="FJ1269" s="52"/>
      <c r="FK1269" s="52"/>
      <c r="FL1269" s="52"/>
      <c r="FM1269" s="52"/>
      <c r="FN1269" s="52"/>
      <c r="FO1269" s="52"/>
      <c r="FP1269" s="52"/>
      <c r="FQ1269" s="52"/>
      <c r="FR1269" s="52"/>
      <c r="FS1269" s="52"/>
      <c r="FT1269" s="52"/>
    </row>
    <row r="1270" spans="1:176" x14ac:dyDescent="0.15">
      <c r="A1270" s="104"/>
      <c r="B1270" s="35"/>
      <c r="C1270" s="35"/>
      <c r="D1270" s="36"/>
      <c r="E1270" s="35"/>
      <c r="F1270" s="54"/>
      <c r="G1270" s="38"/>
      <c r="H1270" s="35"/>
      <c r="I1270" s="35"/>
      <c r="J1270" s="35"/>
      <c r="K1270" s="35"/>
      <c r="L1270" s="55"/>
      <c r="M1270" s="40"/>
      <c r="N1270" s="41"/>
      <c r="O1270" s="41"/>
      <c r="P1270" s="56"/>
      <c r="Q1270" s="43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52"/>
      <c r="AG1270" s="52"/>
      <c r="AH1270" s="52"/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2"/>
      <c r="AV1270" s="52"/>
      <c r="AW1270" s="52"/>
      <c r="AX1270" s="52"/>
      <c r="AY1270" s="52"/>
      <c r="AZ1270" s="52"/>
      <c r="BA1270" s="52"/>
      <c r="BB1270" s="52"/>
      <c r="BC1270" s="52"/>
      <c r="BD1270" s="52"/>
      <c r="BE1270" s="52"/>
      <c r="BF1270" s="52"/>
      <c r="BG1270" s="52"/>
      <c r="BH1270" s="52"/>
      <c r="BI1270" s="52"/>
      <c r="BJ1270" s="52"/>
      <c r="BK1270" s="52"/>
      <c r="BL1270" s="52"/>
      <c r="BM1270" s="52"/>
      <c r="BN1270" s="52"/>
      <c r="BO1270" s="52"/>
      <c r="BP1270" s="52"/>
      <c r="BQ1270" s="52"/>
      <c r="BR1270" s="52"/>
      <c r="BS1270" s="52"/>
      <c r="BT1270" s="52"/>
      <c r="BU1270" s="52"/>
      <c r="BV1270" s="52"/>
      <c r="BW1270" s="52"/>
      <c r="BX1270" s="52"/>
      <c r="BY1270" s="52"/>
      <c r="BZ1270" s="52"/>
      <c r="CA1270" s="52"/>
      <c r="CB1270" s="52"/>
      <c r="CC1270" s="52"/>
      <c r="CD1270" s="52"/>
      <c r="CE1270" s="52"/>
      <c r="CF1270" s="52"/>
      <c r="CG1270" s="52"/>
      <c r="CH1270" s="52"/>
      <c r="CI1270" s="52"/>
      <c r="CJ1270" s="52"/>
      <c r="CK1270" s="52"/>
      <c r="CL1270" s="52"/>
      <c r="CM1270" s="52"/>
      <c r="CN1270" s="52"/>
      <c r="CO1270" s="52"/>
      <c r="CP1270" s="52"/>
      <c r="CQ1270" s="52"/>
      <c r="CR1270" s="52"/>
      <c r="CS1270" s="52"/>
      <c r="CT1270" s="52"/>
      <c r="CU1270" s="52"/>
      <c r="CV1270" s="52"/>
      <c r="CW1270" s="52"/>
      <c r="CX1270" s="52"/>
      <c r="CY1270" s="52"/>
      <c r="CZ1270" s="52"/>
      <c r="DA1270" s="52"/>
      <c r="DB1270" s="52"/>
      <c r="DC1270" s="52"/>
      <c r="DD1270" s="52"/>
      <c r="DE1270" s="52"/>
      <c r="DF1270" s="52"/>
      <c r="DG1270" s="52"/>
      <c r="DH1270" s="52"/>
      <c r="DI1270" s="52"/>
      <c r="DJ1270" s="52"/>
      <c r="DK1270" s="52"/>
      <c r="DL1270" s="52"/>
      <c r="DM1270" s="52"/>
      <c r="DN1270" s="52"/>
      <c r="DO1270" s="52"/>
      <c r="DP1270" s="52"/>
      <c r="DQ1270" s="52"/>
      <c r="DR1270" s="52"/>
      <c r="DS1270" s="52"/>
      <c r="DT1270" s="52"/>
      <c r="DU1270" s="52"/>
      <c r="DV1270" s="52"/>
      <c r="DW1270" s="52"/>
      <c r="DX1270" s="52"/>
      <c r="DY1270" s="52"/>
      <c r="DZ1270" s="52"/>
      <c r="EA1270" s="52"/>
      <c r="EB1270" s="52"/>
      <c r="EC1270" s="52"/>
      <c r="ED1270" s="52"/>
      <c r="EE1270" s="52"/>
      <c r="EF1270" s="52"/>
      <c r="EG1270" s="52"/>
      <c r="EH1270" s="52"/>
      <c r="EI1270" s="52"/>
      <c r="EJ1270" s="52"/>
      <c r="EK1270" s="52"/>
      <c r="EL1270" s="52"/>
      <c r="EM1270" s="52"/>
      <c r="EN1270" s="52"/>
      <c r="EO1270" s="52"/>
      <c r="EP1270" s="52"/>
      <c r="EQ1270" s="52"/>
      <c r="ER1270" s="52"/>
      <c r="ES1270" s="52"/>
      <c r="ET1270" s="52"/>
      <c r="EU1270" s="52"/>
      <c r="EV1270" s="52"/>
      <c r="EW1270" s="52"/>
      <c r="EX1270" s="52"/>
      <c r="EY1270" s="52"/>
      <c r="EZ1270" s="52"/>
      <c r="FA1270" s="52"/>
      <c r="FB1270" s="52"/>
      <c r="FC1270" s="52"/>
      <c r="FD1270" s="52"/>
      <c r="FE1270" s="52"/>
      <c r="FF1270" s="52"/>
      <c r="FG1270" s="52"/>
      <c r="FH1270" s="52"/>
      <c r="FI1270" s="52"/>
      <c r="FJ1270" s="52"/>
      <c r="FK1270" s="52"/>
      <c r="FL1270" s="52"/>
      <c r="FM1270" s="52"/>
      <c r="FN1270" s="52"/>
      <c r="FO1270" s="52"/>
      <c r="FP1270" s="52"/>
      <c r="FQ1270" s="52"/>
      <c r="FR1270" s="52"/>
      <c r="FS1270" s="52"/>
      <c r="FT1270" s="52"/>
    </row>
    <row r="1271" spans="1:176" x14ac:dyDescent="0.15">
      <c r="A1271" s="104"/>
      <c r="B1271" s="35"/>
      <c r="C1271" s="35"/>
      <c r="D1271" s="36"/>
      <c r="E1271" s="35"/>
      <c r="F1271" s="54"/>
      <c r="G1271" s="38"/>
      <c r="H1271" s="35"/>
      <c r="I1271" s="35"/>
      <c r="J1271" s="35"/>
      <c r="K1271" s="35"/>
      <c r="L1271" s="55"/>
      <c r="M1271" s="40"/>
      <c r="N1271" s="41"/>
      <c r="O1271" s="41"/>
      <c r="P1271" s="56"/>
      <c r="Q1271" s="43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52"/>
      <c r="AG1271" s="52"/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2"/>
      <c r="AV1271" s="52"/>
      <c r="AW1271" s="52"/>
      <c r="AX1271" s="52"/>
      <c r="AY1271" s="52"/>
      <c r="AZ1271" s="52"/>
      <c r="BA1271" s="52"/>
      <c r="BB1271" s="52"/>
      <c r="BC1271" s="52"/>
      <c r="BD1271" s="52"/>
      <c r="BE1271" s="52"/>
      <c r="BF1271" s="52"/>
      <c r="BG1271" s="52"/>
      <c r="BH1271" s="52"/>
      <c r="BI1271" s="52"/>
      <c r="BJ1271" s="52"/>
      <c r="BK1271" s="52"/>
      <c r="BL1271" s="52"/>
      <c r="BM1271" s="52"/>
      <c r="BN1271" s="52"/>
      <c r="BO1271" s="52"/>
      <c r="BP1271" s="52"/>
      <c r="BQ1271" s="52"/>
      <c r="BR1271" s="52"/>
      <c r="BS1271" s="52"/>
      <c r="BT1271" s="52"/>
      <c r="BU1271" s="52"/>
      <c r="BV1271" s="52"/>
      <c r="BW1271" s="52"/>
      <c r="BX1271" s="52"/>
      <c r="BY1271" s="52"/>
      <c r="BZ1271" s="52"/>
      <c r="CA1271" s="52"/>
      <c r="CB1271" s="52"/>
      <c r="CC1271" s="52"/>
      <c r="CD1271" s="52"/>
      <c r="CE1271" s="52"/>
      <c r="CF1271" s="52"/>
      <c r="CG1271" s="52"/>
      <c r="CH1271" s="52"/>
      <c r="CI1271" s="52"/>
      <c r="CJ1271" s="52"/>
      <c r="CK1271" s="52"/>
      <c r="CL1271" s="52"/>
      <c r="CM1271" s="52"/>
      <c r="CN1271" s="52"/>
      <c r="CO1271" s="52"/>
      <c r="CP1271" s="52"/>
      <c r="CQ1271" s="52"/>
      <c r="CR1271" s="52"/>
      <c r="CS1271" s="52"/>
      <c r="CT1271" s="52"/>
      <c r="CU1271" s="52"/>
      <c r="CV1271" s="52"/>
      <c r="CW1271" s="52"/>
      <c r="CX1271" s="52"/>
      <c r="CY1271" s="52"/>
      <c r="CZ1271" s="52"/>
      <c r="DA1271" s="52"/>
      <c r="DB1271" s="52"/>
      <c r="DC1271" s="52"/>
      <c r="DD1271" s="52"/>
      <c r="DE1271" s="52"/>
      <c r="DF1271" s="52"/>
      <c r="DG1271" s="52"/>
      <c r="DH1271" s="52"/>
      <c r="DI1271" s="52"/>
      <c r="DJ1271" s="52"/>
      <c r="DK1271" s="52"/>
      <c r="DL1271" s="52"/>
      <c r="DM1271" s="52"/>
      <c r="DN1271" s="52"/>
      <c r="DO1271" s="52"/>
      <c r="DP1271" s="52"/>
      <c r="DQ1271" s="52"/>
      <c r="DR1271" s="52"/>
      <c r="DS1271" s="52"/>
      <c r="DT1271" s="52"/>
      <c r="DU1271" s="52"/>
      <c r="DV1271" s="52"/>
      <c r="DW1271" s="52"/>
      <c r="DX1271" s="52"/>
      <c r="DY1271" s="52"/>
      <c r="DZ1271" s="52"/>
      <c r="EA1271" s="52"/>
      <c r="EB1271" s="52"/>
      <c r="EC1271" s="52"/>
      <c r="ED1271" s="52"/>
      <c r="EE1271" s="52"/>
      <c r="EF1271" s="52"/>
      <c r="EG1271" s="52"/>
      <c r="EH1271" s="52"/>
      <c r="EI1271" s="52"/>
      <c r="EJ1271" s="52"/>
      <c r="EK1271" s="52"/>
      <c r="EL1271" s="52"/>
      <c r="EM1271" s="52"/>
      <c r="EN1271" s="52"/>
      <c r="EO1271" s="52"/>
      <c r="EP1271" s="52"/>
      <c r="EQ1271" s="52"/>
      <c r="ER1271" s="52"/>
      <c r="ES1271" s="52"/>
      <c r="ET1271" s="52"/>
      <c r="EU1271" s="52"/>
      <c r="EV1271" s="52"/>
      <c r="EW1271" s="52"/>
      <c r="EX1271" s="52"/>
      <c r="EY1271" s="52"/>
      <c r="EZ1271" s="52"/>
      <c r="FA1271" s="52"/>
      <c r="FB1271" s="52"/>
      <c r="FC1271" s="52"/>
      <c r="FD1271" s="52"/>
      <c r="FE1271" s="52"/>
      <c r="FF1271" s="52"/>
      <c r="FG1271" s="52"/>
      <c r="FH1271" s="52"/>
      <c r="FI1271" s="52"/>
      <c r="FJ1271" s="52"/>
      <c r="FK1271" s="52"/>
      <c r="FL1271" s="52"/>
      <c r="FM1271" s="52"/>
      <c r="FN1271" s="52"/>
      <c r="FO1271" s="52"/>
      <c r="FP1271" s="52"/>
      <c r="FQ1271" s="52"/>
      <c r="FR1271" s="52"/>
      <c r="FS1271" s="52"/>
      <c r="FT1271" s="52"/>
    </row>
    <row r="1272" spans="1:176" x14ac:dyDescent="0.15">
      <c r="A1272" s="104"/>
      <c r="B1272" s="35"/>
      <c r="C1272" s="35"/>
      <c r="D1272" s="36"/>
      <c r="E1272" s="35"/>
      <c r="F1272" s="54"/>
      <c r="G1272" s="38"/>
      <c r="H1272" s="35"/>
      <c r="I1272" s="35"/>
      <c r="J1272" s="35"/>
      <c r="K1272" s="35"/>
      <c r="L1272" s="55"/>
      <c r="M1272" s="40"/>
      <c r="N1272" s="41"/>
      <c r="O1272" s="41"/>
      <c r="P1272" s="56"/>
      <c r="Q1272" s="43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52"/>
      <c r="AG1272" s="52"/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2"/>
      <c r="AV1272" s="52"/>
      <c r="AW1272" s="52"/>
      <c r="AX1272" s="52"/>
      <c r="AY1272" s="52"/>
      <c r="AZ1272" s="52"/>
      <c r="BA1272" s="52"/>
      <c r="BB1272" s="52"/>
      <c r="BC1272" s="52"/>
      <c r="BD1272" s="52"/>
      <c r="BE1272" s="52"/>
      <c r="BF1272" s="52"/>
      <c r="BG1272" s="52"/>
      <c r="BH1272" s="52"/>
      <c r="BI1272" s="52"/>
      <c r="BJ1272" s="52"/>
      <c r="BK1272" s="52"/>
      <c r="BL1272" s="52"/>
      <c r="BM1272" s="52"/>
      <c r="BN1272" s="52"/>
      <c r="BO1272" s="52"/>
      <c r="BP1272" s="52"/>
      <c r="BQ1272" s="52"/>
      <c r="BR1272" s="52"/>
      <c r="BS1272" s="52"/>
      <c r="BT1272" s="52"/>
      <c r="BU1272" s="52"/>
      <c r="BV1272" s="52"/>
      <c r="BW1272" s="52"/>
      <c r="BX1272" s="52"/>
      <c r="BY1272" s="52"/>
      <c r="BZ1272" s="52"/>
      <c r="CA1272" s="52"/>
      <c r="CB1272" s="52"/>
      <c r="CC1272" s="52"/>
      <c r="CD1272" s="52"/>
      <c r="CE1272" s="52"/>
      <c r="CF1272" s="52"/>
      <c r="CG1272" s="52"/>
      <c r="CH1272" s="52"/>
      <c r="CI1272" s="52"/>
      <c r="CJ1272" s="52"/>
      <c r="CK1272" s="52"/>
      <c r="CL1272" s="52"/>
      <c r="CM1272" s="52"/>
      <c r="CN1272" s="52"/>
      <c r="CO1272" s="52"/>
      <c r="CP1272" s="52"/>
      <c r="CQ1272" s="52"/>
      <c r="CR1272" s="52"/>
      <c r="CS1272" s="52"/>
      <c r="CT1272" s="52"/>
      <c r="CU1272" s="52"/>
      <c r="CV1272" s="52"/>
      <c r="CW1272" s="52"/>
      <c r="CX1272" s="52"/>
      <c r="CY1272" s="52"/>
      <c r="CZ1272" s="52"/>
      <c r="DA1272" s="52"/>
      <c r="DB1272" s="52"/>
      <c r="DC1272" s="52"/>
      <c r="DD1272" s="52"/>
      <c r="DE1272" s="52"/>
      <c r="DF1272" s="52"/>
      <c r="DG1272" s="52"/>
      <c r="DH1272" s="52"/>
      <c r="DI1272" s="52"/>
      <c r="DJ1272" s="52"/>
      <c r="DK1272" s="52"/>
      <c r="DL1272" s="52"/>
      <c r="DM1272" s="52"/>
      <c r="DN1272" s="52"/>
      <c r="DO1272" s="52"/>
      <c r="DP1272" s="52"/>
      <c r="DQ1272" s="52"/>
      <c r="DR1272" s="52"/>
      <c r="DS1272" s="52"/>
      <c r="DT1272" s="52"/>
      <c r="DU1272" s="52"/>
      <c r="DV1272" s="52"/>
      <c r="DW1272" s="52"/>
      <c r="DX1272" s="52"/>
      <c r="DY1272" s="52"/>
      <c r="DZ1272" s="52"/>
      <c r="EA1272" s="52"/>
      <c r="EB1272" s="52"/>
      <c r="EC1272" s="52"/>
      <c r="ED1272" s="52"/>
      <c r="EE1272" s="52"/>
      <c r="EF1272" s="52"/>
      <c r="EG1272" s="52"/>
      <c r="EH1272" s="52"/>
      <c r="EI1272" s="52"/>
      <c r="EJ1272" s="52"/>
      <c r="EK1272" s="52"/>
      <c r="EL1272" s="52"/>
      <c r="EM1272" s="52"/>
      <c r="EN1272" s="52"/>
      <c r="EO1272" s="52"/>
      <c r="EP1272" s="52"/>
      <c r="EQ1272" s="52"/>
      <c r="ER1272" s="52"/>
      <c r="ES1272" s="52"/>
      <c r="ET1272" s="52"/>
      <c r="EU1272" s="52"/>
      <c r="EV1272" s="52"/>
      <c r="EW1272" s="52"/>
      <c r="EX1272" s="52"/>
      <c r="EY1272" s="52"/>
      <c r="EZ1272" s="52"/>
      <c r="FA1272" s="52"/>
      <c r="FB1272" s="52"/>
      <c r="FC1272" s="52"/>
      <c r="FD1272" s="52"/>
      <c r="FE1272" s="52"/>
      <c r="FF1272" s="52"/>
      <c r="FG1272" s="52"/>
      <c r="FH1272" s="52"/>
      <c r="FI1272" s="52"/>
      <c r="FJ1272" s="52"/>
      <c r="FK1272" s="52"/>
      <c r="FL1272" s="52"/>
      <c r="FM1272" s="52"/>
      <c r="FN1272" s="52"/>
      <c r="FO1272" s="52"/>
      <c r="FP1272" s="52"/>
      <c r="FQ1272" s="52"/>
      <c r="FR1272" s="52"/>
      <c r="FS1272" s="52"/>
      <c r="FT1272" s="52"/>
    </row>
    <row r="1273" spans="1:176" x14ac:dyDescent="0.15">
      <c r="A1273" s="104"/>
      <c r="B1273" s="35"/>
      <c r="C1273" s="35"/>
      <c r="D1273" s="36"/>
      <c r="E1273" s="35"/>
      <c r="F1273" s="54"/>
      <c r="G1273" s="38"/>
      <c r="H1273" s="35"/>
      <c r="I1273" s="35"/>
      <c r="J1273" s="35"/>
      <c r="K1273" s="35"/>
      <c r="L1273" s="55"/>
      <c r="M1273" s="40"/>
      <c r="N1273" s="41"/>
      <c r="O1273" s="41"/>
      <c r="P1273" s="56"/>
      <c r="Q1273" s="43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52"/>
      <c r="AG1273" s="52"/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2"/>
      <c r="AV1273" s="52"/>
      <c r="AW1273" s="52"/>
      <c r="AX1273" s="52"/>
      <c r="AY1273" s="52"/>
      <c r="AZ1273" s="52"/>
      <c r="BA1273" s="52"/>
      <c r="BB1273" s="52"/>
      <c r="BC1273" s="52"/>
      <c r="BD1273" s="52"/>
      <c r="BE1273" s="52"/>
      <c r="BF1273" s="52"/>
      <c r="BG1273" s="52"/>
      <c r="BH1273" s="52"/>
      <c r="BI1273" s="52"/>
      <c r="BJ1273" s="52"/>
      <c r="BK1273" s="52"/>
      <c r="BL1273" s="52"/>
      <c r="BM1273" s="52"/>
      <c r="BN1273" s="52"/>
      <c r="BO1273" s="52"/>
      <c r="BP1273" s="52"/>
      <c r="BQ1273" s="52"/>
      <c r="BR1273" s="52"/>
      <c r="BS1273" s="52"/>
      <c r="BT1273" s="52"/>
      <c r="BU1273" s="52"/>
      <c r="BV1273" s="52"/>
      <c r="BW1273" s="52"/>
      <c r="BX1273" s="52"/>
      <c r="BY1273" s="52"/>
      <c r="BZ1273" s="52"/>
      <c r="CA1273" s="52"/>
      <c r="CB1273" s="52"/>
      <c r="CC1273" s="52"/>
      <c r="CD1273" s="52"/>
      <c r="CE1273" s="52"/>
      <c r="CF1273" s="52"/>
      <c r="CG1273" s="52"/>
      <c r="CH1273" s="52"/>
      <c r="CI1273" s="52"/>
      <c r="CJ1273" s="52"/>
      <c r="CK1273" s="52"/>
      <c r="CL1273" s="52"/>
      <c r="CM1273" s="52"/>
      <c r="CN1273" s="52"/>
      <c r="CO1273" s="52"/>
      <c r="CP1273" s="52"/>
      <c r="CQ1273" s="52"/>
      <c r="CR1273" s="52"/>
      <c r="CS1273" s="52"/>
      <c r="CT1273" s="52"/>
      <c r="CU1273" s="52"/>
      <c r="CV1273" s="52"/>
      <c r="CW1273" s="52"/>
      <c r="CX1273" s="52"/>
      <c r="CY1273" s="52"/>
      <c r="CZ1273" s="52"/>
      <c r="DA1273" s="52"/>
      <c r="DB1273" s="52"/>
      <c r="DC1273" s="52"/>
      <c r="DD1273" s="52"/>
      <c r="DE1273" s="52"/>
      <c r="DF1273" s="52"/>
      <c r="DG1273" s="52"/>
      <c r="DH1273" s="52"/>
      <c r="DI1273" s="52"/>
      <c r="DJ1273" s="52"/>
      <c r="DK1273" s="52"/>
      <c r="DL1273" s="52"/>
      <c r="DM1273" s="52"/>
      <c r="DN1273" s="52"/>
      <c r="DO1273" s="52"/>
      <c r="DP1273" s="52"/>
      <c r="DQ1273" s="52"/>
      <c r="DR1273" s="52"/>
      <c r="DS1273" s="52"/>
      <c r="DT1273" s="52"/>
      <c r="DU1273" s="52"/>
      <c r="DV1273" s="52"/>
      <c r="DW1273" s="52"/>
      <c r="DX1273" s="52"/>
      <c r="DY1273" s="52"/>
      <c r="DZ1273" s="52"/>
      <c r="EA1273" s="52"/>
      <c r="EB1273" s="52"/>
      <c r="EC1273" s="52"/>
      <c r="ED1273" s="52"/>
      <c r="EE1273" s="52"/>
      <c r="EF1273" s="52"/>
      <c r="EG1273" s="52"/>
      <c r="EH1273" s="52"/>
      <c r="EI1273" s="52"/>
      <c r="EJ1273" s="52"/>
      <c r="EK1273" s="52"/>
      <c r="EL1273" s="52"/>
      <c r="EM1273" s="52"/>
      <c r="EN1273" s="52"/>
      <c r="EO1273" s="52"/>
      <c r="EP1273" s="52"/>
      <c r="EQ1273" s="52"/>
      <c r="ER1273" s="52"/>
      <c r="ES1273" s="52"/>
      <c r="ET1273" s="52"/>
      <c r="EU1273" s="52"/>
      <c r="EV1273" s="52"/>
      <c r="EW1273" s="52"/>
      <c r="EX1273" s="52"/>
      <c r="EY1273" s="52"/>
      <c r="EZ1273" s="52"/>
      <c r="FA1273" s="52"/>
      <c r="FB1273" s="52"/>
      <c r="FC1273" s="52"/>
      <c r="FD1273" s="52"/>
      <c r="FE1273" s="52"/>
      <c r="FF1273" s="52"/>
      <c r="FG1273" s="52"/>
      <c r="FH1273" s="52"/>
      <c r="FI1273" s="52"/>
      <c r="FJ1273" s="52"/>
      <c r="FK1273" s="52"/>
      <c r="FL1273" s="52"/>
      <c r="FM1273" s="52"/>
      <c r="FN1273" s="52"/>
      <c r="FO1273" s="52"/>
      <c r="FP1273" s="52"/>
      <c r="FQ1273" s="52"/>
      <c r="FR1273" s="52"/>
      <c r="FS1273" s="52"/>
      <c r="FT1273" s="52"/>
    </row>
    <row r="1274" spans="1:176" x14ac:dyDescent="0.15">
      <c r="A1274" s="104"/>
      <c r="B1274" s="35"/>
      <c r="C1274" s="35"/>
      <c r="D1274" s="36"/>
      <c r="E1274" s="35"/>
      <c r="F1274" s="54"/>
      <c r="G1274" s="38"/>
      <c r="H1274" s="35"/>
      <c r="I1274" s="35"/>
      <c r="J1274" s="35"/>
      <c r="K1274" s="35"/>
      <c r="L1274" s="55"/>
      <c r="M1274" s="40"/>
      <c r="N1274" s="41"/>
      <c r="O1274" s="41"/>
      <c r="P1274" s="56"/>
      <c r="Q1274" s="43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2"/>
      <c r="AV1274" s="52"/>
      <c r="AW1274" s="52"/>
      <c r="AX1274" s="52"/>
      <c r="AY1274" s="52"/>
      <c r="AZ1274" s="52"/>
      <c r="BA1274" s="52"/>
      <c r="BB1274" s="52"/>
      <c r="BC1274" s="52"/>
      <c r="BD1274" s="52"/>
      <c r="BE1274" s="52"/>
      <c r="BF1274" s="52"/>
      <c r="BG1274" s="52"/>
      <c r="BH1274" s="52"/>
      <c r="BI1274" s="52"/>
      <c r="BJ1274" s="52"/>
      <c r="BK1274" s="52"/>
      <c r="BL1274" s="52"/>
      <c r="BM1274" s="52"/>
      <c r="BN1274" s="52"/>
      <c r="BO1274" s="52"/>
      <c r="BP1274" s="52"/>
      <c r="BQ1274" s="52"/>
      <c r="BR1274" s="52"/>
      <c r="BS1274" s="52"/>
      <c r="BT1274" s="52"/>
      <c r="BU1274" s="52"/>
      <c r="BV1274" s="52"/>
      <c r="BW1274" s="52"/>
      <c r="BX1274" s="52"/>
      <c r="BY1274" s="52"/>
      <c r="BZ1274" s="52"/>
      <c r="CA1274" s="52"/>
      <c r="CB1274" s="52"/>
      <c r="CC1274" s="52"/>
      <c r="CD1274" s="52"/>
      <c r="CE1274" s="52"/>
      <c r="CF1274" s="52"/>
      <c r="CG1274" s="52"/>
      <c r="CH1274" s="52"/>
      <c r="CI1274" s="52"/>
      <c r="CJ1274" s="52"/>
      <c r="CK1274" s="52"/>
      <c r="CL1274" s="52"/>
      <c r="CM1274" s="52"/>
      <c r="CN1274" s="52"/>
      <c r="CO1274" s="52"/>
      <c r="CP1274" s="52"/>
      <c r="CQ1274" s="52"/>
      <c r="CR1274" s="52"/>
      <c r="CS1274" s="52"/>
      <c r="CT1274" s="52"/>
      <c r="CU1274" s="52"/>
      <c r="CV1274" s="52"/>
      <c r="CW1274" s="52"/>
      <c r="CX1274" s="52"/>
      <c r="CY1274" s="52"/>
      <c r="CZ1274" s="52"/>
      <c r="DA1274" s="52"/>
      <c r="DB1274" s="52"/>
      <c r="DC1274" s="52"/>
      <c r="DD1274" s="52"/>
      <c r="DE1274" s="52"/>
      <c r="DF1274" s="52"/>
      <c r="DG1274" s="52"/>
      <c r="DH1274" s="52"/>
      <c r="DI1274" s="52"/>
      <c r="DJ1274" s="52"/>
      <c r="DK1274" s="52"/>
      <c r="DL1274" s="52"/>
      <c r="DM1274" s="52"/>
      <c r="DN1274" s="52"/>
      <c r="DO1274" s="52"/>
      <c r="DP1274" s="52"/>
      <c r="DQ1274" s="52"/>
      <c r="DR1274" s="52"/>
      <c r="DS1274" s="52"/>
      <c r="DT1274" s="52"/>
      <c r="DU1274" s="52"/>
      <c r="DV1274" s="52"/>
      <c r="DW1274" s="52"/>
      <c r="DX1274" s="52"/>
      <c r="DY1274" s="52"/>
      <c r="DZ1274" s="52"/>
      <c r="EA1274" s="52"/>
      <c r="EB1274" s="52"/>
      <c r="EC1274" s="52"/>
      <c r="ED1274" s="52"/>
      <c r="EE1274" s="52"/>
      <c r="EF1274" s="52"/>
      <c r="EG1274" s="52"/>
      <c r="EH1274" s="52"/>
      <c r="EI1274" s="52"/>
      <c r="EJ1274" s="52"/>
      <c r="EK1274" s="52"/>
      <c r="EL1274" s="52"/>
      <c r="EM1274" s="52"/>
      <c r="EN1274" s="52"/>
      <c r="EO1274" s="52"/>
      <c r="EP1274" s="52"/>
      <c r="EQ1274" s="52"/>
      <c r="ER1274" s="52"/>
      <c r="ES1274" s="52"/>
      <c r="ET1274" s="52"/>
      <c r="EU1274" s="52"/>
      <c r="EV1274" s="52"/>
      <c r="EW1274" s="52"/>
      <c r="EX1274" s="52"/>
      <c r="EY1274" s="52"/>
      <c r="EZ1274" s="52"/>
      <c r="FA1274" s="52"/>
      <c r="FB1274" s="52"/>
      <c r="FC1274" s="52"/>
      <c r="FD1274" s="52"/>
      <c r="FE1274" s="52"/>
      <c r="FF1274" s="52"/>
      <c r="FG1274" s="52"/>
      <c r="FH1274" s="52"/>
      <c r="FI1274" s="52"/>
      <c r="FJ1274" s="52"/>
      <c r="FK1274" s="52"/>
      <c r="FL1274" s="52"/>
      <c r="FM1274" s="52"/>
      <c r="FN1274" s="52"/>
      <c r="FO1274" s="52"/>
      <c r="FP1274" s="52"/>
      <c r="FQ1274" s="52"/>
      <c r="FR1274" s="52"/>
      <c r="FS1274" s="52"/>
      <c r="FT1274" s="52"/>
    </row>
    <row r="1275" spans="1:176" x14ac:dyDescent="0.15">
      <c r="A1275" s="104"/>
      <c r="B1275" s="35"/>
      <c r="C1275" s="35"/>
      <c r="D1275" s="36"/>
      <c r="E1275" s="35"/>
      <c r="F1275" s="54"/>
      <c r="G1275" s="38"/>
      <c r="H1275" s="35"/>
      <c r="I1275" s="35"/>
      <c r="J1275" s="35"/>
      <c r="K1275" s="35"/>
      <c r="L1275" s="55"/>
      <c r="M1275" s="40"/>
      <c r="N1275" s="41"/>
      <c r="O1275" s="41"/>
      <c r="P1275" s="56"/>
      <c r="Q1275" s="43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52"/>
      <c r="AG1275" s="52"/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2"/>
      <c r="AV1275" s="52"/>
      <c r="AW1275" s="52"/>
      <c r="AX1275" s="52"/>
      <c r="AY1275" s="52"/>
      <c r="AZ1275" s="52"/>
      <c r="BA1275" s="52"/>
      <c r="BB1275" s="52"/>
      <c r="BC1275" s="52"/>
      <c r="BD1275" s="52"/>
      <c r="BE1275" s="52"/>
      <c r="BF1275" s="52"/>
      <c r="BG1275" s="52"/>
      <c r="BH1275" s="52"/>
      <c r="BI1275" s="52"/>
      <c r="BJ1275" s="52"/>
      <c r="BK1275" s="52"/>
      <c r="BL1275" s="52"/>
      <c r="BM1275" s="52"/>
      <c r="BN1275" s="52"/>
      <c r="BO1275" s="52"/>
      <c r="BP1275" s="52"/>
      <c r="BQ1275" s="52"/>
      <c r="BR1275" s="52"/>
      <c r="BS1275" s="52"/>
      <c r="BT1275" s="52"/>
      <c r="BU1275" s="52"/>
      <c r="BV1275" s="52"/>
      <c r="BW1275" s="52"/>
      <c r="BX1275" s="52"/>
      <c r="BY1275" s="52"/>
      <c r="BZ1275" s="52"/>
      <c r="CA1275" s="52"/>
      <c r="CB1275" s="52"/>
      <c r="CC1275" s="52"/>
      <c r="CD1275" s="52"/>
      <c r="CE1275" s="52"/>
      <c r="CF1275" s="52"/>
      <c r="CG1275" s="52"/>
      <c r="CH1275" s="52"/>
      <c r="CI1275" s="52"/>
      <c r="CJ1275" s="52"/>
      <c r="CK1275" s="52"/>
      <c r="CL1275" s="52"/>
      <c r="CM1275" s="52"/>
      <c r="CN1275" s="52"/>
      <c r="CO1275" s="52"/>
      <c r="CP1275" s="52"/>
      <c r="CQ1275" s="52"/>
      <c r="CR1275" s="52"/>
      <c r="CS1275" s="52"/>
      <c r="CT1275" s="52"/>
      <c r="CU1275" s="52"/>
      <c r="CV1275" s="52"/>
      <c r="CW1275" s="52"/>
      <c r="CX1275" s="52"/>
      <c r="CY1275" s="52"/>
      <c r="CZ1275" s="52"/>
      <c r="DA1275" s="52"/>
      <c r="DB1275" s="52"/>
      <c r="DC1275" s="52"/>
      <c r="DD1275" s="52"/>
      <c r="DE1275" s="52"/>
      <c r="DF1275" s="52"/>
      <c r="DG1275" s="52"/>
      <c r="DH1275" s="52"/>
      <c r="DI1275" s="52"/>
      <c r="DJ1275" s="52"/>
      <c r="DK1275" s="52"/>
      <c r="DL1275" s="52"/>
      <c r="DM1275" s="52"/>
      <c r="DN1275" s="52"/>
      <c r="DO1275" s="52"/>
      <c r="DP1275" s="52"/>
      <c r="DQ1275" s="52"/>
      <c r="DR1275" s="52"/>
      <c r="DS1275" s="52"/>
      <c r="DT1275" s="52"/>
      <c r="DU1275" s="52"/>
      <c r="DV1275" s="52"/>
      <c r="DW1275" s="52"/>
      <c r="DX1275" s="52"/>
      <c r="DY1275" s="52"/>
      <c r="DZ1275" s="52"/>
      <c r="EA1275" s="52"/>
      <c r="EB1275" s="52"/>
      <c r="EC1275" s="52"/>
      <c r="ED1275" s="52"/>
      <c r="EE1275" s="52"/>
      <c r="EF1275" s="52"/>
      <c r="EG1275" s="52"/>
      <c r="EH1275" s="52"/>
      <c r="EI1275" s="52"/>
      <c r="EJ1275" s="52"/>
      <c r="EK1275" s="52"/>
      <c r="EL1275" s="52"/>
      <c r="EM1275" s="52"/>
      <c r="EN1275" s="52"/>
      <c r="EO1275" s="52"/>
      <c r="EP1275" s="52"/>
      <c r="EQ1275" s="52"/>
      <c r="ER1275" s="52"/>
      <c r="ES1275" s="52"/>
      <c r="ET1275" s="52"/>
      <c r="EU1275" s="52"/>
      <c r="EV1275" s="52"/>
      <c r="EW1275" s="52"/>
      <c r="EX1275" s="52"/>
      <c r="EY1275" s="52"/>
      <c r="EZ1275" s="52"/>
      <c r="FA1275" s="52"/>
      <c r="FB1275" s="52"/>
      <c r="FC1275" s="52"/>
      <c r="FD1275" s="52"/>
      <c r="FE1275" s="52"/>
      <c r="FF1275" s="52"/>
      <c r="FG1275" s="52"/>
      <c r="FH1275" s="52"/>
      <c r="FI1275" s="52"/>
      <c r="FJ1275" s="52"/>
      <c r="FK1275" s="52"/>
      <c r="FL1275" s="52"/>
      <c r="FM1275" s="52"/>
      <c r="FN1275" s="52"/>
      <c r="FO1275" s="52"/>
      <c r="FP1275" s="52"/>
      <c r="FQ1275" s="52"/>
      <c r="FR1275" s="52"/>
      <c r="FS1275" s="52"/>
      <c r="FT1275" s="52"/>
    </row>
    <row r="1276" spans="1:176" x14ac:dyDescent="0.15">
      <c r="A1276" s="104"/>
      <c r="B1276" s="35"/>
      <c r="C1276" s="35"/>
      <c r="D1276" s="36"/>
      <c r="E1276" s="35"/>
      <c r="F1276" s="54"/>
      <c r="G1276" s="38"/>
      <c r="H1276" s="35"/>
      <c r="I1276" s="35"/>
      <c r="J1276" s="35"/>
      <c r="K1276" s="35"/>
      <c r="L1276" s="55"/>
      <c r="M1276" s="40"/>
      <c r="N1276" s="41"/>
      <c r="O1276" s="41"/>
      <c r="P1276" s="56"/>
      <c r="Q1276" s="43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52"/>
      <c r="AG1276" s="52"/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2"/>
      <c r="AV1276" s="52"/>
      <c r="AW1276" s="52"/>
      <c r="AX1276" s="52"/>
      <c r="AY1276" s="52"/>
      <c r="AZ1276" s="52"/>
      <c r="BA1276" s="52"/>
      <c r="BB1276" s="52"/>
      <c r="BC1276" s="52"/>
      <c r="BD1276" s="52"/>
      <c r="BE1276" s="52"/>
      <c r="BF1276" s="52"/>
      <c r="BG1276" s="52"/>
      <c r="BH1276" s="52"/>
      <c r="BI1276" s="52"/>
      <c r="BJ1276" s="52"/>
      <c r="BK1276" s="52"/>
      <c r="BL1276" s="52"/>
      <c r="BM1276" s="52"/>
      <c r="BN1276" s="52"/>
      <c r="BO1276" s="52"/>
      <c r="BP1276" s="52"/>
      <c r="BQ1276" s="52"/>
      <c r="BR1276" s="52"/>
      <c r="BS1276" s="52"/>
      <c r="BT1276" s="52"/>
      <c r="BU1276" s="52"/>
      <c r="BV1276" s="52"/>
      <c r="BW1276" s="52"/>
      <c r="BX1276" s="52"/>
      <c r="BY1276" s="52"/>
      <c r="BZ1276" s="52"/>
      <c r="CA1276" s="52"/>
      <c r="CB1276" s="52"/>
      <c r="CC1276" s="52"/>
      <c r="CD1276" s="52"/>
      <c r="CE1276" s="52"/>
      <c r="CF1276" s="52"/>
      <c r="CG1276" s="52"/>
      <c r="CH1276" s="52"/>
      <c r="CI1276" s="52"/>
      <c r="CJ1276" s="52"/>
      <c r="CK1276" s="52"/>
      <c r="CL1276" s="52"/>
      <c r="CM1276" s="52"/>
      <c r="CN1276" s="52"/>
      <c r="CO1276" s="52"/>
      <c r="CP1276" s="52"/>
      <c r="CQ1276" s="52"/>
      <c r="CR1276" s="52"/>
      <c r="CS1276" s="52"/>
      <c r="CT1276" s="52"/>
      <c r="CU1276" s="52"/>
      <c r="CV1276" s="52"/>
      <c r="CW1276" s="52"/>
      <c r="CX1276" s="52"/>
      <c r="CY1276" s="52"/>
      <c r="CZ1276" s="52"/>
      <c r="DA1276" s="52"/>
      <c r="DB1276" s="52"/>
      <c r="DC1276" s="52"/>
      <c r="DD1276" s="52"/>
      <c r="DE1276" s="52"/>
      <c r="DF1276" s="52"/>
      <c r="DG1276" s="52"/>
      <c r="DH1276" s="52"/>
      <c r="DI1276" s="52"/>
      <c r="DJ1276" s="52"/>
      <c r="DK1276" s="52"/>
      <c r="DL1276" s="52"/>
      <c r="DM1276" s="52"/>
      <c r="DN1276" s="52"/>
      <c r="DO1276" s="52"/>
      <c r="DP1276" s="52"/>
      <c r="DQ1276" s="52"/>
      <c r="DR1276" s="52"/>
      <c r="DS1276" s="52"/>
      <c r="DT1276" s="52"/>
      <c r="DU1276" s="52"/>
      <c r="DV1276" s="52"/>
      <c r="DW1276" s="52"/>
      <c r="DX1276" s="52"/>
      <c r="DY1276" s="52"/>
      <c r="DZ1276" s="52"/>
      <c r="EA1276" s="52"/>
      <c r="EB1276" s="52"/>
      <c r="EC1276" s="52"/>
      <c r="ED1276" s="52"/>
      <c r="EE1276" s="52"/>
      <c r="EF1276" s="52"/>
      <c r="EG1276" s="52"/>
      <c r="EH1276" s="52"/>
      <c r="EI1276" s="52"/>
      <c r="EJ1276" s="52"/>
      <c r="EK1276" s="52"/>
      <c r="EL1276" s="52"/>
      <c r="EM1276" s="52"/>
      <c r="EN1276" s="52"/>
      <c r="EO1276" s="52"/>
      <c r="EP1276" s="52"/>
      <c r="EQ1276" s="52"/>
      <c r="ER1276" s="52"/>
      <c r="ES1276" s="52"/>
      <c r="ET1276" s="52"/>
      <c r="EU1276" s="52"/>
      <c r="EV1276" s="52"/>
      <c r="EW1276" s="52"/>
      <c r="EX1276" s="52"/>
      <c r="EY1276" s="52"/>
      <c r="EZ1276" s="52"/>
      <c r="FA1276" s="52"/>
      <c r="FB1276" s="52"/>
      <c r="FC1276" s="52"/>
      <c r="FD1276" s="52"/>
      <c r="FE1276" s="52"/>
      <c r="FF1276" s="52"/>
      <c r="FG1276" s="52"/>
      <c r="FH1276" s="52"/>
      <c r="FI1276" s="52"/>
      <c r="FJ1276" s="52"/>
      <c r="FK1276" s="52"/>
      <c r="FL1276" s="52"/>
      <c r="FM1276" s="52"/>
      <c r="FN1276" s="52"/>
      <c r="FO1276" s="52"/>
      <c r="FP1276" s="52"/>
      <c r="FQ1276" s="52"/>
      <c r="FR1276" s="52"/>
      <c r="FS1276" s="52"/>
      <c r="FT1276" s="52"/>
    </row>
    <row r="1277" spans="1:176" x14ac:dyDescent="0.15">
      <c r="A1277" s="104"/>
      <c r="B1277" s="35"/>
      <c r="C1277" s="35"/>
      <c r="D1277" s="36"/>
      <c r="E1277" s="35"/>
      <c r="F1277" s="54"/>
      <c r="G1277" s="38"/>
      <c r="H1277" s="35"/>
      <c r="I1277" s="35"/>
      <c r="J1277" s="35"/>
      <c r="K1277" s="35"/>
      <c r="L1277" s="55"/>
      <c r="M1277" s="40"/>
      <c r="N1277" s="41"/>
      <c r="O1277" s="41"/>
      <c r="P1277" s="56"/>
      <c r="Q1277" s="43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52"/>
      <c r="AG1277" s="52"/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2"/>
      <c r="AV1277" s="52"/>
      <c r="AW1277" s="52"/>
      <c r="AX1277" s="52"/>
      <c r="AY1277" s="52"/>
      <c r="AZ1277" s="52"/>
      <c r="BA1277" s="52"/>
      <c r="BB1277" s="52"/>
      <c r="BC1277" s="52"/>
      <c r="BD1277" s="52"/>
      <c r="BE1277" s="52"/>
      <c r="BF1277" s="52"/>
      <c r="BG1277" s="52"/>
      <c r="BH1277" s="52"/>
      <c r="BI1277" s="52"/>
      <c r="BJ1277" s="52"/>
      <c r="BK1277" s="52"/>
      <c r="BL1277" s="52"/>
      <c r="BM1277" s="52"/>
      <c r="BN1277" s="52"/>
      <c r="BO1277" s="52"/>
      <c r="BP1277" s="52"/>
      <c r="BQ1277" s="52"/>
      <c r="BR1277" s="52"/>
      <c r="BS1277" s="52"/>
      <c r="BT1277" s="52"/>
      <c r="BU1277" s="52"/>
      <c r="BV1277" s="52"/>
      <c r="BW1277" s="52"/>
      <c r="BX1277" s="52"/>
      <c r="BY1277" s="52"/>
      <c r="BZ1277" s="52"/>
      <c r="CA1277" s="52"/>
      <c r="CB1277" s="52"/>
      <c r="CC1277" s="52"/>
      <c r="CD1277" s="52"/>
      <c r="CE1277" s="52"/>
      <c r="CF1277" s="52"/>
      <c r="CG1277" s="52"/>
      <c r="CH1277" s="52"/>
      <c r="CI1277" s="52"/>
      <c r="CJ1277" s="52"/>
      <c r="CK1277" s="52"/>
      <c r="CL1277" s="52"/>
      <c r="CM1277" s="52"/>
      <c r="CN1277" s="52"/>
      <c r="CO1277" s="52"/>
      <c r="CP1277" s="52"/>
      <c r="CQ1277" s="52"/>
      <c r="CR1277" s="52"/>
      <c r="CS1277" s="52"/>
      <c r="CT1277" s="52"/>
      <c r="CU1277" s="52"/>
      <c r="CV1277" s="52"/>
      <c r="CW1277" s="52"/>
      <c r="CX1277" s="52"/>
      <c r="CY1277" s="52"/>
      <c r="CZ1277" s="52"/>
      <c r="DA1277" s="52"/>
      <c r="DB1277" s="52"/>
      <c r="DC1277" s="52"/>
      <c r="DD1277" s="52"/>
      <c r="DE1277" s="52"/>
      <c r="DF1277" s="52"/>
      <c r="DG1277" s="52"/>
      <c r="DH1277" s="52"/>
      <c r="DI1277" s="52"/>
      <c r="DJ1277" s="52"/>
      <c r="DK1277" s="52"/>
      <c r="DL1277" s="52"/>
      <c r="DM1277" s="52"/>
      <c r="DN1277" s="52"/>
      <c r="DO1277" s="52"/>
      <c r="DP1277" s="52"/>
      <c r="DQ1277" s="52"/>
      <c r="DR1277" s="52"/>
      <c r="DS1277" s="52"/>
      <c r="DT1277" s="52"/>
      <c r="DU1277" s="52"/>
      <c r="DV1277" s="52"/>
      <c r="DW1277" s="52"/>
      <c r="DX1277" s="52"/>
      <c r="DY1277" s="52"/>
      <c r="DZ1277" s="52"/>
      <c r="EA1277" s="52"/>
      <c r="EB1277" s="52"/>
      <c r="EC1277" s="52"/>
      <c r="ED1277" s="52"/>
      <c r="EE1277" s="52"/>
      <c r="EF1277" s="52"/>
      <c r="EG1277" s="52"/>
      <c r="EH1277" s="52"/>
      <c r="EI1277" s="52"/>
      <c r="EJ1277" s="52"/>
      <c r="EK1277" s="52"/>
      <c r="EL1277" s="52"/>
      <c r="EM1277" s="52"/>
      <c r="EN1277" s="52"/>
      <c r="EO1277" s="52"/>
      <c r="EP1277" s="52"/>
      <c r="EQ1277" s="52"/>
      <c r="ER1277" s="52"/>
      <c r="ES1277" s="52"/>
      <c r="ET1277" s="52"/>
      <c r="EU1277" s="52"/>
      <c r="EV1277" s="52"/>
      <c r="EW1277" s="52"/>
      <c r="EX1277" s="52"/>
      <c r="EY1277" s="52"/>
      <c r="EZ1277" s="52"/>
      <c r="FA1277" s="52"/>
      <c r="FB1277" s="52"/>
      <c r="FC1277" s="52"/>
      <c r="FD1277" s="52"/>
      <c r="FE1277" s="52"/>
      <c r="FF1277" s="52"/>
      <c r="FG1277" s="52"/>
      <c r="FH1277" s="52"/>
      <c r="FI1277" s="52"/>
      <c r="FJ1277" s="52"/>
      <c r="FK1277" s="52"/>
      <c r="FL1277" s="52"/>
      <c r="FM1277" s="52"/>
      <c r="FN1277" s="52"/>
      <c r="FO1277" s="52"/>
      <c r="FP1277" s="52"/>
      <c r="FQ1277" s="52"/>
      <c r="FR1277" s="52"/>
      <c r="FS1277" s="52"/>
      <c r="FT1277" s="52"/>
    </row>
    <row r="1278" spans="1:176" x14ac:dyDescent="0.15">
      <c r="A1278" s="104"/>
      <c r="B1278" s="35"/>
      <c r="C1278" s="35"/>
      <c r="D1278" s="36"/>
      <c r="E1278" s="35"/>
      <c r="F1278" s="54"/>
      <c r="G1278" s="38"/>
      <c r="H1278" s="35"/>
      <c r="I1278" s="35"/>
      <c r="J1278" s="35"/>
      <c r="K1278" s="35"/>
      <c r="L1278" s="55"/>
      <c r="M1278" s="40"/>
      <c r="N1278" s="41"/>
      <c r="O1278" s="41"/>
      <c r="P1278" s="56"/>
      <c r="Q1278" s="43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52"/>
      <c r="AG1278" s="52"/>
      <c r="AH1278" s="52"/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2"/>
      <c r="AV1278" s="52"/>
      <c r="AW1278" s="52"/>
      <c r="AX1278" s="52"/>
      <c r="AY1278" s="52"/>
      <c r="AZ1278" s="52"/>
      <c r="BA1278" s="52"/>
      <c r="BB1278" s="52"/>
      <c r="BC1278" s="52"/>
      <c r="BD1278" s="52"/>
      <c r="BE1278" s="52"/>
      <c r="BF1278" s="52"/>
      <c r="BG1278" s="52"/>
      <c r="BH1278" s="52"/>
      <c r="BI1278" s="52"/>
      <c r="BJ1278" s="52"/>
      <c r="BK1278" s="52"/>
      <c r="BL1278" s="52"/>
      <c r="BM1278" s="52"/>
      <c r="BN1278" s="52"/>
      <c r="BO1278" s="52"/>
      <c r="BP1278" s="52"/>
      <c r="BQ1278" s="52"/>
      <c r="BR1278" s="52"/>
      <c r="BS1278" s="52"/>
      <c r="BT1278" s="52"/>
      <c r="BU1278" s="52"/>
      <c r="BV1278" s="52"/>
      <c r="BW1278" s="52"/>
      <c r="BX1278" s="52"/>
      <c r="BY1278" s="52"/>
      <c r="BZ1278" s="52"/>
      <c r="CA1278" s="52"/>
      <c r="CB1278" s="52"/>
      <c r="CC1278" s="52"/>
      <c r="CD1278" s="52"/>
      <c r="CE1278" s="52"/>
      <c r="CF1278" s="52"/>
      <c r="CG1278" s="52"/>
      <c r="CH1278" s="52"/>
      <c r="CI1278" s="52"/>
      <c r="CJ1278" s="52"/>
      <c r="CK1278" s="52"/>
      <c r="CL1278" s="52"/>
      <c r="CM1278" s="52"/>
      <c r="CN1278" s="52"/>
      <c r="CO1278" s="52"/>
      <c r="CP1278" s="52"/>
      <c r="CQ1278" s="52"/>
      <c r="CR1278" s="52"/>
      <c r="CS1278" s="52"/>
      <c r="CT1278" s="52"/>
      <c r="CU1278" s="52"/>
      <c r="CV1278" s="52"/>
      <c r="CW1278" s="52"/>
      <c r="CX1278" s="52"/>
      <c r="CY1278" s="52"/>
      <c r="CZ1278" s="52"/>
      <c r="DA1278" s="52"/>
      <c r="DB1278" s="52"/>
      <c r="DC1278" s="52"/>
      <c r="DD1278" s="52"/>
      <c r="DE1278" s="52"/>
      <c r="DF1278" s="52"/>
      <c r="DG1278" s="52"/>
      <c r="DH1278" s="52"/>
      <c r="DI1278" s="52"/>
      <c r="DJ1278" s="52"/>
      <c r="DK1278" s="52"/>
      <c r="DL1278" s="52"/>
      <c r="DM1278" s="52"/>
      <c r="DN1278" s="52"/>
      <c r="DO1278" s="52"/>
      <c r="DP1278" s="52"/>
      <c r="DQ1278" s="52"/>
      <c r="DR1278" s="52"/>
      <c r="DS1278" s="52"/>
      <c r="DT1278" s="52"/>
      <c r="DU1278" s="52"/>
      <c r="DV1278" s="52"/>
      <c r="DW1278" s="52"/>
      <c r="DX1278" s="52"/>
      <c r="DY1278" s="52"/>
      <c r="DZ1278" s="52"/>
      <c r="EA1278" s="52"/>
      <c r="EB1278" s="52"/>
      <c r="EC1278" s="52"/>
      <c r="ED1278" s="52"/>
      <c r="EE1278" s="52"/>
      <c r="EF1278" s="52"/>
      <c r="EG1278" s="52"/>
      <c r="EH1278" s="52"/>
      <c r="EI1278" s="52"/>
      <c r="EJ1278" s="52"/>
      <c r="EK1278" s="52"/>
      <c r="EL1278" s="52"/>
      <c r="EM1278" s="52"/>
      <c r="EN1278" s="52"/>
      <c r="EO1278" s="52"/>
      <c r="EP1278" s="52"/>
      <c r="EQ1278" s="52"/>
      <c r="ER1278" s="52"/>
      <c r="ES1278" s="52"/>
      <c r="ET1278" s="52"/>
      <c r="EU1278" s="52"/>
      <c r="EV1278" s="52"/>
      <c r="EW1278" s="52"/>
      <c r="EX1278" s="52"/>
      <c r="EY1278" s="52"/>
      <c r="EZ1278" s="52"/>
      <c r="FA1278" s="52"/>
      <c r="FB1278" s="52"/>
      <c r="FC1278" s="52"/>
      <c r="FD1278" s="52"/>
      <c r="FE1278" s="52"/>
      <c r="FF1278" s="52"/>
      <c r="FG1278" s="52"/>
      <c r="FH1278" s="52"/>
      <c r="FI1278" s="52"/>
      <c r="FJ1278" s="52"/>
      <c r="FK1278" s="52"/>
      <c r="FL1278" s="52"/>
      <c r="FM1278" s="52"/>
      <c r="FN1278" s="52"/>
      <c r="FO1278" s="52"/>
      <c r="FP1278" s="52"/>
      <c r="FQ1278" s="52"/>
      <c r="FR1278" s="52"/>
      <c r="FS1278" s="52"/>
      <c r="FT1278" s="52"/>
    </row>
    <row r="1279" spans="1:176" x14ac:dyDescent="0.15">
      <c r="A1279" s="104"/>
      <c r="B1279" s="35"/>
      <c r="C1279" s="35"/>
      <c r="D1279" s="36"/>
      <c r="E1279" s="35"/>
      <c r="F1279" s="54"/>
      <c r="G1279" s="38"/>
      <c r="H1279" s="35"/>
      <c r="I1279" s="35"/>
      <c r="J1279" s="35"/>
      <c r="K1279" s="35"/>
      <c r="L1279" s="55"/>
      <c r="M1279" s="40"/>
      <c r="N1279" s="41"/>
      <c r="O1279" s="41"/>
      <c r="P1279" s="56"/>
      <c r="Q1279" s="43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52"/>
      <c r="AG1279" s="52"/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2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2"/>
      <c r="BI1279" s="52"/>
      <c r="BJ1279" s="52"/>
      <c r="BK1279" s="52"/>
      <c r="BL1279" s="52"/>
      <c r="BM1279" s="52"/>
      <c r="BN1279" s="52"/>
      <c r="BO1279" s="52"/>
      <c r="BP1279" s="52"/>
      <c r="BQ1279" s="52"/>
      <c r="BR1279" s="52"/>
      <c r="BS1279" s="52"/>
      <c r="BT1279" s="52"/>
      <c r="BU1279" s="52"/>
      <c r="BV1279" s="52"/>
      <c r="BW1279" s="52"/>
      <c r="BX1279" s="52"/>
      <c r="BY1279" s="52"/>
      <c r="BZ1279" s="52"/>
      <c r="CA1279" s="52"/>
      <c r="CB1279" s="52"/>
      <c r="CC1279" s="52"/>
      <c r="CD1279" s="52"/>
      <c r="CE1279" s="52"/>
      <c r="CF1279" s="52"/>
      <c r="CG1279" s="52"/>
      <c r="CH1279" s="52"/>
      <c r="CI1279" s="52"/>
      <c r="CJ1279" s="52"/>
      <c r="CK1279" s="52"/>
      <c r="CL1279" s="52"/>
      <c r="CM1279" s="52"/>
      <c r="CN1279" s="52"/>
      <c r="CO1279" s="52"/>
      <c r="CP1279" s="52"/>
      <c r="CQ1279" s="52"/>
      <c r="CR1279" s="52"/>
      <c r="CS1279" s="52"/>
      <c r="CT1279" s="52"/>
      <c r="CU1279" s="52"/>
      <c r="CV1279" s="52"/>
      <c r="CW1279" s="52"/>
      <c r="CX1279" s="52"/>
      <c r="CY1279" s="52"/>
      <c r="CZ1279" s="52"/>
      <c r="DA1279" s="52"/>
      <c r="DB1279" s="52"/>
      <c r="DC1279" s="52"/>
      <c r="DD1279" s="52"/>
      <c r="DE1279" s="52"/>
      <c r="DF1279" s="52"/>
      <c r="DG1279" s="52"/>
      <c r="DH1279" s="52"/>
      <c r="DI1279" s="52"/>
      <c r="DJ1279" s="52"/>
      <c r="DK1279" s="52"/>
      <c r="DL1279" s="52"/>
      <c r="DM1279" s="52"/>
      <c r="DN1279" s="52"/>
      <c r="DO1279" s="52"/>
      <c r="DP1279" s="52"/>
      <c r="DQ1279" s="52"/>
      <c r="DR1279" s="52"/>
      <c r="DS1279" s="52"/>
      <c r="DT1279" s="52"/>
      <c r="DU1279" s="52"/>
      <c r="DV1279" s="52"/>
      <c r="DW1279" s="52"/>
      <c r="DX1279" s="52"/>
      <c r="DY1279" s="52"/>
      <c r="DZ1279" s="52"/>
      <c r="EA1279" s="52"/>
      <c r="EB1279" s="52"/>
      <c r="EC1279" s="52"/>
      <c r="ED1279" s="52"/>
      <c r="EE1279" s="52"/>
      <c r="EF1279" s="52"/>
      <c r="EG1279" s="52"/>
      <c r="EH1279" s="52"/>
      <c r="EI1279" s="52"/>
      <c r="EJ1279" s="52"/>
      <c r="EK1279" s="52"/>
      <c r="EL1279" s="52"/>
      <c r="EM1279" s="52"/>
      <c r="EN1279" s="52"/>
      <c r="EO1279" s="52"/>
      <c r="EP1279" s="52"/>
      <c r="EQ1279" s="52"/>
      <c r="ER1279" s="52"/>
      <c r="ES1279" s="52"/>
      <c r="ET1279" s="52"/>
      <c r="EU1279" s="52"/>
      <c r="EV1279" s="52"/>
      <c r="EW1279" s="52"/>
      <c r="EX1279" s="52"/>
      <c r="EY1279" s="52"/>
      <c r="EZ1279" s="52"/>
      <c r="FA1279" s="52"/>
      <c r="FB1279" s="52"/>
      <c r="FC1279" s="52"/>
      <c r="FD1279" s="52"/>
      <c r="FE1279" s="52"/>
      <c r="FF1279" s="52"/>
      <c r="FG1279" s="52"/>
      <c r="FH1279" s="52"/>
      <c r="FI1279" s="52"/>
      <c r="FJ1279" s="52"/>
      <c r="FK1279" s="52"/>
      <c r="FL1279" s="52"/>
      <c r="FM1279" s="52"/>
      <c r="FN1279" s="52"/>
      <c r="FO1279" s="52"/>
      <c r="FP1279" s="52"/>
      <c r="FQ1279" s="52"/>
      <c r="FR1279" s="52"/>
      <c r="FS1279" s="52"/>
      <c r="FT1279" s="52"/>
    </row>
    <row r="1280" spans="1:176" x14ac:dyDescent="0.15">
      <c r="A1280" s="104"/>
      <c r="B1280" s="35"/>
      <c r="C1280" s="35"/>
      <c r="D1280" s="36"/>
      <c r="E1280" s="35"/>
      <c r="F1280" s="54"/>
      <c r="G1280" s="38"/>
      <c r="H1280" s="35"/>
      <c r="I1280" s="35"/>
      <c r="J1280" s="35"/>
      <c r="K1280" s="35"/>
      <c r="L1280" s="55"/>
      <c r="M1280" s="40"/>
      <c r="N1280" s="41"/>
      <c r="O1280" s="41"/>
      <c r="P1280" s="56"/>
      <c r="Q1280" s="43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52"/>
      <c r="AG1280" s="52"/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2"/>
      <c r="AV1280" s="52"/>
      <c r="AW1280" s="52"/>
      <c r="AX1280" s="52"/>
      <c r="AY1280" s="52"/>
      <c r="AZ1280" s="52"/>
      <c r="BA1280" s="52"/>
      <c r="BB1280" s="52"/>
      <c r="BC1280" s="52"/>
      <c r="BD1280" s="52"/>
      <c r="BE1280" s="52"/>
      <c r="BF1280" s="52"/>
      <c r="BG1280" s="52"/>
      <c r="BH1280" s="52"/>
      <c r="BI1280" s="52"/>
      <c r="BJ1280" s="52"/>
      <c r="BK1280" s="52"/>
      <c r="BL1280" s="52"/>
      <c r="BM1280" s="52"/>
      <c r="BN1280" s="52"/>
      <c r="BO1280" s="52"/>
      <c r="BP1280" s="52"/>
      <c r="BQ1280" s="52"/>
      <c r="BR1280" s="52"/>
      <c r="BS1280" s="52"/>
      <c r="BT1280" s="52"/>
      <c r="BU1280" s="52"/>
      <c r="BV1280" s="52"/>
      <c r="BW1280" s="52"/>
      <c r="BX1280" s="52"/>
      <c r="BY1280" s="52"/>
      <c r="BZ1280" s="52"/>
      <c r="CA1280" s="52"/>
      <c r="CB1280" s="52"/>
      <c r="CC1280" s="52"/>
      <c r="CD1280" s="52"/>
      <c r="CE1280" s="52"/>
      <c r="CF1280" s="52"/>
      <c r="CG1280" s="52"/>
      <c r="CH1280" s="52"/>
      <c r="CI1280" s="52"/>
      <c r="CJ1280" s="52"/>
      <c r="CK1280" s="52"/>
      <c r="CL1280" s="52"/>
      <c r="CM1280" s="52"/>
      <c r="CN1280" s="52"/>
      <c r="CO1280" s="52"/>
      <c r="CP1280" s="52"/>
      <c r="CQ1280" s="52"/>
      <c r="CR1280" s="52"/>
      <c r="CS1280" s="52"/>
      <c r="CT1280" s="52"/>
      <c r="CU1280" s="52"/>
      <c r="CV1280" s="52"/>
      <c r="CW1280" s="52"/>
      <c r="CX1280" s="52"/>
      <c r="CY1280" s="52"/>
      <c r="CZ1280" s="52"/>
      <c r="DA1280" s="52"/>
      <c r="DB1280" s="52"/>
      <c r="DC1280" s="52"/>
      <c r="DD1280" s="52"/>
      <c r="DE1280" s="52"/>
      <c r="DF1280" s="52"/>
      <c r="DG1280" s="52"/>
      <c r="DH1280" s="52"/>
      <c r="DI1280" s="52"/>
      <c r="DJ1280" s="52"/>
      <c r="DK1280" s="52"/>
      <c r="DL1280" s="52"/>
      <c r="DM1280" s="52"/>
      <c r="DN1280" s="52"/>
      <c r="DO1280" s="52"/>
      <c r="DP1280" s="52"/>
      <c r="DQ1280" s="52"/>
      <c r="DR1280" s="52"/>
      <c r="DS1280" s="52"/>
      <c r="DT1280" s="52"/>
      <c r="DU1280" s="52"/>
      <c r="DV1280" s="52"/>
      <c r="DW1280" s="52"/>
      <c r="DX1280" s="52"/>
      <c r="DY1280" s="52"/>
      <c r="DZ1280" s="52"/>
      <c r="EA1280" s="52"/>
      <c r="EB1280" s="52"/>
      <c r="EC1280" s="52"/>
      <c r="ED1280" s="52"/>
      <c r="EE1280" s="52"/>
      <c r="EF1280" s="52"/>
      <c r="EG1280" s="52"/>
      <c r="EH1280" s="52"/>
      <c r="EI1280" s="52"/>
      <c r="EJ1280" s="52"/>
      <c r="EK1280" s="52"/>
      <c r="EL1280" s="52"/>
      <c r="EM1280" s="52"/>
      <c r="EN1280" s="52"/>
      <c r="EO1280" s="52"/>
      <c r="EP1280" s="52"/>
      <c r="EQ1280" s="52"/>
      <c r="ER1280" s="52"/>
      <c r="ES1280" s="52"/>
      <c r="ET1280" s="52"/>
      <c r="EU1280" s="52"/>
      <c r="EV1280" s="52"/>
      <c r="EW1280" s="52"/>
      <c r="EX1280" s="52"/>
      <c r="EY1280" s="52"/>
      <c r="EZ1280" s="52"/>
      <c r="FA1280" s="52"/>
      <c r="FB1280" s="52"/>
      <c r="FC1280" s="52"/>
      <c r="FD1280" s="52"/>
      <c r="FE1280" s="52"/>
      <c r="FF1280" s="52"/>
      <c r="FG1280" s="52"/>
      <c r="FH1280" s="52"/>
      <c r="FI1280" s="52"/>
      <c r="FJ1280" s="52"/>
      <c r="FK1280" s="52"/>
      <c r="FL1280" s="52"/>
      <c r="FM1280" s="52"/>
      <c r="FN1280" s="52"/>
      <c r="FO1280" s="52"/>
      <c r="FP1280" s="52"/>
      <c r="FQ1280" s="52"/>
      <c r="FR1280" s="52"/>
      <c r="FS1280" s="52"/>
      <c r="FT1280" s="52"/>
    </row>
    <row r="1281" spans="1:179" x14ac:dyDescent="0.15">
      <c r="A1281" s="104"/>
      <c r="B1281" s="35"/>
      <c r="C1281" s="35"/>
      <c r="D1281" s="36"/>
      <c r="E1281" s="35"/>
      <c r="F1281" s="54"/>
      <c r="G1281" s="38"/>
      <c r="H1281" s="35"/>
      <c r="I1281" s="35"/>
      <c r="J1281" s="35"/>
      <c r="K1281" s="35"/>
      <c r="L1281" s="55"/>
      <c r="M1281" s="40"/>
      <c r="N1281" s="41"/>
      <c r="O1281" s="41"/>
      <c r="P1281" s="56"/>
      <c r="Q1281" s="43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52"/>
      <c r="AG1281" s="52"/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2"/>
      <c r="AV1281" s="52"/>
      <c r="AW1281" s="52"/>
      <c r="AX1281" s="52"/>
      <c r="AY1281" s="52"/>
      <c r="AZ1281" s="52"/>
      <c r="BA1281" s="52"/>
      <c r="BB1281" s="52"/>
      <c r="BC1281" s="52"/>
      <c r="BD1281" s="52"/>
      <c r="BE1281" s="52"/>
      <c r="BF1281" s="52"/>
      <c r="BG1281" s="52"/>
      <c r="BH1281" s="52"/>
      <c r="BI1281" s="52"/>
      <c r="BJ1281" s="52"/>
      <c r="BK1281" s="52"/>
      <c r="BL1281" s="52"/>
      <c r="BM1281" s="52"/>
      <c r="BN1281" s="52"/>
      <c r="BO1281" s="52"/>
      <c r="BP1281" s="52"/>
      <c r="BQ1281" s="52"/>
      <c r="BR1281" s="52"/>
      <c r="BS1281" s="52"/>
      <c r="BT1281" s="52"/>
      <c r="BU1281" s="52"/>
      <c r="BV1281" s="52"/>
      <c r="BW1281" s="52"/>
      <c r="BX1281" s="52"/>
      <c r="BY1281" s="52"/>
      <c r="BZ1281" s="52"/>
      <c r="CA1281" s="52"/>
      <c r="CB1281" s="52"/>
      <c r="CC1281" s="52"/>
      <c r="CD1281" s="52"/>
      <c r="CE1281" s="52"/>
      <c r="CF1281" s="52"/>
      <c r="CG1281" s="52"/>
      <c r="CH1281" s="52"/>
      <c r="CI1281" s="52"/>
      <c r="CJ1281" s="52"/>
      <c r="CK1281" s="52"/>
      <c r="CL1281" s="52"/>
      <c r="CM1281" s="52"/>
      <c r="CN1281" s="52"/>
      <c r="CO1281" s="52"/>
      <c r="CP1281" s="52"/>
      <c r="CQ1281" s="52"/>
      <c r="CR1281" s="52"/>
      <c r="CS1281" s="52"/>
      <c r="CT1281" s="52"/>
      <c r="CU1281" s="52"/>
      <c r="CV1281" s="52"/>
      <c r="CW1281" s="52"/>
      <c r="CX1281" s="52"/>
      <c r="CY1281" s="52"/>
      <c r="CZ1281" s="52"/>
      <c r="DA1281" s="52"/>
      <c r="DB1281" s="52"/>
      <c r="DC1281" s="52"/>
      <c r="DD1281" s="52"/>
      <c r="DE1281" s="52"/>
      <c r="DF1281" s="52"/>
      <c r="DG1281" s="52"/>
      <c r="DH1281" s="52"/>
      <c r="DI1281" s="52"/>
      <c r="DJ1281" s="52"/>
      <c r="DK1281" s="52"/>
      <c r="DL1281" s="52"/>
      <c r="DM1281" s="52"/>
      <c r="DN1281" s="52"/>
      <c r="DO1281" s="52"/>
      <c r="DP1281" s="52"/>
      <c r="DQ1281" s="52"/>
      <c r="DR1281" s="52"/>
      <c r="DS1281" s="52"/>
      <c r="DT1281" s="52"/>
      <c r="DU1281" s="52"/>
      <c r="DV1281" s="52"/>
      <c r="DW1281" s="52"/>
      <c r="DX1281" s="52"/>
      <c r="DY1281" s="52"/>
      <c r="DZ1281" s="52"/>
      <c r="EA1281" s="52"/>
      <c r="EB1281" s="52"/>
      <c r="EC1281" s="52"/>
      <c r="ED1281" s="52"/>
      <c r="EE1281" s="52"/>
      <c r="EF1281" s="52"/>
      <c r="EG1281" s="52"/>
      <c r="EH1281" s="52"/>
      <c r="EI1281" s="52"/>
      <c r="EJ1281" s="52"/>
      <c r="EK1281" s="52"/>
      <c r="EL1281" s="52"/>
      <c r="EM1281" s="52"/>
      <c r="EN1281" s="52"/>
      <c r="EO1281" s="52"/>
      <c r="EP1281" s="52"/>
      <c r="EQ1281" s="52"/>
      <c r="ER1281" s="52"/>
      <c r="ES1281" s="52"/>
      <c r="ET1281" s="52"/>
      <c r="EU1281" s="52"/>
      <c r="EV1281" s="52"/>
      <c r="EW1281" s="52"/>
      <c r="EX1281" s="52"/>
      <c r="EY1281" s="52"/>
      <c r="EZ1281" s="52"/>
      <c r="FA1281" s="52"/>
      <c r="FB1281" s="52"/>
      <c r="FC1281" s="52"/>
      <c r="FD1281" s="52"/>
      <c r="FE1281" s="52"/>
      <c r="FF1281" s="52"/>
      <c r="FG1281" s="52"/>
      <c r="FH1281" s="52"/>
      <c r="FI1281" s="52"/>
      <c r="FJ1281" s="52"/>
      <c r="FK1281" s="52"/>
      <c r="FL1281" s="52"/>
      <c r="FM1281" s="52"/>
      <c r="FN1281" s="52"/>
      <c r="FO1281" s="52"/>
      <c r="FP1281" s="52"/>
      <c r="FQ1281" s="52"/>
      <c r="FR1281" s="52"/>
      <c r="FS1281" s="52"/>
      <c r="FT1281" s="52"/>
    </row>
    <row r="1282" spans="1:179" x14ac:dyDescent="0.15">
      <c r="A1282" s="104"/>
      <c r="B1282" s="35"/>
      <c r="C1282" s="35"/>
      <c r="D1282" s="36"/>
      <c r="E1282" s="35"/>
      <c r="F1282" s="54"/>
      <c r="G1282" s="38"/>
      <c r="H1282" s="35"/>
      <c r="I1282" s="35"/>
      <c r="J1282" s="35"/>
      <c r="K1282" s="35"/>
      <c r="L1282" s="55"/>
      <c r="M1282" s="40"/>
      <c r="N1282" s="41"/>
      <c r="O1282" s="41"/>
      <c r="P1282" s="56"/>
      <c r="Q1282" s="43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52"/>
      <c r="AG1282" s="52"/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2"/>
      <c r="AV1282" s="52"/>
      <c r="AW1282" s="52"/>
      <c r="AX1282" s="52"/>
      <c r="AY1282" s="52"/>
      <c r="AZ1282" s="52"/>
      <c r="BA1282" s="52"/>
      <c r="BB1282" s="52"/>
      <c r="BC1282" s="52"/>
      <c r="BD1282" s="52"/>
      <c r="BE1282" s="52"/>
      <c r="BF1282" s="52"/>
      <c r="BG1282" s="52"/>
      <c r="BH1282" s="52"/>
      <c r="BI1282" s="52"/>
      <c r="BJ1282" s="52"/>
      <c r="BK1282" s="52"/>
      <c r="BL1282" s="52"/>
      <c r="BM1282" s="52"/>
      <c r="BN1282" s="52"/>
      <c r="BO1282" s="52"/>
      <c r="BP1282" s="52"/>
      <c r="BQ1282" s="52"/>
      <c r="BR1282" s="52"/>
      <c r="BS1282" s="52"/>
      <c r="BT1282" s="52"/>
      <c r="BU1282" s="52"/>
      <c r="BV1282" s="52"/>
      <c r="BW1282" s="52"/>
      <c r="BX1282" s="52"/>
      <c r="BY1282" s="52"/>
      <c r="BZ1282" s="52"/>
      <c r="CA1282" s="52"/>
      <c r="CB1282" s="52"/>
      <c r="CC1282" s="52"/>
      <c r="CD1282" s="52"/>
      <c r="CE1282" s="52"/>
      <c r="CF1282" s="52"/>
      <c r="CG1282" s="52"/>
      <c r="CH1282" s="52"/>
      <c r="CI1282" s="52"/>
      <c r="CJ1282" s="52"/>
      <c r="CK1282" s="52"/>
      <c r="CL1282" s="52"/>
      <c r="CM1282" s="52"/>
      <c r="CN1282" s="52"/>
      <c r="CO1282" s="52"/>
      <c r="CP1282" s="52"/>
      <c r="CQ1282" s="52"/>
      <c r="CR1282" s="52"/>
      <c r="CS1282" s="52"/>
      <c r="CT1282" s="52"/>
      <c r="CU1282" s="52"/>
      <c r="CV1282" s="52"/>
      <c r="CW1282" s="52"/>
      <c r="CX1282" s="52"/>
      <c r="CY1282" s="52"/>
      <c r="CZ1282" s="52"/>
      <c r="DA1282" s="52"/>
      <c r="DB1282" s="52"/>
      <c r="DC1282" s="52"/>
      <c r="DD1282" s="52"/>
      <c r="DE1282" s="52"/>
      <c r="DF1282" s="52"/>
      <c r="DG1282" s="52"/>
      <c r="DH1282" s="52"/>
      <c r="DI1282" s="52"/>
      <c r="DJ1282" s="52"/>
      <c r="DK1282" s="52"/>
      <c r="DL1282" s="52"/>
      <c r="DM1282" s="52"/>
      <c r="DN1282" s="52"/>
      <c r="DO1282" s="52"/>
      <c r="DP1282" s="52"/>
      <c r="DQ1282" s="52"/>
      <c r="DR1282" s="52"/>
      <c r="DS1282" s="52"/>
      <c r="DT1282" s="52"/>
      <c r="DU1282" s="52"/>
      <c r="DV1282" s="52"/>
      <c r="DW1282" s="52"/>
      <c r="DX1282" s="52"/>
      <c r="DY1282" s="52"/>
      <c r="DZ1282" s="52"/>
      <c r="EA1282" s="52"/>
      <c r="EB1282" s="52"/>
      <c r="EC1282" s="52"/>
      <c r="ED1282" s="52"/>
      <c r="EE1282" s="52"/>
      <c r="EF1282" s="52"/>
      <c r="EG1282" s="52"/>
      <c r="EH1282" s="52"/>
      <c r="EI1282" s="52"/>
      <c r="EJ1282" s="52"/>
      <c r="EK1282" s="52"/>
      <c r="EL1282" s="52"/>
      <c r="EM1282" s="52"/>
      <c r="EN1282" s="52"/>
      <c r="EO1282" s="52"/>
      <c r="EP1282" s="52"/>
      <c r="EQ1282" s="52"/>
      <c r="ER1282" s="52"/>
      <c r="ES1282" s="52"/>
      <c r="ET1282" s="52"/>
      <c r="EU1282" s="52"/>
      <c r="EV1282" s="52"/>
      <c r="EW1282" s="52"/>
      <c r="EX1282" s="52"/>
      <c r="EY1282" s="52"/>
      <c r="EZ1282" s="52"/>
      <c r="FA1282" s="52"/>
      <c r="FB1282" s="52"/>
      <c r="FC1282" s="52"/>
      <c r="FD1282" s="52"/>
      <c r="FE1282" s="52"/>
      <c r="FF1282" s="52"/>
      <c r="FG1282" s="52"/>
      <c r="FH1282" s="52"/>
      <c r="FI1282" s="52"/>
      <c r="FJ1282" s="52"/>
      <c r="FK1282" s="52"/>
      <c r="FL1282" s="52"/>
      <c r="FM1282" s="52"/>
      <c r="FN1282" s="52"/>
      <c r="FO1282" s="52"/>
      <c r="FP1282" s="52"/>
      <c r="FQ1282" s="52"/>
      <c r="FR1282" s="52"/>
      <c r="FS1282" s="52"/>
      <c r="FT1282" s="52"/>
    </row>
    <row r="1283" spans="1:179" x14ac:dyDescent="0.15">
      <c r="A1283" s="104"/>
      <c r="B1283" s="35"/>
      <c r="C1283" s="35"/>
      <c r="D1283" s="36"/>
      <c r="E1283" s="35"/>
      <c r="F1283" s="54"/>
      <c r="G1283" s="38"/>
      <c r="H1283" s="35"/>
      <c r="I1283" s="35"/>
      <c r="J1283" s="35"/>
      <c r="K1283" s="35"/>
      <c r="L1283" s="55"/>
      <c r="M1283" s="40"/>
      <c r="N1283" s="41"/>
      <c r="O1283" s="41"/>
      <c r="P1283" s="56"/>
      <c r="Q1283" s="43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52"/>
      <c r="AG1283" s="52"/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2"/>
      <c r="AV1283" s="52"/>
      <c r="AW1283" s="52"/>
      <c r="AX1283" s="52"/>
      <c r="AY1283" s="52"/>
      <c r="AZ1283" s="52"/>
      <c r="BA1283" s="52"/>
      <c r="BB1283" s="52"/>
      <c r="BC1283" s="52"/>
      <c r="BD1283" s="52"/>
      <c r="BE1283" s="52"/>
      <c r="BF1283" s="52"/>
      <c r="BG1283" s="52"/>
      <c r="BH1283" s="52"/>
      <c r="BI1283" s="52"/>
      <c r="BJ1283" s="52"/>
      <c r="BK1283" s="52"/>
      <c r="BL1283" s="52"/>
      <c r="BM1283" s="52"/>
      <c r="BN1283" s="52"/>
      <c r="BO1283" s="52"/>
      <c r="BP1283" s="52"/>
      <c r="BQ1283" s="52"/>
      <c r="BR1283" s="52"/>
      <c r="BS1283" s="52"/>
      <c r="BT1283" s="52"/>
      <c r="BU1283" s="52"/>
      <c r="BV1283" s="52"/>
      <c r="BW1283" s="52"/>
      <c r="BX1283" s="52"/>
      <c r="BY1283" s="52"/>
      <c r="BZ1283" s="52"/>
      <c r="CA1283" s="52"/>
      <c r="CB1283" s="52"/>
      <c r="CC1283" s="52"/>
      <c r="CD1283" s="52"/>
      <c r="CE1283" s="52"/>
      <c r="CF1283" s="52"/>
      <c r="CG1283" s="52"/>
      <c r="CH1283" s="52"/>
      <c r="CI1283" s="52"/>
      <c r="CJ1283" s="52"/>
      <c r="CK1283" s="52"/>
      <c r="CL1283" s="52"/>
      <c r="CM1283" s="52"/>
      <c r="CN1283" s="52"/>
      <c r="CO1283" s="52"/>
      <c r="CP1283" s="52"/>
      <c r="CQ1283" s="52"/>
      <c r="CR1283" s="52"/>
      <c r="CS1283" s="52"/>
      <c r="CT1283" s="52"/>
      <c r="CU1283" s="52"/>
      <c r="CV1283" s="52"/>
      <c r="CW1283" s="52"/>
      <c r="CX1283" s="52"/>
      <c r="CY1283" s="52"/>
      <c r="CZ1283" s="52"/>
      <c r="DA1283" s="52"/>
      <c r="DB1283" s="52"/>
      <c r="DC1283" s="52"/>
      <c r="DD1283" s="52"/>
      <c r="DE1283" s="52"/>
      <c r="DF1283" s="52"/>
      <c r="DG1283" s="52"/>
      <c r="DH1283" s="52"/>
      <c r="DI1283" s="52"/>
      <c r="DJ1283" s="52"/>
      <c r="DK1283" s="52"/>
      <c r="DL1283" s="52"/>
      <c r="DM1283" s="52"/>
      <c r="DN1283" s="52"/>
      <c r="DO1283" s="52"/>
      <c r="DP1283" s="52"/>
      <c r="DQ1283" s="52"/>
      <c r="DR1283" s="52"/>
      <c r="DS1283" s="52"/>
      <c r="DT1283" s="52"/>
      <c r="DU1283" s="52"/>
      <c r="DV1283" s="52"/>
      <c r="DW1283" s="52"/>
      <c r="DX1283" s="52"/>
      <c r="DY1283" s="52"/>
      <c r="DZ1283" s="52"/>
      <c r="EA1283" s="52"/>
      <c r="EB1283" s="52"/>
      <c r="EC1283" s="52"/>
      <c r="ED1283" s="52"/>
      <c r="EE1283" s="52"/>
      <c r="EF1283" s="52"/>
      <c r="EG1283" s="52"/>
      <c r="EH1283" s="52"/>
      <c r="EI1283" s="52"/>
      <c r="EJ1283" s="52"/>
      <c r="EK1283" s="52"/>
      <c r="EL1283" s="52"/>
      <c r="EM1283" s="52"/>
      <c r="EN1283" s="52"/>
      <c r="EO1283" s="52"/>
      <c r="EP1283" s="52"/>
      <c r="EQ1283" s="52"/>
      <c r="ER1283" s="52"/>
      <c r="ES1283" s="52"/>
      <c r="ET1283" s="52"/>
      <c r="EU1283" s="52"/>
      <c r="EV1283" s="52"/>
      <c r="EW1283" s="52"/>
      <c r="EX1283" s="52"/>
      <c r="EY1283" s="52"/>
      <c r="EZ1283" s="52"/>
      <c r="FA1283" s="52"/>
      <c r="FB1283" s="52"/>
      <c r="FC1283" s="52"/>
      <c r="FD1283" s="52"/>
      <c r="FE1283" s="52"/>
      <c r="FF1283" s="52"/>
      <c r="FG1283" s="52"/>
      <c r="FH1283" s="52"/>
      <c r="FI1283" s="52"/>
      <c r="FJ1283" s="52"/>
      <c r="FK1283" s="52"/>
      <c r="FL1283" s="52"/>
      <c r="FM1283" s="52"/>
      <c r="FN1283" s="52"/>
      <c r="FO1283" s="52"/>
      <c r="FP1283" s="52"/>
      <c r="FQ1283" s="52"/>
      <c r="FR1283" s="52"/>
      <c r="FS1283" s="52"/>
      <c r="FT1283" s="52"/>
    </row>
    <row r="1284" spans="1:179" x14ac:dyDescent="0.15">
      <c r="A1284" s="104"/>
      <c r="B1284" s="35"/>
      <c r="C1284" s="35"/>
      <c r="D1284" s="36"/>
      <c r="E1284" s="35"/>
      <c r="F1284" s="54"/>
      <c r="G1284" s="38"/>
      <c r="H1284" s="35"/>
      <c r="I1284" s="35"/>
      <c r="J1284" s="35"/>
      <c r="K1284" s="35"/>
      <c r="L1284" s="55"/>
      <c r="M1284" s="40"/>
      <c r="N1284" s="41"/>
      <c r="O1284" s="41"/>
      <c r="P1284" s="56"/>
      <c r="Q1284" s="43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52"/>
      <c r="AG1284" s="52"/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2"/>
      <c r="AV1284" s="52"/>
      <c r="AW1284" s="52"/>
      <c r="AX1284" s="52"/>
      <c r="AY1284" s="52"/>
      <c r="AZ1284" s="52"/>
      <c r="BA1284" s="52"/>
      <c r="BB1284" s="52"/>
      <c r="BC1284" s="52"/>
      <c r="BD1284" s="52"/>
      <c r="BE1284" s="52"/>
      <c r="BF1284" s="52"/>
      <c r="BG1284" s="52"/>
      <c r="BH1284" s="52"/>
      <c r="BI1284" s="52"/>
      <c r="BJ1284" s="52"/>
      <c r="BK1284" s="52"/>
      <c r="BL1284" s="52"/>
      <c r="BM1284" s="52"/>
      <c r="BN1284" s="52"/>
      <c r="BO1284" s="52"/>
      <c r="BP1284" s="52"/>
      <c r="BQ1284" s="52"/>
      <c r="BR1284" s="52"/>
      <c r="BS1284" s="52"/>
      <c r="BT1284" s="52"/>
      <c r="BU1284" s="52"/>
      <c r="BV1284" s="52"/>
      <c r="BW1284" s="52"/>
      <c r="BX1284" s="52"/>
      <c r="BY1284" s="52"/>
      <c r="BZ1284" s="52"/>
      <c r="CA1284" s="52"/>
      <c r="CB1284" s="52"/>
      <c r="CC1284" s="52"/>
      <c r="CD1284" s="52"/>
      <c r="CE1284" s="52"/>
      <c r="CF1284" s="52"/>
      <c r="CG1284" s="52"/>
      <c r="CH1284" s="52"/>
      <c r="CI1284" s="52"/>
      <c r="CJ1284" s="52"/>
      <c r="CK1284" s="52"/>
      <c r="CL1284" s="52"/>
      <c r="CM1284" s="52"/>
      <c r="CN1284" s="52"/>
      <c r="CO1284" s="52"/>
      <c r="CP1284" s="52"/>
      <c r="CQ1284" s="52"/>
      <c r="CR1284" s="52"/>
      <c r="CS1284" s="52"/>
      <c r="CT1284" s="52"/>
      <c r="CU1284" s="52"/>
      <c r="CV1284" s="52"/>
      <c r="CW1284" s="52"/>
      <c r="CX1284" s="52"/>
      <c r="CY1284" s="52"/>
      <c r="CZ1284" s="52"/>
      <c r="DA1284" s="52"/>
      <c r="DB1284" s="52"/>
      <c r="DC1284" s="52"/>
      <c r="DD1284" s="52"/>
      <c r="DE1284" s="52"/>
      <c r="DF1284" s="52"/>
      <c r="DG1284" s="52"/>
      <c r="DH1284" s="52"/>
      <c r="DI1284" s="52"/>
      <c r="DJ1284" s="52"/>
      <c r="DK1284" s="52"/>
      <c r="DL1284" s="52"/>
      <c r="DM1284" s="52"/>
      <c r="DN1284" s="52"/>
      <c r="DO1284" s="52"/>
      <c r="DP1284" s="52"/>
      <c r="DQ1284" s="52"/>
      <c r="DR1284" s="52"/>
      <c r="DS1284" s="52"/>
      <c r="DT1284" s="52"/>
      <c r="DU1284" s="52"/>
      <c r="DV1284" s="52"/>
      <c r="DW1284" s="52"/>
      <c r="DX1284" s="52"/>
      <c r="DY1284" s="52"/>
      <c r="DZ1284" s="52"/>
      <c r="EA1284" s="52"/>
      <c r="EB1284" s="52"/>
      <c r="EC1284" s="52"/>
      <c r="ED1284" s="52"/>
      <c r="EE1284" s="52"/>
      <c r="EF1284" s="52"/>
      <c r="EG1284" s="52"/>
      <c r="EH1284" s="52"/>
      <c r="EI1284" s="52"/>
      <c r="EJ1284" s="52"/>
      <c r="EK1284" s="52"/>
      <c r="EL1284" s="52"/>
      <c r="EM1284" s="52"/>
      <c r="EN1284" s="52"/>
      <c r="EO1284" s="52"/>
      <c r="EP1284" s="52"/>
      <c r="EQ1284" s="52"/>
      <c r="ER1284" s="52"/>
      <c r="ES1284" s="52"/>
      <c r="ET1284" s="52"/>
      <c r="EU1284" s="52"/>
      <c r="EV1284" s="52"/>
      <c r="EW1284" s="52"/>
      <c r="EX1284" s="52"/>
      <c r="EY1284" s="52"/>
      <c r="EZ1284" s="52"/>
      <c r="FA1284" s="52"/>
      <c r="FB1284" s="52"/>
      <c r="FC1284" s="52"/>
      <c r="FD1284" s="52"/>
      <c r="FE1284" s="52"/>
      <c r="FF1284" s="52"/>
      <c r="FG1284" s="52"/>
      <c r="FH1284" s="52"/>
      <c r="FI1284" s="52"/>
      <c r="FJ1284" s="52"/>
      <c r="FK1284" s="52"/>
      <c r="FL1284" s="52"/>
      <c r="FM1284" s="52"/>
      <c r="FN1284" s="52"/>
      <c r="FO1284" s="52"/>
      <c r="FP1284" s="52"/>
      <c r="FQ1284" s="52"/>
      <c r="FR1284" s="52"/>
      <c r="FS1284" s="52"/>
      <c r="FT1284" s="52"/>
    </row>
    <row r="1285" spans="1:179" x14ac:dyDescent="0.15">
      <c r="A1285" s="104"/>
      <c r="B1285" s="35"/>
      <c r="C1285" s="35"/>
      <c r="D1285" s="36"/>
      <c r="E1285" s="35"/>
      <c r="F1285" s="54"/>
      <c r="G1285" s="38"/>
      <c r="H1285" s="35"/>
      <c r="I1285" s="35"/>
      <c r="J1285" s="35"/>
      <c r="K1285" s="35"/>
      <c r="L1285" s="55"/>
      <c r="M1285" s="40"/>
      <c r="N1285" s="41"/>
      <c r="O1285" s="41"/>
      <c r="P1285" s="56"/>
      <c r="Q1285" s="43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52"/>
      <c r="AG1285" s="52"/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2"/>
      <c r="AV1285" s="52"/>
      <c r="AW1285" s="52"/>
      <c r="AX1285" s="52"/>
      <c r="AY1285" s="52"/>
      <c r="AZ1285" s="52"/>
      <c r="BA1285" s="52"/>
      <c r="BB1285" s="52"/>
      <c r="BC1285" s="52"/>
      <c r="BD1285" s="52"/>
      <c r="BE1285" s="52"/>
      <c r="BF1285" s="52"/>
      <c r="BG1285" s="52"/>
      <c r="BH1285" s="52"/>
      <c r="BI1285" s="52"/>
      <c r="BJ1285" s="52"/>
      <c r="BK1285" s="52"/>
      <c r="BL1285" s="52"/>
      <c r="BM1285" s="52"/>
      <c r="BN1285" s="52"/>
      <c r="BO1285" s="52"/>
      <c r="BP1285" s="52"/>
      <c r="BQ1285" s="52"/>
      <c r="BR1285" s="52"/>
      <c r="BS1285" s="52"/>
      <c r="BT1285" s="52"/>
      <c r="BU1285" s="52"/>
      <c r="BV1285" s="52"/>
      <c r="BW1285" s="52"/>
      <c r="BX1285" s="52"/>
      <c r="BY1285" s="52"/>
      <c r="BZ1285" s="52"/>
      <c r="CA1285" s="52"/>
      <c r="CB1285" s="52"/>
      <c r="CC1285" s="52"/>
      <c r="CD1285" s="52"/>
      <c r="CE1285" s="52"/>
      <c r="CF1285" s="52"/>
      <c r="CG1285" s="52"/>
      <c r="CH1285" s="52"/>
      <c r="CI1285" s="52"/>
      <c r="CJ1285" s="52"/>
      <c r="CK1285" s="52"/>
      <c r="CL1285" s="52"/>
      <c r="CM1285" s="52"/>
      <c r="CN1285" s="52"/>
      <c r="CO1285" s="52"/>
      <c r="CP1285" s="52"/>
      <c r="CQ1285" s="52"/>
      <c r="CR1285" s="52"/>
      <c r="CS1285" s="52"/>
      <c r="CT1285" s="52"/>
      <c r="CU1285" s="52"/>
      <c r="CV1285" s="52"/>
      <c r="CW1285" s="52"/>
      <c r="CX1285" s="52"/>
      <c r="CY1285" s="52"/>
      <c r="CZ1285" s="52"/>
      <c r="DA1285" s="52"/>
      <c r="DB1285" s="52"/>
      <c r="DC1285" s="52"/>
      <c r="DD1285" s="52"/>
      <c r="DE1285" s="52"/>
      <c r="DF1285" s="52"/>
      <c r="DG1285" s="52"/>
      <c r="DH1285" s="52"/>
      <c r="DI1285" s="52"/>
      <c r="DJ1285" s="52"/>
      <c r="DK1285" s="52"/>
      <c r="DL1285" s="52"/>
      <c r="DM1285" s="52"/>
      <c r="DN1285" s="52"/>
      <c r="DO1285" s="52"/>
      <c r="DP1285" s="52"/>
      <c r="DQ1285" s="52"/>
      <c r="DR1285" s="52"/>
      <c r="DS1285" s="52"/>
      <c r="DT1285" s="52"/>
      <c r="DU1285" s="52"/>
      <c r="DV1285" s="52"/>
      <c r="DW1285" s="52"/>
      <c r="DX1285" s="52"/>
      <c r="DY1285" s="52"/>
      <c r="DZ1285" s="52"/>
      <c r="EA1285" s="52"/>
      <c r="EB1285" s="52"/>
      <c r="EC1285" s="52"/>
      <c r="ED1285" s="52"/>
      <c r="EE1285" s="52"/>
      <c r="EF1285" s="52"/>
      <c r="EG1285" s="52"/>
      <c r="EH1285" s="52"/>
      <c r="EI1285" s="52"/>
      <c r="EJ1285" s="52"/>
      <c r="EK1285" s="52"/>
      <c r="EL1285" s="52"/>
      <c r="EM1285" s="52"/>
      <c r="EN1285" s="52"/>
      <c r="EO1285" s="52"/>
      <c r="EP1285" s="52"/>
      <c r="EQ1285" s="52"/>
      <c r="ER1285" s="52"/>
      <c r="ES1285" s="52"/>
      <c r="ET1285" s="52"/>
      <c r="EU1285" s="52"/>
      <c r="EV1285" s="52"/>
      <c r="EW1285" s="52"/>
      <c r="EX1285" s="52"/>
      <c r="EY1285" s="52"/>
      <c r="EZ1285" s="52"/>
      <c r="FA1285" s="52"/>
      <c r="FB1285" s="52"/>
      <c r="FC1285" s="52"/>
      <c r="FD1285" s="52"/>
      <c r="FE1285" s="52"/>
      <c r="FF1285" s="52"/>
      <c r="FG1285" s="52"/>
      <c r="FH1285" s="52"/>
      <c r="FI1285" s="52"/>
      <c r="FJ1285" s="52"/>
      <c r="FK1285" s="52"/>
      <c r="FL1285" s="52"/>
      <c r="FM1285" s="52"/>
      <c r="FN1285" s="52"/>
      <c r="FO1285" s="52"/>
      <c r="FP1285" s="52"/>
      <c r="FQ1285" s="52"/>
      <c r="FR1285" s="52"/>
      <c r="FS1285" s="52"/>
      <c r="FT1285" s="52"/>
    </row>
    <row r="1286" spans="1:179" x14ac:dyDescent="0.15">
      <c r="A1286" s="104"/>
      <c r="B1286" s="35"/>
      <c r="C1286" s="35"/>
      <c r="D1286" s="36"/>
      <c r="E1286" s="35"/>
      <c r="F1286" s="54"/>
      <c r="G1286" s="38"/>
      <c r="H1286" s="35"/>
      <c r="I1286" s="35"/>
      <c r="J1286" s="35"/>
      <c r="K1286" s="35"/>
      <c r="L1286" s="55"/>
      <c r="M1286" s="40"/>
      <c r="N1286" s="41"/>
      <c r="O1286" s="41"/>
      <c r="P1286" s="56"/>
      <c r="Q1286" s="43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52"/>
      <c r="AG1286" s="52"/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2"/>
      <c r="AV1286" s="52"/>
      <c r="AW1286" s="52"/>
      <c r="AX1286" s="52"/>
      <c r="AY1286" s="52"/>
      <c r="AZ1286" s="52"/>
      <c r="BA1286" s="52"/>
      <c r="BB1286" s="52"/>
      <c r="BC1286" s="52"/>
      <c r="BD1286" s="52"/>
      <c r="BE1286" s="52"/>
      <c r="BF1286" s="52"/>
      <c r="BG1286" s="52"/>
      <c r="BH1286" s="52"/>
      <c r="BI1286" s="52"/>
      <c r="BJ1286" s="52"/>
      <c r="BK1286" s="52"/>
      <c r="BL1286" s="52"/>
      <c r="BM1286" s="52"/>
      <c r="BN1286" s="52"/>
      <c r="BO1286" s="52"/>
      <c r="BP1286" s="52"/>
      <c r="BQ1286" s="52"/>
      <c r="BR1286" s="52"/>
      <c r="BS1286" s="52"/>
      <c r="BT1286" s="52"/>
      <c r="BU1286" s="52"/>
      <c r="BV1286" s="52"/>
      <c r="BW1286" s="52"/>
      <c r="BX1286" s="52"/>
      <c r="BY1286" s="52"/>
      <c r="BZ1286" s="52"/>
      <c r="CA1286" s="52"/>
      <c r="CB1286" s="52"/>
      <c r="CC1286" s="52"/>
      <c r="CD1286" s="52"/>
      <c r="CE1286" s="52"/>
      <c r="CF1286" s="52"/>
      <c r="CG1286" s="52"/>
      <c r="CH1286" s="52"/>
      <c r="CI1286" s="52"/>
      <c r="CJ1286" s="52"/>
      <c r="CK1286" s="52"/>
      <c r="CL1286" s="52"/>
      <c r="CM1286" s="52"/>
      <c r="CN1286" s="52"/>
      <c r="CO1286" s="52"/>
      <c r="CP1286" s="52"/>
      <c r="CQ1286" s="52"/>
      <c r="CR1286" s="52"/>
      <c r="CS1286" s="52"/>
      <c r="CT1286" s="52"/>
      <c r="CU1286" s="52"/>
      <c r="CV1286" s="52"/>
      <c r="CW1286" s="52"/>
      <c r="CX1286" s="52"/>
      <c r="CY1286" s="52"/>
      <c r="CZ1286" s="52"/>
      <c r="DA1286" s="52"/>
      <c r="DB1286" s="52"/>
      <c r="DC1286" s="52"/>
      <c r="DD1286" s="52"/>
      <c r="DE1286" s="52"/>
      <c r="DF1286" s="52"/>
      <c r="DG1286" s="52"/>
      <c r="DH1286" s="52"/>
      <c r="DI1286" s="52"/>
      <c r="DJ1286" s="52"/>
      <c r="DK1286" s="52"/>
      <c r="DL1286" s="52"/>
      <c r="DM1286" s="52"/>
      <c r="DN1286" s="52"/>
      <c r="DO1286" s="52"/>
      <c r="DP1286" s="52"/>
      <c r="DQ1286" s="52"/>
      <c r="DR1286" s="52"/>
      <c r="DS1286" s="52"/>
      <c r="DT1286" s="52"/>
      <c r="DU1286" s="52"/>
      <c r="DV1286" s="52"/>
      <c r="DW1286" s="52"/>
      <c r="DX1286" s="52"/>
      <c r="DY1286" s="52"/>
      <c r="DZ1286" s="52"/>
      <c r="EA1286" s="52"/>
      <c r="EB1286" s="52"/>
      <c r="EC1286" s="52"/>
      <c r="ED1286" s="52"/>
      <c r="EE1286" s="52"/>
      <c r="EF1286" s="52"/>
      <c r="EG1286" s="52"/>
      <c r="EH1286" s="52"/>
      <c r="EI1286" s="52"/>
      <c r="EJ1286" s="52"/>
      <c r="EK1286" s="52"/>
      <c r="EL1286" s="52"/>
      <c r="EM1286" s="52"/>
      <c r="EN1286" s="52"/>
      <c r="EO1286" s="52"/>
      <c r="EP1286" s="52"/>
      <c r="EQ1286" s="52"/>
      <c r="ER1286" s="52"/>
      <c r="ES1286" s="52"/>
      <c r="ET1286" s="52"/>
      <c r="EU1286" s="52"/>
      <c r="EV1286" s="52"/>
      <c r="EW1286" s="52"/>
      <c r="EX1286" s="52"/>
      <c r="EY1286" s="52"/>
      <c r="EZ1286" s="52"/>
      <c r="FA1286" s="52"/>
      <c r="FB1286" s="52"/>
      <c r="FC1286" s="52"/>
      <c r="FD1286" s="52"/>
      <c r="FE1286" s="52"/>
      <c r="FF1286" s="52"/>
      <c r="FG1286" s="52"/>
      <c r="FH1286" s="52"/>
      <c r="FI1286" s="52"/>
      <c r="FJ1286" s="52"/>
      <c r="FK1286" s="52"/>
      <c r="FL1286" s="52"/>
      <c r="FM1286" s="52"/>
      <c r="FN1286" s="52"/>
      <c r="FO1286" s="52"/>
      <c r="FP1286" s="52"/>
      <c r="FQ1286" s="52"/>
      <c r="FR1286" s="52"/>
      <c r="FS1286" s="52"/>
      <c r="FT1286" s="52"/>
    </row>
    <row r="1287" spans="1:179" x14ac:dyDescent="0.15">
      <c r="A1287" s="104"/>
      <c r="B1287" s="35"/>
      <c r="C1287" s="35"/>
      <c r="D1287" s="36"/>
      <c r="E1287" s="35"/>
      <c r="F1287" s="54"/>
      <c r="G1287" s="38"/>
      <c r="H1287" s="35"/>
      <c r="I1287" s="35"/>
      <c r="J1287" s="35"/>
      <c r="K1287" s="35"/>
      <c r="L1287" s="55"/>
      <c r="M1287" s="40"/>
      <c r="N1287" s="41"/>
      <c r="O1287" s="41"/>
      <c r="P1287" s="56"/>
      <c r="Q1287" s="43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52"/>
      <c r="AG1287" s="52"/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2"/>
      <c r="AV1287" s="52"/>
      <c r="AW1287" s="52"/>
      <c r="AX1287" s="52"/>
      <c r="AY1287" s="52"/>
      <c r="AZ1287" s="52"/>
      <c r="BA1287" s="52"/>
      <c r="BB1287" s="52"/>
      <c r="BC1287" s="52"/>
      <c r="BD1287" s="52"/>
      <c r="BE1287" s="52"/>
      <c r="BF1287" s="52"/>
      <c r="BG1287" s="52"/>
      <c r="BH1287" s="52"/>
      <c r="BI1287" s="52"/>
      <c r="BJ1287" s="52"/>
      <c r="BK1287" s="52"/>
      <c r="BL1287" s="52"/>
      <c r="BM1287" s="52"/>
      <c r="BN1287" s="52"/>
      <c r="BO1287" s="52"/>
      <c r="BP1287" s="52"/>
      <c r="BQ1287" s="52"/>
      <c r="BR1287" s="52"/>
      <c r="BS1287" s="52"/>
      <c r="BT1287" s="52"/>
      <c r="BU1287" s="52"/>
      <c r="BV1287" s="52"/>
      <c r="BW1287" s="52"/>
      <c r="BX1287" s="52"/>
      <c r="BY1287" s="52"/>
      <c r="BZ1287" s="52"/>
      <c r="CA1287" s="52"/>
      <c r="CB1287" s="52"/>
      <c r="CC1287" s="52"/>
      <c r="CD1287" s="52"/>
      <c r="CE1287" s="52"/>
      <c r="CF1287" s="52"/>
      <c r="CG1287" s="52"/>
      <c r="CH1287" s="52"/>
      <c r="CI1287" s="52"/>
      <c r="CJ1287" s="52"/>
      <c r="CK1287" s="52"/>
      <c r="CL1287" s="52"/>
      <c r="CM1287" s="52"/>
      <c r="CN1287" s="52"/>
      <c r="CO1287" s="52"/>
      <c r="CP1287" s="52"/>
      <c r="CQ1287" s="52"/>
      <c r="CR1287" s="52"/>
      <c r="CS1287" s="52"/>
      <c r="CT1287" s="52"/>
      <c r="CU1287" s="52"/>
      <c r="CV1287" s="52"/>
      <c r="CW1287" s="52"/>
      <c r="CX1287" s="52"/>
      <c r="CY1287" s="52"/>
      <c r="CZ1287" s="52"/>
      <c r="DA1287" s="52"/>
      <c r="DB1287" s="52"/>
      <c r="DC1287" s="52"/>
      <c r="DD1287" s="52"/>
      <c r="DE1287" s="52"/>
      <c r="DF1287" s="52"/>
      <c r="DG1287" s="52"/>
      <c r="DH1287" s="52"/>
      <c r="DI1287" s="52"/>
      <c r="DJ1287" s="52"/>
      <c r="DK1287" s="52"/>
      <c r="DL1287" s="52"/>
      <c r="DM1287" s="52"/>
      <c r="DN1287" s="52"/>
      <c r="DO1287" s="52"/>
      <c r="DP1287" s="52"/>
      <c r="DQ1287" s="52"/>
      <c r="DR1287" s="52"/>
      <c r="DS1287" s="52"/>
      <c r="DT1287" s="52"/>
      <c r="DU1287" s="52"/>
      <c r="DV1287" s="52"/>
      <c r="DW1287" s="52"/>
      <c r="DX1287" s="52"/>
      <c r="DY1287" s="52"/>
      <c r="DZ1287" s="52"/>
      <c r="EA1287" s="52"/>
      <c r="EB1287" s="52"/>
      <c r="EC1287" s="52"/>
      <c r="ED1287" s="52"/>
      <c r="EE1287" s="52"/>
      <c r="EF1287" s="52"/>
      <c r="EG1287" s="52"/>
      <c r="EH1287" s="52"/>
      <c r="EI1287" s="52"/>
      <c r="EJ1287" s="52"/>
      <c r="EK1287" s="52"/>
      <c r="EL1287" s="52"/>
      <c r="EM1287" s="52"/>
      <c r="EN1287" s="52"/>
      <c r="EO1287" s="52"/>
      <c r="EP1287" s="52"/>
      <c r="EQ1287" s="52"/>
      <c r="ER1287" s="52"/>
      <c r="ES1287" s="52"/>
      <c r="ET1287" s="52"/>
      <c r="EU1287" s="52"/>
      <c r="EV1287" s="52"/>
      <c r="EW1287" s="52"/>
      <c r="EX1287" s="52"/>
      <c r="EY1287" s="52"/>
      <c r="EZ1287" s="52"/>
      <c r="FA1287" s="52"/>
      <c r="FB1287" s="52"/>
      <c r="FC1287" s="52"/>
      <c r="FD1287" s="52"/>
      <c r="FE1287" s="52"/>
      <c r="FF1287" s="52"/>
      <c r="FG1287" s="52"/>
      <c r="FH1287" s="52"/>
      <c r="FI1287" s="52"/>
      <c r="FJ1287" s="52"/>
      <c r="FK1287" s="52"/>
      <c r="FL1287" s="52"/>
      <c r="FM1287" s="52"/>
      <c r="FN1287" s="52"/>
      <c r="FO1287" s="52"/>
      <c r="FP1287" s="52"/>
      <c r="FQ1287" s="52"/>
      <c r="FR1287" s="52"/>
      <c r="FS1287" s="52"/>
      <c r="FT1287" s="52"/>
    </row>
    <row r="1288" spans="1:179" x14ac:dyDescent="0.15">
      <c r="A1288" s="104"/>
      <c r="B1288" s="35"/>
      <c r="C1288" s="35"/>
      <c r="D1288" s="36"/>
      <c r="E1288" s="35"/>
      <c r="F1288" s="54"/>
      <c r="G1288" s="38"/>
      <c r="H1288" s="35"/>
      <c r="I1288" s="35"/>
      <c r="J1288" s="35"/>
      <c r="K1288" s="35"/>
      <c r="L1288" s="55"/>
      <c r="M1288" s="40"/>
      <c r="N1288" s="41"/>
      <c r="O1288" s="41"/>
      <c r="P1288" s="56"/>
      <c r="Q1288" s="43"/>
      <c r="R1288" s="44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  <c r="AD1288" s="67"/>
      <c r="AE1288" s="67"/>
      <c r="AF1288" s="68"/>
      <c r="AG1288" s="68"/>
      <c r="AH1288" s="68"/>
      <c r="AI1288" s="68"/>
      <c r="AJ1288" s="68"/>
      <c r="AK1288" s="68"/>
      <c r="AL1288" s="68"/>
      <c r="AM1288" s="68"/>
      <c r="AN1288" s="68"/>
      <c r="AO1288" s="68"/>
      <c r="AP1288" s="68"/>
      <c r="AQ1288" s="68"/>
      <c r="AR1288" s="68"/>
      <c r="AS1288" s="68"/>
      <c r="AT1288" s="68"/>
      <c r="AU1288" s="68"/>
      <c r="AV1288" s="68"/>
      <c r="AW1288" s="68"/>
      <c r="AX1288" s="68"/>
      <c r="AY1288" s="68"/>
      <c r="AZ1288" s="68"/>
      <c r="BA1288" s="68"/>
      <c r="BB1288" s="68"/>
      <c r="BC1288" s="68"/>
      <c r="BD1288" s="68"/>
      <c r="BE1288" s="68"/>
      <c r="BF1288" s="68"/>
      <c r="BG1288" s="68"/>
      <c r="BH1288" s="68"/>
      <c r="BI1288" s="68"/>
      <c r="BJ1288" s="68"/>
      <c r="BK1288" s="68"/>
      <c r="BL1288" s="68"/>
      <c r="BM1288" s="68"/>
      <c r="BN1288" s="68"/>
      <c r="BO1288" s="68"/>
      <c r="BP1288" s="68"/>
      <c r="BQ1288" s="68"/>
      <c r="BR1288" s="68"/>
      <c r="BS1288" s="68"/>
      <c r="BT1288" s="68"/>
      <c r="BU1288" s="68"/>
      <c r="BV1288" s="68"/>
      <c r="BW1288" s="68"/>
      <c r="BX1288" s="68"/>
      <c r="BY1288" s="68"/>
      <c r="BZ1288" s="68"/>
      <c r="CA1288" s="68"/>
      <c r="CB1288" s="68"/>
      <c r="CC1288" s="68"/>
      <c r="CD1288" s="68"/>
      <c r="CE1288" s="68"/>
      <c r="CF1288" s="68"/>
      <c r="CG1288" s="68"/>
      <c r="CH1288" s="68"/>
      <c r="CI1288" s="68"/>
      <c r="CJ1288" s="68"/>
      <c r="CK1288" s="68"/>
      <c r="CL1288" s="68"/>
      <c r="CM1288" s="68"/>
      <c r="CN1288" s="68"/>
      <c r="CO1288" s="68"/>
      <c r="CP1288" s="68"/>
      <c r="CQ1288" s="68"/>
      <c r="CR1288" s="68"/>
      <c r="CS1288" s="68"/>
      <c r="CT1288" s="68"/>
      <c r="CU1288" s="68"/>
      <c r="CV1288" s="68"/>
      <c r="CW1288" s="68"/>
      <c r="CX1288" s="68"/>
      <c r="CY1288" s="68"/>
      <c r="CZ1288" s="68"/>
      <c r="DA1288" s="68"/>
      <c r="DB1288" s="68"/>
      <c r="DC1288" s="68"/>
      <c r="DD1288" s="68"/>
      <c r="DE1288" s="68"/>
      <c r="DF1288" s="68"/>
      <c r="DG1288" s="68"/>
      <c r="DH1288" s="68"/>
      <c r="DI1288" s="68"/>
      <c r="DJ1288" s="68"/>
      <c r="DK1288" s="68"/>
      <c r="DL1288" s="68"/>
      <c r="DM1288" s="68"/>
      <c r="DN1288" s="68"/>
      <c r="DO1288" s="68"/>
      <c r="DP1288" s="68"/>
      <c r="DQ1288" s="68"/>
      <c r="DR1288" s="68"/>
      <c r="DS1288" s="68"/>
      <c r="DT1288" s="68"/>
      <c r="DU1288" s="68"/>
      <c r="DV1288" s="68"/>
      <c r="DW1288" s="68"/>
      <c r="DX1288" s="68"/>
      <c r="DY1288" s="68"/>
      <c r="DZ1288" s="68"/>
      <c r="EA1288" s="68"/>
      <c r="EB1288" s="68"/>
      <c r="EC1288" s="68"/>
      <c r="ED1288" s="68"/>
      <c r="EE1288" s="68"/>
      <c r="EF1288" s="68"/>
      <c r="EG1288" s="68"/>
      <c r="EH1288" s="68"/>
      <c r="EI1288" s="68"/>
      <c r="EJ1288" s="68"/>
      <c r="EK1288" s="68"/>
      <c r="EL1288" s="68"/>
      <c r="EM1288" s="68"/>
      <c r="EN1288" s="68"/>
      <c r="EO1288" s="68"/>
      <c r="EP1288" s="68"/>
      <c r="EQ1288" s="68"/>
      <c r="ER1288" s="68"/>
      <c r="ES1288" s="68"/>
      <c r="ET1288" s="68"/>
      <c r="EU1288" s="68"/>
      <c r="EV1288" s="68"/>
      <c r="EW1288" s="68"/>
      <c r="EX1288" s="68"/>
      <c r="EY1288" s="68"/>
      <c r="EZ1288" s="68"/>
      <c r="FA1288" s="68"/>
      <c r="FB1288" s="68"/>
      <c r="FC1288" s="68"/>
      <c r="FD1288" s="68"/>
      <c r="FE1288" s="68"/>
      <c r="FF1288" s="68"/>
      <c r="FG1288" s="68"/>
      <c r="FH1288" s="68"/>
      <c r="FI1288" s="68"/>
      <c r="FJ1288" s="68"/>
      <c r="FK1288" s="68"/>
      <c r="FL1288" s="68"/>
      <c r="FM1288" s="68"/>
      <c r="FN1288" s="68"/>
      <c r="FO1288" s="68"/>
      <c r="FP1288" s="68"/>
      <c r="FQ1288" s="68"/>
      <c r="FR1288" s="68"/>
      <c r="FS1288" s="68"/>
      <c r="FT1288" s="68"/>
      <c r="FU1288" s="68"/>
      <c r="FV1288" s="68"/>
      <c r="FW1288" s="68"/>
    </row>
    <row r="1289" spans="1:179" x14ac:dyDescent="0.15">
      <c r="A1289" s="104"/>
      <c r="B1289" s="35"/>
      <c r="C1289" s="35"/>
      <c r="D1289" s="36"/>
      <c r="E1289" s="35"/>
      <c r="F1289" s="54"/>
      <c r="G1289" s="38"/>
      <c r="H1289" s="35"/>
      <c r="I1289" s="35"/>
      <c r="J1289" s="35"/>
      <c r="K1289" s="35"/>
      <c r="L1289" s="55"/>
      <c r="M1289" s="40"/>
      <c r="N1289" s="41"/>
      <c r="O1289" s="41"/>
      <c r="P1289" s="56"/>
      <c r="Q1289" s="43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52"/>
      <c r="AG1289" s="52"/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  <c r="BB1289" s="52"/>
      <c r="BC1289" s="52"/>
      <c r="BD1289" s="52"/>
      <c r="BE1289" s="52"/>
      <c r="BF1289" s="52"/>
      <c r="BG1289" s="52"/>
      <c r="BH1289" s="52"/>
      <c r="BI1289" s="52"/>
      <c r="BJ1289" s="52"/>
      <c r="BK1289" s="52"/>
      <c r="BL1289" s="52"/>
      <c r="BM1289" s="52"/>
      <c r="BN1289" s="52"/>
      <c r="BO1289" s="52"/>
      <c r="BP1289" s="52"/>
      <c r="BQ1289" s="52"/>
      <c r="BR1289" s="52"/>
      <c r="BS1289" s="52"/>
      <c r="BT1289" s="52"/>
      <c r="BU1289" s="52"/>
      <c r="BV1289" s="52"/>
      <c r="BW1289" s="52"/>
      <c r="BX1289" s="52"/>
      <c r="BY1289" s="52"/>
      <c r="BZ1289" s="52"/>
      <c r="CA1289" s="52"/>
      <c r="CB1289" s="52"/>
      <c r="CC1289" s="52"/>
      <c r="CD1289" s="52"/>
      <c r="CE1289" s="52"/>
      <c r="CF1289" s="52"/>
      <c r="CG1289" s="52"/>
      <c r="CH1289" s="52"/>
      <c r="CI1289" s="52"/>
      <c r="CJ1289" s="52"/>
      <c r="CK1289" s="52"/>
      <c r="CL1289" s="52"/>
      <c r="CM1289" s="52"/>
      <c r="CN1289" s="52"/>
      <c r="CO1289" s="52"/>
      <c r="CP1289" s="52"/>
      <c r="CQ1289" s="52"/>
      <c r="CR1289" s="52"/>
      <c r="CS1289" s="52"/>
      <c r="CT1289" s="52"/>
      <c r="CU1289" s="52"/>
      <c r="CV1289" s="52"/>
      <c r="CW1289" s="52"/>
      <c r="CX1289" s="52"/>
      <c r="CY1289" s="52"/>
      <c r="CZ1289" s="52"/>
      <c r="DA1289" s="52"/>
      <c r="DB1289" s="52"/>
      <c r="DC1289" s="52"/>
      <c r="DD1289" s="52"/>
      <c r="DE1289" s="52"/>
      <c r="DF1289" s="52"/>
      <c r="DG1289" s="52"/>
      <c r="DH1289" s="52"/>
      <c r="DI1289" s="52"/>
      <c r="DJ1289" s="52"/>
      <c r="DK1289" s="52"/>
      <c r="DL1289" s="52"/>
      <c r="DM1289" s="52"/>
      <c r="DN1289" s="52"/>
      <c r="DO1289" s="52"/>
      <c r="DP1289" s="52"/>
      <c r="DQ1289" s="52"/>
      <c r="DR1289" s="52"/>
      <c r="DS1289" s="52"/>
      <c r="DT1289" s="52"/>
      <c r="DU1289" s="52"/>
      <c r="DV1289" s="52"/>
      <c r="DW1289" s="52"/>
      <c r="DX1289" s="52"/>
      <c r="DY1289" s="52"/>
      <c r="DZ1289" s="52"/>
      <c r="EA1289" s="52"/>
      <c r="EB1289" s="52"/>
      <c r="EC1289" s="52"/>
      <c r="ED1289" s="52"/>
      <c r="EE1289" s="52"/>
      <c r="EF1289" s="52"/>
      <c r="EG1289" s="52"/>
      <c r="EH1289" s="52"/>
      <c r="EI1289" s="52"/>
      <c r="EJ1289" s="52"/>
      <c r="EK1289" s="52"/>
      <c r="EL1289" s="52"/>
      <c r="EM1289" s="52"/>
      <c r="EN1289" s="52"/>
      <c r="EO1289" s="52"/>
      <c r="EP1289" s="52"/>
      <c r="EQ1289" s="52"/>
      <c r="ER1289" s="52"/>
      <c r="ES1289" s="52"/>
      <c r="ET1289" s="52"/>
      <c r="EU1289" s="52"/>
      <c r="EV1289" s="52"/>
      <c r="EW1289" s="52"/>
      <c r="EX1289" s="52"/>
      <c r="EY1289" s="52"/>
      <c r="EZ1289" s="52"/>
      <c r="FA1289" s="52"/>
      <c r="FB1289" s="52"/>
      <c r="FC1289" s="52"/>
      <c r="FD1289" s="52"/>
      <c r="FE1289" s="52"/>
      <c r="FF1289" s="52"/>
      <c r="FG1289" s="52"/>
      <c r="FH1289" s="52"/>
      <c r="FI1289" s="52"/>
      <c r="FJ1289" s="52"/>
      <c r="FK1289" s="52"/>
      <c r="FL1289" s="52"/>
      <c r="FM1289" s="52"/>
      <c r="FN1289" s="52"/>
      <c r="FO1289" s="52"/>
      <c r="FP1289" s="52"/>
      <c r="FQ1289" s="52"/>
      <c r="FR1289" s="52"/>
      <c r="FS1289" s="52"/>
      <c r="FT1289" s="52"/>
    </row>
    <row r="1290" spans="1:179" x14ac:dyDescent="0.15">
      <c r="A1290" s="104"/>
      <c r="B1290" s="35"/>
      <c r="C1290" s="35"/>
      <c r="D1290" s="36"/>
      <c r="E1290" s="35"/>
      <c r="F1290" s="54"/>
      <c r="G1290" s="38"/>
      <c r="H1290" s="35"/>
      <c r="I1290" s="35"/>
      <c r="J1290" s="35"/>
      <c r="K1290" s="35"/>
      <c r="L1290" s="55"/>
      <c r="M1290" s="40"/>
      <c r="N1290" s="41"/>
      <c r="O1290" s="41"/>
      <c r="P1290" s="56"/>
      <c r="Q1290" s="43"/>
      <c r="R1290" s="44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8"/>
      <c r="AG1290" s="68"/>
      <c r="AH1290" s="68"/>
      <c r="AI1290" s="68"/>
      <c r="AJ1290" s="68"/>
      <c r="AK1290" s="68"/>
      <c r="AL1290" s="68"/>
      <c r="AM1290" s="68"/>
      <c r="AN1290" s="68"/>
      <c r="AO1290" s="68"/>
      <c r="AP1290" s="68"/>
      <c r="AQ1290" s="68"/>
      <c r="AR1290" s="68"/>
      <c r="AS1290" s="68"/>
      <c r="AT1290" s="68"/>
      <c r="AU1290" s="68"/>
      <c r="AV1290" s="68"/>
      <c r="AW1290" s="68"/>
      <c r="AX1290" s="68"/>
      <c r="AY1290" s="68"/>
      <c r="AZ1290" s="68"/>
      <c r="BA1290" s="68"/>
      <c r="BB1290" s="68"/>
      <c r="BC1290" s="68"/>
      <c r="BD1290" s="68"/>
      <c r="BE1290" s="68"/>
      <c r="BF1290" s="68"/>
      <c r="BG1290" s="68"/>
      <c r="BH1290" s="68"/>
      <c r="BI1290" s="68"/>
      <c r="BJ1290" s="68"/>
      <c r="BK1290" s="68"/>
      <c r="BL1290" s="68"/>
      <c r="BM1290" s="68"/>
      <c r="BN1290" s="68"/>
      <c r="BO1290" s="68"/>
      <c r="BP1290" s="68"/>
      <c r="BQ1290" s="68"/>
      <c r="BR1290" s="68"/>
      <c r="BS1290" s="68"/>
      <c r="BT1290" s="68"/>
      <c r="BU1290" s="68"/>
      <c r="BV1290" s="68"/>
      <c r="BW1290" s="68"/>
      <c r="BX1290" s="68"/>
      <c r="BY1290" s="68"/>
      <c r="BZ1290" s="68"/>
      <c r="CA1290" s="68"/>
      <c r="CB1290" s="68"/>
      <c r="CC1290" s="68"/>
      <c r="CD1290" s="68"/>
      <c r="CE1290" s="68"/>
      <c r="CF1290" s="68"/>
      <c r="CG1290" s="68"/>
      <c r="CH1290" s="68"/>
      <c r="CI1290" s="68"/>
      <c r="CJ1290" s="68"/>
      <c r="CK1290" s="68"/>
      <c r="CL1290" s="68"/>
      <c r="CM1290" s="68"/>
      <c r="CN1290" s="68"/>
      <c r="CO1290" s="68"/>
      <c r="CP1290" s="68"/>
      <c r="CQ1290" s="68"/>
      <c r="CR1290" s="68"/>
      <c r="CS1290" s="68"/>
      <c r="CT1290" s="68"/>
      <c r="CU1290" s="68"/>
      <c r="CV1290" s="68"/>
      <c r="CW1290" s="68"/>
      <c r="CX1290" s="68"/>
      <c r="CY1290" s="68"/>
      <c r="CZ1290" s="68"/>
      <c r="DA1290" s="68"/>
      <c r="DB1290" s="68"/>
      <c r="DC1290" s="68"/>
      <c r="DD1290" s="68"/>
      <c r="DE1290" s="68"/>
      <c r="DF1290" s="68"/>
      <c r="DG1290" s="68"/>
      <c r="DH1290" s="68"/>
      <c r="DI1290" s="68"/>
      <c r="DJ1290" s="68"/>
      <c r="DK1290" s="68"/>
      <c r="DL1290" s="68"/>
      <c r="DM1290" s="68"/>
      <c r="DN1290" s="68"/>
      <c r="DO1290" s="68"/>
      <c r="DP1290" s="68"/>
      <c r="DQ1290" s="68"/>
      <c r="DR1290" s="68"/>
      <c r="DS1290" s="68"/>
      <c r="DT1290" s="68"/>
      <c r="DU1290" s="68"/>
      <c r="DV1290" s="68"/>
      <c r="DW1290" s="68"/>
      <c r="DX1290" s="68"/>
      <c r="DY1290" s="68"/>
      <c r="DZ1290" s="68"/>
      <c r="EA1290" s="68"/>
      <c r="EB1290" s="68"/>
      <c r="EC1290" s="68"/>
      <c r="ED1290" s="68"/>
      <c r="EE1290" s="68"/>
      <c r="EF1290" s="68"/>
      <c r="EG1290" s="68"/>
      <c r="EH1290" s="68"/>
      <c r="EI1290" s="68"/>
      <c r="EJ1290" s="68"/>
      <c r="EK1290" s="68"/>
      <c r="EL1290" s="68"/>
      <c r="EM1290" s="68"/>
      <c r="EN1290" s="68"/>
      <c r="EO1290" s="68"/>
      <c r="EP1290" s="68"/>
      <c r="EQ1290" s="68"/>
      <c r="ER1290" s="68"/>
      <c r="ES1290" s="68"/>
      <c r="ET1290" s="68"/>
      <c r="EU1290" s="68"/>
      <c r="EV1290" s="68"/>
      <c r="EW1290" s="68"/>
      <c r="EX1290" s="68"/>
      <c r="EY1290" s="68"/>
      <c r="EZ1290" s="68"/>
      <c r="FA1290" s="68"/>
      <c r="FB1290" s="68"/>
      <c r="FC1290" s="68"/>
      <c r="FD1290" s="68"/>
      <c r="FE1290" s="68"/>
      <c r="FF1290" s="68"/>
      <c r="FG1290" s="68"/>
      <c r="FH1290" s="68"/>
      <c r="FI1290" s="68"/>
      <c r="FJ1290" s="68"/>
      <c r="FK1290" s="68"/>
      <c r="FL1290" s="68"/>
      <c r="FM1290" s="68"/>
      <c r="FN1290" s="68"/>
      <c r="FO1290" s="68"/>
      <c r="FP1290" s="68"/>
      <c r="FQ1290" s="68"/>
      <c r="FR1290" s="68"/>
      <c r="FS1290" s="68"/>
      <c r="FT1290" s="68"/>
      <c r="FU1290" s="68"/>
      <c r="FV1290" s="68"/>
      <c r="FW1290" s="68"/>
    </row>
    <row r="1291" spans="1:179" x14ac:dyDescent="0.15">
      <c r="A1291" s="104"/>
      <c r="B1291" s="35"/>
      <c r="C1291" s="35"/>
      <c r="D1291" s="36"/>
      <c r="E1291" s="35"/>
      <c r="F1291" s="54"/>
      <c r="G1291" s="38"/>
      <c r="H1291" s="35"/>
      <c r="I1291" s="35"/>
      <c r="J1291" s="35"/>
      <c r="K1291" s="35"/>
      <c r="L1291" s="55"/>
      <c r="M1291" s="40"/>
      <c r="N1291" s="41"/>
      <c r="O1291" s="41"/>
      <c r="P1291" s="56"/>
      <c r="Q1291" s="43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52"/>
      <c r="AG1291" s="52"/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  <c r="BB1291" s="52"/>
      <c r="BC1291" s="52"/>
      <c r="BD1291" s="52"/>
      <c r="BE1291" s="52"/>
      <c r="BF1291" s="52"/>
      <c r="BG1291" s="52"/>
      <c r="BH1291" s="52"/>
      <c r="BI1291" s="52"/>
      <c r="BJ1291" s="52"/>
      <c r="BK1291" s="52"/>
      <c r="BL1291" s="52"/>
      <c r="BM1291" s="52"/>
      <c r="BN1291" s="52"/>
      <c r="BO1291" s="52"/>
      <c r="BP1291" s="52"/>
      <c r="BQ1291" s="52"/>
      <c r="BR1291" s="52"/>
      <c r="BS1291" s="52"/>
      <c r="BT1291" s="52"/>
      <c r="BU1291" s="52"/>
      <c r="BV1291" s="52"/>
      <c r="BW1291" s="52"/>
      <c r="BX1291" s="52"/>
      <c r="BY1291" s="52"/>
      <c r="BZ1291" s="52"/>
      <c r="CA1291" s="52"/>
      <c r="CB1291" s="52"/>
      <c r="CC1291" s="52"/>
      <c r="CD1291" s="52"/>
      <c r="CE1291" s="52"/>
      <c r="CF1291" s="52"/>
      <c r="CG1291" s="52"/>
      <c r="CH1291" s="52"/>
      <c r="CI1291" s="52"/>
      <c r="CJ1291" s="52"/>
      <c r="CK1291" s="52"/>
      <c r="CL1291" s="52"/>
      <c r="CM1291" s="52"/>
      <c r="CN1291" s="52"/>
      <c r="CO1291" s="52"/>
      <c r="CP1291" s="52"/>
      <c r="CQ1291" s="52"/>
      <c r="CR1291" s="52"/>
      <c r="CS1291" s="52"/>
      <c r="CT1291" s="52"/>
      <c r="CU1291" s="52"/>
      <c r="CV1291" s="52"/>
      <c r="CW1291" s="52"/>
      <c r="CX1291" s="52"/>
      <c r="CY1291" s="52"/>
      <c r="CZ1291" s="52"/>
      <c r="DA1291" s="52"/>
      <c r="DB1291" s="52"/>
      <c r="DC1291" s="52"/>
      <c r="DD1291" s="52"/>
      <c r="DE1291" s="52"/>
      <c r="DF1291" s="52"/>
      <c r="DG1291" s="52"/>
      <c r="DH1291" s="52"/>
      <c r="DI1291" s="52"/>
      <c r="DJ1291" s="52"/>
      <c r="DK1291" s="52"/>
      <c r="DL1291" s="52"/>
      <c r="DM1291" s="52"/>
      <c r="DN1291" s="52"/>
      <c r="DO1291" s="52"/>
      <c r="DP1291" s="52"/>
      <c r="DQ1291" s="52"/>
      <c r="DR1291" s="52"/>
      <c r="DS1291" s="52"/>
      <c r="DT1291" s="52"/>
      <c r="DU1291" s="52"/>
      <c r="DV1291" s="52"/>
      <c r="DW1291" s="52"/>
      <c r="DX1291" s="52"/>
      <c r="DY1291" s="52"/>
      <c r="DZ1291" s="52"/>
      <c r="EA1291" s="52"/>
      <c r="EB1291" s="52"/>
      <c r="EC1291" s="52"/>
      <c r="ED1291" s="52"/>
      <c r="EE1291" s="52"/>
      <c r="EF1291" s="52"/>
      <c r="EG1291" s="52"/>
      <c r="EH1291" s="52"/>
      <c r="EI1291" s="52"/>
      <c r="EJ1291" s="52"/>
      <c r="EK1291" s="52"/>
      <c r="EL1291" s="52"/>
      <c r="EM1291" s="52"/>
      <c r="EN1291" s="52"/>
      <c r="EO1291" s="52"/>
      <c r="EP1291" s="52"/>
      <c r="EQ1291" s="52"/>
      <c r="ER1291" s="52"/>
      <c r="ES1291" s="52"/>
      <c r="ET1291" s="52"/>
      <c r="EU1291" s="52"/>
      <c r="EV1291" s="52"/>
      <c r="EW1291" s="52"/>
      <c r="EX1291" s="52"/>
      <c r="EY1291" s="52"/>
      <c r="EZ1291" s="52"/>
      <c r="FA1291" s="52"/>
      <c r="FB1291" s="52"/>
      <c r="FC1291" s="52"/>
      <c r="FD1291" s="52"/>
      <c r="FE1291" s="52"/>
      <c r="FF1291" s="52"/>
      <c r="FG1291" s="52"/>
      <c r="FH1291" s="52"/>
      <c r="FI1291" s="52"/>
      <c r="FJ1291" s="52"/>
      <c r="FK1291" s="52"/>
      <c r="FL1291" s="52"/>
      <c r="FM1291" s="52"/>
      <c r="FN1291" s="52"/>
      <c r="FO1291" s="52"/>
      <c r="FP1291" s="52"/>
      <c r="FQ1291" s="52"/>
      <c r="FR1291" s="52"/>
      <c r="FS1291" s="52"/>
      <c r="FT1291" s="52"/>
    </row>
    <row r="1292" spans="1:179" x14ac:dyDescent="0.15">
      <c r="A1292" s="104"/>
      <c r="B1292" s="35"/>
      <c r="C1292" s="35"/>
      <c r="D1292" s="36"/>
      <c r="E1292" s="35"/>
      <c r="F1292" s="54"/>
      <c r="G1292" s="38"/>
      <c r="H1292" s="35"/>
      <c r="I1292" s="35"/>
      <c r="J1292" s="35"/>
      <c r="K1292" s="35"/>
      <c r="L1292" s="55"/>
      <c r="M1292" s="40"/>
      <c r="N1292" s="41"/>
      <c r="O1292" s="41"/>
      <c r="P1292" s="56"/>
      <c r="Q1292" s="43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52"/>
      <c r="AG1292" s="52"/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2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2"/>
      <c r="BI1292" s="52"/>
      <c r="BJ1292" s="52"/>
      <c r="BK1292" s="52"/>
      <c r="BL1292" s="52"/>
      <c r="BM1292" s="52"/>
      <c r="BN1292" s="52"/>
      <c r="BO1292" s="52"/>
      <c r="BP1292" s="52"/>
      <c r="BQ1292" s="52"/>
      <c r="BR1292" s="52"/>
      <c r="BS1292" s="52"/>
      <c r="BT1292" s="52"/>
      <c r="BU1292" s="52"/>
      <c r="BV1292" s="52"/>
      <c r="BW1292" s="52"/>
      <c r="BX1292" s="52"/>
      <c r="BY1292" s="52"/>
      <c r="BZ1292" s="52"/>
      <c r="CA1292" s="52"/>
      <c r="CB1292" s="52"/>
      <c r="CC1292" s="52"/>
      <c r="CD1292" s="52"/>
      <c r="CE1292" s="52"/>
      <c r="CF1292" s="52"/>
      <c r="CG1292" s="52"/>
      <c r="CH1292" s="52"/>
      <c r="CI1292" s="52"/>
      <c r="CJ1292" s="52"/>
      <c r="CK1292" s="52"/>
      <c r="CL1292" s="52"/>
      <c r="CM1292" s="52"/>
      <c r="CN1292" s="52"/>
      <c r="CO1292" s="52"/>
      <c r="CP1292" s="52"/>
      <c r="CQ1292" s="52"/>
      <c r="CR1292" s="52"/>
      <c r="CS1292" s="52"/>
      <c r="CT1292" s="52"/>
      <c r="CU1292" s="52"/>
      <c r="CV1292" s="52"/>
      <c r="CW1292" s="52"/>
      <c r="CX1292" s="52"/>
      <c r="CY1292" s="52"/>
      <c r="CZ1292" s="52"/>
      <c r="DA1292" s="52"/>
      <c r="DB1292" s="52"/>
      <c r="DC1292" s="52"/>
      <c r="DD1292" s="52"/>
      <c r="DE1292" s="52"/>
      <c r="DF1292" s="52"/>
      <c r="DG1292" s="52"/>
      <c r="DH1292" s="52"/>
      <c r="DI1292" s="52"/>
      <c r="DJ1292" s="52"/>
      <c r="DK1292" s="52"/>
      <c r="DL1292" s="52"/>
      <c r="DM1292" s="52"/>
      <c r="DN1292" s="52"/>
      <c r="DO1292" s="52"/>
      <c r="DP1292" s="52"/>
      <c r="DQ1292" s="52"/>
      <c r="DR1292" s="52"/>
      <c r="DS1292" s="52"/>
      <c r="DT1292" s="52"/>
      <c r="DU1292" s="52"/>
      <c r="DV1292" s="52"/>
      <c r="DW1292" s="52"/>
      <c r="DX1292" s="52"/>
      <c r="DY1292" s="52"/>
      <c r="DZ1292" s="52"/>
      <c r="EA1292" s="52"/>
      <c r="EB1292" s="52"/>
      <c r="EC1292" s="52"/>
      <c r="ED1292" s="52"/>
      <c r="EE1292" s="52"/>
      <c r="EF1292" s="52"/>
      <c r="EG1292" s="52"/>
      <c r="EH1292" s="52"/>
      <c r="EI1292" s="52"/>
      <c r="EJ1292" s="52"/>
      <c r="EK1292" s="52"/>
      <c r="EL1292" s="52"/>
      <c r="EM1292" s="52"/>
      <c r="EN1292" s="52"/>
      <c r="EO1292" s="52"/>
      <c r="EP1292" s="52"/>
      <c r="EQ1292" s="52"/>
      <c r="ER1292" s="52"/>
      <c r="ES1292" s="52"/>
      <c r="ET1292" s="52"/>
      <c r="EU1292" s="52"/>
      <c r="EV1292" s="52"/>
      <c r="EW1292" s="52"/>
      <c r="EX1292" s="52"/>
      <c r="EY1292" s="52"/>
      <c r="EZ1292" s="52"/>
      <c r="FA1292" s="52"/>
      <c r="FB1292" s="52"/>
      <c r="FC1292" s="52"/>
      <c r="FD1292" s="52"/>
      <c r="FE1292" s="52"/>
      <c r="FF1292" s="52"/>
      <c r="FG1292" s="52"/>
      <c r="FH1292" s="52"/>
      <c r="FI1292" s="52"/>
      <c r="FJ1292" s="52"/>
      <c r="FK1292" s="52"/>
      <c r="FL1292" s="52"/>
      <c r="FM1292" s="52"/>
      <c r="FN1292" s="52"/>
      <c r="FO1292" s="52"/>
      <c r="FP1292" s="52"/>
      <c r="FQ1292" s="52"/>
      <c r="FR1292" s="52"/>
      <c r="FS1292" s="52"/>
      <c r="FT1292" s="52"/>
    </row>
    <row r="1293" spans="1:179" x14ac:dyDescent="0.15">
      <c r="A1293" s="104"/>
      <c r="B1293" s="35"/>
      <c r="C1293" s="35"/>
      <c r="D1293" s="36"/>
      <c r="E1293" s="35"/>
      <c r="F1293" s="54"/>
      <c r="G1293" s="38"/>
      <c r="H1293" s="35"/>
      <c r="I1293" s="35"/>
      <c r="J1293" s="35"/>
      <c r="K1293" s="35"/>
      <c r="L1293" s="55"/>
      <c r="M1293" s="40"/>
      <c r="N1293" s="41"/>
      <c r="O1293" s="41"/>
      <c r="P1293" s="56"/>
      <c r="Q1293" s="43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52"/>
      <c r="AG1293" s="52"/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2"/>
      <c r="AV1293" s="52"/>
      <c r="AW1293" s="52"/>
      <c r="AX1293" s="52"/>
      <c r="AY1293" s="52"/>
      <c r="AZ1293" s="52"/>
      <c r="BA1293" s="52"/>
      <c r="BB1293" s="52"/>
      <c r="BC1293" s="52"/>
      <c r="BD1293" s="52"/>
      <c r="BE1293" s="52"/>
      <c r="BF1293" s="52"/>
      <c r="BG1293" s="52"/>
      <c r="BH1293" s="52"/>
      <c r="BI1293" s="52"/>
      <c r="BJ1293" s="52"/>
      <c r="BK1293" s="52"/>
      <c r="BL1293" s="52"/>
      <c r="BM1293" s="52"/>
      <c r="BN1293" s="52"/>
      <c r="BO1293" s="52"/>
      <c r="BP1293" s="52"/>
      <c r="BQ1293" s="52"/>
      <c r="BR1293" s="52"/>
      <c r="BS1293" s="52"/>
      <c r="BT1293" s="52"/>
      <c r="BU1293" s="52"/>
      <c r="BV1293" s="52"/>
      <c r="BW1293" s="52"/>
      <c r="BX1293" s="52"/>
      <c r="BY1293" s="52"/>
      <c r="BZ1293" s="52"/>
      <c r="CA1293" s="52"/>
      <c r="CB1293" s="52"/>
      <c r="CC1293" s="52"/>
      <c r="CD1293" s="52"/>
      <c r="CE1293" s="52"/>
      <c r="CF1293" s="52"/>
      <c r="CG1293" s="52"/>
      <c r="CH1293" s="52"/>
      <c r="CI1293" s="52"/>
      <c r="CJ1293" s="52"/>
      <c r="CK1293" s="52"/>
      <c r="CL1293" s="52"/>
      <c r="CM1293" s="52"/>
      <c r="CN1293" s="52"/>
      <c r="CO1293" s="52"/>
      <c r="CP1293" s="52"/>
      <c r="CQ1293" s="52"/>
      <c r="CR1293" s="52"/>
      <c r="CS1293" s="52"/>
      <c r="CT1293" s="52"/>
      <c r="CU1293" s="52"/>
      <c r="CV1293" s="52"/>
      <c r="CW1293" s="52"/>
      <c r="CX1293" s="52"/>
      <c r="CY1293" s="52"/>
      <c r="CZ1293" s="52"/>
      <c r="DA1293" s="52"/>
      <c r="DB1293" s="52"/>
      <c r="DC1293" s="52"/>
      <c r="DD1293" s="52"/>
      <c r="DE1293" s="52"/>
      <c r="DF1293" s="52"/>
      <c r="DG1293" s="52"/>
      <c r="DH1293" s="52"/>
      <c r="DI1293" s="52"/>
      <c r="DJ1293" s="52"/>
      <c r="DK1293" s="52"/>
      <c r="DL1293" s="52"/>
      <c r="DM1293" s="52"/>
      <c r="DN1293" s="52"/>
      <c r="DO1293" s="52"/>
      <c r="DP1293" s="52"/>
      <c r="DQ1293" s="52"/>
      <c r="DR1293" s="52"/>
      <c r="DS1293" s="52"/>
      <c r="DT1293" s="52"/>
      <c r="DU1293" s="52"/>
      <c r="DV1293" s="52"/>
      <c r="DW1293" s="52"/>
      <c r="DX1293" s="52"/>
      <c r="DY1293" s="52"/>
      <c r="DZ1293" s="52"/>
      <c r="EA1293" s="52"/>
      <c r="EB1293" s="52"/>
      <c r="EC1293" s="52"/>
      <c r="ED1293" s="52"/>
      <c r="EE1293" s="52"/>
      <c r="EF1293" s="52"/>
      <c r="EG1293" s="52"/>
      <c r="EH1293" s="52"/>
      <c r="EI1293" s="52"/>
      <c r="EJ1293" s="52"/>
      <c r="EK1293" s="52"/>
      <c r="EL1293" s="52"/>
      <c r="EM1293" s="52"/>
      <c r="EN1293" s="52"/>
      <c r="EO1293" s="52"/>
      <c r="EP1293" s="52"/>
      <c r="EQ1293" s="52"/>
      <c r="ER1293" s="52"/>
      <c r="ES1293" s="52"/>
      <c r="ET1293" s="52"/>
      <c r="EU1293" s="52"/>
      <c r="EV1293" s="52"/>
      <c r="EW1293" s="52"/>
      <c r="EX1293" s="52"/>
      <c r="EY1293" s="52"/>
      <c r="EZ1293" s="52"/>
      <c r="FA1293" s="52"/>
      <c r="FB1293" s="52"/>
      <c r="FC1293" s="52"/>
      <c r="FD1293" s="52"/>
      <c r="FE1293" s="52"/>
      <c r="FF1293" s="52"/>
      <c r="FG1293" s="52"/>
      <c r="FH1293" s="52"/>
      <c r="FI1293" s="52"/>
      <c r="FJ1293" s="52"/>
      <c r="FK1293" s="52"/>
      <c r="FL1293" s="52"/>
      <c r="FM1293" s="52"/>
      <c r="FN1293" s="52"/>
      <c r="FO1293" s="52"/>
      <c r="FP1293" s="52"/>
      <c r="FQ1293" s="52"/>
      <c r="FR1293" s="52"/>
      <c r="FS1293" s="52"/>
      <c r="FT1293" s="52"/>
    </row>
    <row r="1294" spans="1:179" x14ac:dyDescent="0.15">
      <c r="A1294" s="104"/>
      <c r="B1294" s="35"/>
      <c r="C1294" s="35"/>
      <c r="D1294" s="36"/>
      <c r="E1294" s="35"/>
      <c r="F1294" s="54"/>
      <c r="G1294" s="38"/>
      <c r="H1294" s="35"/>
      <c r="I1294" s="35"/>
      <c r="J1294" s="35"/>
      <c r="K1294" s="35"/>
      <c r="L1294" s="55"/>
      <c r="M1294" s="40"/>
      <c r="N1294" s="41"/>
      <c r="O1294" s="41"/>
      <c r="P1294" s="56"/>
      <c r="Q1294" s="43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52"/>
      <c r="AG1294" s="52"/>
      <c r="AH1294" s="52"/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2"/>
      <c r="AV1294" s="52"/>
      <c r="AW1294" s="52"/>
      <c r="AX1294" s="52"/>
      <c r="AY1294" s="52"/>
      <c r="AZ1294" s="52"/>
      <c r="BA1294" s="52"/>
      <c r="BB1294" s="52"/>
      <c r="BC1294" s="52"/>
      <c r="BD1294" s="52"/>
      <c r="BE1294" s="52"/>
      <c r="BF1294" s="52"/>
      <c r="BG1294" s="52"/>
      <c r="BH1294" s="52"/>
      <c r="BI1294" s="52"/>
      <c r="BJ1294" s="52"/>
      <c r="BK1294" s="52"/>
      <c r="BL1294" s="52"/>
      <c r="BM1294" s="52"/>
      <c r="BN1294" s="52"/>
      <c r="BO1294" s="52"/>
      <c r="BP1294" s="52"/>
      <c r="BQ1294" s="52"/>
      <c r="BR1294" s="52"/>
      <c r="BS1294" s="52"/>
      <c r="BT1294" s="52"/>
      <c r="BU1294" s="52"/>
      <c r="BV1294" s="52"/>
      <c r="BW1294" s="52"/>
      <c r="BX1294" s="52"/>
      <c r="BY1294" s="52"/>
      <c r="BZ1294" s="52"/>
      <c r="CA1294" s="52"/>
      <c r="CB1294" s="52"/>
      <c r="CC1294" s="52"/>
      <c r="CD1294" s="52"/>
      <c r="CE1294" s="52"/>
      <c r="CF1294" s="52"/>
      <c r="CG1294" s="52"/>
      <c r="CH1294" s="52"/>
      <c r="CI1294" s="52"/>
      <c r="CJ1294" s="52"/>
      <c r="CK1294" s="52"/>
      <c r="CL1294" s="52"/>
      <c r="CM1294" s="52"/>
      <c r="CN1294" s="52"/>
      <c r="CO1294" s="52"/>
      <c r="CP1294" s="52"/>
      <c r="CQ1294" s="52"/>
      <c r="CR1294" s="52"/>
      <c r="CS1294" s="52"/>
      <c r="CT1294" s="52"/>
      <c r="CU1294" s="52"/>
      <c r="CV1294" s="52"/>
      <c r="CW1294" s="52"/>
      <c r="CX1294" s="52"/>
      <c r="CY1294" s="52"/>
      <c r="CZ1294" s="52"/>
      <c r="DA1294" s="52"/>
      <c r="DB1294" s="52"/>
      <c r="DC1294" s="52"/>
      <c r="DD1294" s="52"/>
      <c r="DE1294" s="52"/>
      <c r="DF1294" s="52"/>
      <c r="DG1294" s="52"/>
      <c r="DH1294" s="52"/>
      <c r="DI1294" s="52"/>
      <c r="DJ1294" s="52"/>
      <c r="DK1294" s="52"/>
      <c r="DL1294" s="52"/>
      <c r="DM1294" s="52"/>
      <c r="DN1294" s="52"/>
      <c r="DO1294" s="52"/>
      <c r="DP1294" s="52"/>
      <c r="DQ1294" s="52"/>
      <c r="DR1294" s="52"/>
      <c r="DS1294" s="52"/>
      <c r="DT1294" s="52"/>
      <c r="DU1294" s="52"/>
      <c r="DV1294" s="52"/>
      <c r="DW1294" s="52"/>
      <c r="DX1294" s="52"/>
      <c r="DY1294" s="52"/>
      <c r="DZ1294" s="52"/>
      <c r="EA1294" s="52"/>
      <c r="EB1294" s="52"/>
      <c r="EC1294" s="52"/>
      <c r="ED1294" s="52"/>
      <c r="EE1294" s="52"/>
      <c r="EF1294" s="52"/>
      <c r="EG1294" s="52"/>
      <c r="EH1294" s="52"/>
      <c r="EI1294" s="52"/>
      <c r="EJ1294" s="52"/>
      <c r="EK1294" s="52"/>
      <c r="EL1294" s="52"/>
      <c r="EM1294" s="52"/>
      <c r="EN1294" s="52"/>
      <c r="EO1294" s="52"/>
      <c r="EP1294" s="52"/>
      <c r="EQ1294" s="52"/>
      <c r="ER1294" s="52"/>
      <c r="ES1294" s="52"/>
      <c r="ET1294" s="52"/>
      <c r="EU1294" s="52"/>
      <c r="EV1294" s="52"/>
      <c r="EW1294" s="52"/>
      <c r="EX1294" s="52"/>
      <c r="EY1294" s="52"/>
      <c r="EZ1294" s="52"/>
      <c r="FA1294" s="52"/>
      <c r="FB1294" s="52"/>
      <c r="FC1294" s="52"/>
      <c r="FD1294" s="52"/>
      <c r="FE1294" s="52"/>
      <c r="FF1294" s="52"/>
      <c r="FG1294" s="52"/>
      <c r="FH1294" s="52"/>
      <c r="FI1294" s="52"/>
      <c r="FJ1294" s="52"/>
      <c r="FK1294" s="52"/>
      <c r="FL1294" s="52"/>
      <c r="FM1294" s="52"/>
      <c r="FN1294" s="52"/>
      <c r="FO1294" s="52"/>
      <c r="FP1294" s="52"/>
      <c r="FQ1294" s="52"/>
      <c r="FR1294" s="52"/>
      <c r="FS1294" s="52"/>
      <c r="FT1294" s="52"/>
    </row>
    <row r="1295" spans="1:179" x14ac:dyDescent="0.15">
      <c r="A1295" s="104"/>
      <c r="B1295" s="35"/>
      <c r="C1295" s="35"/>
      <c r="D1295" s="36"/>
      <c r="E1295" s="35"/>
      <c r="F1295" s="54"/>
      <c r="G1295" s="38"/>
      <c r="H1295" s="35"/>
      <c r="I1295" s="35"/>
      <c r="J1295" s="35"/>
      <c r="K1295" s="35"/>
      <c r="L1295" s="55"/>
      <c r="M1295" s="40"/>
      <c r="N1295" s="41"/>
      <c r="O1295" s="41"/>
      <c r="P1295" s="56"/>
      <c r="Q1295" s="43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52"/>
      <c r="AG1295" s="52"/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  <c r="BB1295" s="52"/>
      <c r="BC1295" s="52"/>
      <c r="BD1295" s="52"/>
      <c r="BE1295" s="52"/>
      <c r="BF1295" s="52"/>
      <c r="BG1295" s="52"/>
      <c r="BH1295" s="52"/>
      <c r="BI1295" s="52"/>
      <c r="BJ1295" s="52"/>
      <c r="BK1295" s="52"/>
      <c r="BL1295" s="52"/>
      <c r="BM1295" s="52"/>
      <c r="BN1295" s="52"/>
      <c r="BO1295" s="52"/>
      <c r="BP1295" s="52"/>
      <c r="BQ1295" s="52"/>
      <c r="BR1295" s="52"/>
      <c r="BS1295" s="52"/>
      <c r="BT1295" s="52"/>
      <c r="BU1295" s="52"/>
      <c r="BV1295" s="52"/>
      <c r="BW1295" s="52"/>
      <c r="BX1295" s="52"/>
      <c r="BY1295" s="52"/>
      <c r="BZ1295" s="52"/>
      <c r="CA1295" s="52"/>
      <c r="CB1295" s="52"/>
      <c r="CC1295" s="52"/>
      <c r="CD1295" s="52"/>
      <c r="CE1295" s="52"/>
      <c r="CF1295" s="52"/>
      <c r="CG1295" s="52"/>
      <c r="CH1295" s="52"/>
      <c r="CI1295" s="52"/>
      <c r="CJ1295" s="52"/>
      <c r="CK1295" s="52"/>
      <c r="CL1295" s="52"/>
      <c r="CM1295" s="52"/>
      <c r="CN1295" s="52"/>
      <c r="CO1295" s="52"/>
      <c r="CP1295" s="52"/>
      <c r="CQ1295" s="52"/>
      <c r="CR1295" s="52"/>
      <c r="CS1295" s="52"/>
      <c r="CT1295" s="52"/>
      <c r="CU1295" s="52"/>
      <c r="CV1295" s="52"/>
      <c r="CW1295" s="52"/>
      <c r="CX1295" s="52"/>
      <c r="CY1295" s="52"/>
      <c r="CZ1295" s="52"/>
      <c r="DA1295" s="52"/>
      <c r="DB1295" s="52"/>
      <c r="DC1295" s="52"/>
      <c r="DD1295" s="52"/>
      <c r="DE1295" s="52"/>
      <c r="DF1295" s="52"/>
      <c r="DG1295" s="52"/>
      <c r="DH1295" s="52"/>
      <c r="DI1295" s="52"/>
      <c r="DJ1295" s="52"/>
      <c r="DK1295" s="52"/>
      <c r="DL1295" s="52"/>
      <c r="DM1295" s="52"/>
      <c r="DN1295" s="52"/>
      <c r="DO1295" s="52"/>
      <c r="DP1295" s="52"/>
      <c r="DQ1295" s="52"/>
      <c r="DR1295" s="52"/>
      <c r="DS1295" s="52"/>
      <c r="DT1295" s="52"/>
      <c r="DU1295" s="52"/>
      <c r="DV1295" s="52"/>
      <c r="DW1295" s="52"/>
      <c r="DX1295" s="52"/>
      <c r="DY1295" s="52"/>
      <c r="DZ1295" s="52"/>
      <c r="EA1295" s="52"/>
      <c r="EB1295" s="52"/>
      <c r="EC1295" s="52"/>
      <c r="ED1295" s="52"/>
      <c r="EE1295" s="52"/>
      <c r="EF1295" s="52"/>
      <c r="EG1295" s="52"/>
      <c r="EH1295" s="52"/>
      <c r="EI1295" s="52"/>
      <c r="EJ1295" s="52"/>
      <c r="EK1295" s="52"/>
      <c r="EL1295" s="52"/>
      <c r="EM1295" s="52"/>
      <c r="EN1295" s="52"/>
      <c r="EO1295" s="52"/>
      <c r="EP1295" s="52"/>
      <c r="EQ1295" s="52"/>
      <c r="ER1295" s="52"/>
      <c r="ES1295" s="52"/>
      <c r="ET1295" s="52"/>
      <c r="EU1295" s="52"/>
      <c r="EV1295" s="52"/>
      <c r="EW1295" s="52"/>
      <c r="EX1295" s="52"/>
      <c r="EY1295" s="52"/>
      <c r="EZ1295" s="52"/>
      <c r="FA1295" s="52"/>
      <c r="FB1295" s="52"/>
      <c r="FC1295" s="52"/>
      <c r="FD1295" s="52"/>
      <c r="FE1295" s="52"/>
      <c r="FF1295" s="52"/>
      <c r="FG1295" s="52"/>
      <c r="FH1295" s="52"/>
      <c r="FI1295" s="52"/>
      <c r="FJ1295" s="52"/>
      <c r="FK1295" s="52"/>
      <c r="FL1295" s="52"/>
      <c r="FM1295" s="52"/>
      <c r="FN1295" s="52"/>
      <c r="FO1295" s="52"/>
      <c r="FP1295" s="52"/>
      <c r="FQ1295" s="52"/>
      <c r="FR1295" s="52"/>
      <c r="FS1295" s="52"/>
      <c r="FT1295" s="52"/>
    </row>
    <row r="1296" spans="1:179" x14ac:dyDescent="0.15">
      <c r="A1296" s="104"/>
      <c r="B1296" s="35"/>
      <c r="C1296" s="35"/>
      <c r="D1296" s="36"/>
      <c r="E1296" s="35"/>
      <c r="F1296" s="54"/>
      <c r="G1296" s="38"/>
      <c r="H1296" s="35"/>
      <c r="I1296" s="35"/>
      <c r="J1296" s="35"/>
      <c r="K1296" s="35"/>
      <c r="L1296" s="55"/>
      <c r="M1296" s="40"/>
      <c r="N1296" s="41"/>
      <c r="O1296" s="41"/>
      <c r="P1296" s="56"/>
      <c r="Q1296" s="43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52"/>
      <c r="AG1296" s="52"/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2"/>
      <c r="AV1296" s="52"/>
      <c r="AW1296" s="52"/>
      <c r="AX1296" s="52"/>
      <c r="AY1296" s="52"/>
      <c r="AZ1296" s="52"/>
      <c r="BA1296" s="52"/>
      <c r="BB1296" s="52"/>
      <c r="BC1296" s="52"/>
      <c r="BD1296" s="52"/>
      <c r="BE1296" s="52"/>
      <c r="BF1296" s="52"/>
      <c r="BG1296" s="52"/>
      <c r="BH1296" s="52"/>
      <c r="BI1296" s="52"/>
      <c r="BJ1296" s="52"/>
      <c r="BK1296" s="52"/>
      <c r="BL1296" s="52"/>
      <c r="BM1296" s="52"/>
      <c r="BN1296" s="52"/>
      <c r="BO1296" s="52"/>
      <c r="BP1296" s="52"/>
      <c r="BQ1296" s="52"/>
      <c r="BR1296" s="52"/>
      <c r="BS1296" s="52"/>
      <c r="BT1296" s="52"/>
      <c r="BU1296" s="52"/>
      <c r="BV1296" s="52"/>
      <c r="BW1296" s="52"/>
      <c r="BX1296" s="52"/>
      <c r="BY1296" s="52"/>
      <c r="BZ1296" s="52"/>
      <c r="CA1296" s="52"/>
      <c r="CB1296" s="52"/>
      <c r="CC1296" s="52"/>
      <c r="CD1296" s="52"/>
      <c r="CE1296" s="52"/>
      <c r="CF1296" s="52"/>
      <c r="CG1296" s="52"/>
      <c r="CH1296" s="52"/>
      <c r="CI1296" s="52"/>
      <c r="CJ1296" s="52"/>
      <c r="CK1296" s="52"/>
      <c r="CL1296" s="52"/>
      <c r="CM1296" s="52"/>
      <c r="CN1296" s="52"/>
      <c r="CO1296" s="52"/>
      <c r="CP1296" s="52"/>
      <c r="CQ1296" s="52"/>
      <c r="CR1296" s="52"/>
      <c r="CS1296" s="52"/>
      <c r="CT1296" s="52"/>
      <c r="CU1296" s="52"/>
      <c r="CV1296" s="52"/>
      <c r="CW1296" s="52"/>
      <c r="CX1296" s="52"/>
      <c r="CY1296" s="52"/>
      <c r="CZ1296" s="52"/>
      <c r="DA1296" s="52"/>
      <c r="DB1296" s="52"/>
      <c r="DC1296" s="52"/>
      <c r="DD1296" s="52"/>
      <c r="DE1296" s="52"/>
      <c r="DF1296" s="52"/>
      <c r="DG1296" s="52"/>
      <c r="DH1296" s="52"/>
      <c r="DI1296" s="52"/>
      <c r="DJ1296" s="52"/>
      <c r="DK1296" s="52"/>
      <c r="DL1296" s="52"/>
      <c r="DM1296" s="52"/>
      <c r="DN1296" s="52"/>
      <c r="DO1296" s="52"/>
      <c r="DP1296" s="52"/>
      <c r="DQ1296" s="52"/>
      <c r="DR1296" s="52"/>
      <c r="DS1296" s="52"/>
      <c r="DT1296" s="52"/>
      <c r="DU1296" s="52"/>
      <c r="DV1296" s="52"/>
      <c r="DW1296" s="52"/>
      <c r="DX1296" s="52"/>
      <c r="DY1296" s="52"/>
      <c r="DZ1296" s="52"/>
      <c r="EA1296" s="52"/>
      <c r="EB1296" s="52"/>
      <c r="EC1296" s="52"/>
      <c r="ED1296" s="52"/>
      <c r="EE1296" s="52"/>
      <c r="EF1296" s="52"/>
      <c r="EG1296" s="52"/>
      <c r="EH1296" s="52"/>
      <c r="EI1296" s="52"/>
      <c r="EJ1296" s="52"/>
      <c r="EK1296" s="52"/>
      <c r="EL1296" s="52"/>
      <c r="EM1296" s="52"/>
      <c r="EN1296" s="52"/>
      <c r="EO1296" s="52"/>
      <c r="EP1296" s="52"/>
      <c r="EQ1296" s="52"/>
      <c r="ER1296" s="52"/>
      <c r="ES1296" s="52"/>
      <c r="ET1296" s="52"/>
      <c r="EU1296" s="52"/>
      <c r="EV1296" s="52"/>
      <c r="EW1296" s="52"/>
      <c r="EX1296" s="52"/>
      <c r="EY1296" s="52"/>
      <c r="EZ1296" s="52"/>
      <c r="FA1296" s="52"/>
      <c r="FB1296" s="52"/>
      <c r="FC1296" s="52"/>
      <c r="FD1296" s="52"/>
      <c r="FE1296" s="52"/>
      <c r="FF1296" s="52"/>
      <c r="FG1296" s="52"/>
      <c r="FH1296" s="52"/>
      <c r="FI1296" s="52"/>
      <c r="FJ1296" s="52"/>
      <c r="FK1296" s="52"/>
      <c r="FL1296" s="52"/>
      <c r="FM1296" s="52"/>
      <c r="FN1296" s="52"/>
      <c r="FO1296" s="52"/>
      <c r="FP1296" s="52"/>
      <c r="FQ1296" s="52"/>
      <c r="FR1296" s="52"/>
      <c r="FS1296" s="52"/>
      <c r="FT1296" s="52"/>
    </row>
    <row r="1297" spans="1:176" x14ac:dyDescent="0.15">
      <c r="A1297" s="104"/>
      <c r="B1297" s="35"/>
      <c r="C1297" s="35"/>
      <c r="D1297" s="36"/>
      <c r="E1297" s="35"/>
      <c r="F1297" s="54"/>
      <c r="G1297" s="38"/>
      <c r="H1297" s="35"/>
      <c r="I1297" s="35"/>
      <c r="J1297" s="35"/>
      <c r="K1297" s="35"/>
      <c r="L1297" s="55"/>
      <c r="M1297" s="40"/>
      <c r="N1297" s="41"/>
      <c r="O1297" s="41"/>
      <c r="P1297" s="56"/>
      <c r="Q1297" s="43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52"/>
      <c r="AG1297" s="52"/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2"/>
      <c r="AV1297" s="52"/>
      <c r="AW1297" s="52"/>
      <c r="AX1297" s="52"/>
      <c r="AY1297" s="52"/>
      <c r="AZ1297" s="52"/>
      <c r="BA1297" s="52"/>
      <c r="BB1297" s="52"/>
      <c r="BC1297" s="52"/>
      <c r="BD1297" s="52"/>
      <c r="BE1297" s="52"/>
      <c r="BF1297" s="52"/>
      <c r="BG1297" s="52"/>
      <c r="BH1297" s="52"/>
      <c r="BI1297" s="52"/>
      <c r="BJ1297" s="52"/>
      <c r="BK1297" s="52"/>
      <c r="BL1297" s="52"/>
      <c r="BM1297" s="52"/>
      <c r="BN1297" s="52"/>
      <c r="BO1297" s="52"/>
      <c r="BP1297" s="52"/>
      <c r="BQ1297" s="52"/>
      <c r="BR1297" s="52"/>
      <c r="BS1297" s="52"/>
      <c r="BT1297" s="52"/>
      <c r="BU1297" s="52"/>
      <c r="BV1297" s="52"/>
      <c r="BW1297" s="52"/>
      <c r="BX1297" s="52"/>
      <c r="BY1297" s="52"/>
      <c r="BZ1297" s="52"/>
      <c r="CA1297" s="52"/>
      <c r="CB1297" s="52"/>
      <c r="CC1297" s="52"/>
      <c r="CD1297" s="52"/>
      <c r="CE1297" s="52"/>
      <c r="CF1297" s="52"/>
      <c r="CG1297" s="52"/>
      <c r="CH1297" s="52"/>
      <c r="CI1297" s="52"/>
      <c r="CJ1297" s="52"/>
      <c r="CK1297" s="52"/>
      <c r="CL1297" s="52"/>
      <c r="CM1297" s="52"/>
      <c r="CN1297" s="52"/>
      <c r="CO1297" s="52"/>
      <c r="CP1297" s="52"/>
      <c r="CQ1297" s="52"/>
      <c r="CR1297" s="52"/>
      <c r="CS1297" s="52"/>
      <c r="CT1297" s="52"/>
      <c r="CU1297" s="52"/>
      <c r="CV1297" s="52"/>
      <c r="CW1297" s="52"/>
      <c r="CX1297" s="52"/>
      <c r="CY1297" s="52"/>
      <c r="CZ1297" s="52"/>
      <c r="DA1297" s="52"/>
      <c r="DB1297" s="52"/>
      <c r="DC1297" s="52"/>
      <c r="DD1297" s="52"/>
      <c r="DE1297" s="52"/>
      <c r="DF1297" s="52"/>
      <c r="DG1297" s="52"/>
      <c r="DH1297" s="52"/>
      <c r="DI1297" s="52"/>
      <c r="DJ1297" s="52"/>
      <c r="DK1297" s="52"/>
      <c r="DL1297" s="52"/>
      <c r="DM1297" s="52"/>
      <c r="DN1297" s="52"/>
      <c r="DO1297" s="52"/>
      <c r="DP1297" s="52"/>
      <c r="DQ1297" s="52"/>
      <c r="DR1297" s="52"/>
      <c r="DS1297" s="52"/>
      <c r="DT1297" s="52"/>
      <c r="DU1297" s="52"/>
      <c r="DV1297" s="52"/>
      <c r="DW1297" s="52"/>
      <c r="DX1297" s="52"/>
      <c r="DY1297" s="52"/>
      <c r="DZ1297" s="52"/>
      <c r="EA1297" s="52"/>
      <c r="EB1297" s="52"/>
      <c r="EC1297" s="52"/>
      <c r="ED1297" s="52"/>
      <c r="EE1297" s="52"/>
      <c r="EF1297" s="52"/>
      <c r="EG1297" s="52"/>
      <c r="EH1297" s="52"/>
      <c r="EI1297" s="52"/>
      <c r="EJ1297" s="52"/>
      <c r="EK1297" s="52"/>
      <c r="EL1297" s="52"/>
      <c r="EM1297" s="52"/>
      <c r="EN1297" s="52"/>
      <c r="EO1297" s="52"/>
      <c r="EP1297" s="52"/>
      <c r="EQ1297" s="52"/>
      <c r="ER1297" s="52"/>
      <c r="ES1297" s="52"/>
      <c r="ET1297" s="52"/>
      <c r="EU1297" s="52"/>
      <c r="EV1297" s="52"/>
      <c r="EW1297" s="52"/>
      <c r="EX1297" s="52"/>
      <c r="EY1297" s="52"/>
      <c r="EZ1297" s="52"/>
      <c r="FA1297" s="52"/>
      <c r="FB1297" s="52"/>
      <c r="FC1297" s="52"/>
      <c r="FD1297" s="52"/>
      <c r="FE1297" s="52"/>
      <c r="FF1297" s="52"/>
      <c r="FG1297" s="52"/>
      <c r="FH1297" s="52"/>
      <c r="FI1297" s="52"/>
      <c r="FJ1297" s="52"/>
      <c r="FK1297" s="52"/>
      <c r="FL1297" s="52"/>
      <c r="FM1297" s="52"/>
      <c r="FN1297" s="52"/>
      <c r="FO1297" s="52"/>
      <c r="FP1297" s="52"/>
      <c r="FQ1297" s="52"/>
      <c r="FR1297" s="52"/>
      <c r="FS1297" s="52"/>
      <c r="FT1297" s="52"/>
    </row>
    <row r="1298" spans="1:176" x14ac:dyDescent="0.15">
      <c r="A1298" s="104"/>
      <c r="B1298" s="35"/>
      <c r="C1298" s="35"/>
      <c r="D1298" s="36"/>
      <c r="E1298" s="35"/>
      <c r="F1298" s="54"/>
      <c r="G1298" s="38"/>
      <c r="H1298" s="35"/>
      <c r="I1298" s="35"/>
      <c r="J1298" s="35"/>
      <c r="K1298" s="35"/>
      <c r="L1298" s="55"/>
      <c r="M1298" s="40"/>
      <c r="N1298" s="41"/>
      <c r="O1298" s="41"/>
      <c r="P1298" s="56"/>
      <c r="Q1298" s="43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52"/>
      <c r="AG1298" s="52"/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2"/>
      <c r="AV1298" s="52"/>
      <c r="AW1298" s="52"/>
      <c r="AX1298" s="52"/>
      <c r="AY1298" s="52"/>
      <c r="AZ1298" s="52"/>
      <c r="BA1298" s="52"/>
      <c r="BB1298" s="52"/>
      <c r="BC1298" s="52"/>
      <c r="BD1298" s="52"/>
      <c r="BE1298" s="52"/>
      <c r="BF1298" s="52"/>
      <c r="BG1298" s="52"/>
      <c r="BH1298" s="52"/>
      <c r="BI1298" s="52"/>
      <c r="BJ1298" s="52"/>
      <c r="BK1298" s="52"/>
      <c r="BL1298" s="52"/>
      <c r="BM1298" s="52"/>
      <c r="BN1298" s="52"/>
      <c r="BO1298" s="52"/>
      <c r="BP1298" s="52"/>
      <c r="BQ1298" s="52"/>
      <c r="BR1298" s="52"/>
      <c r="BS1298" s="52"/>
      <c r="BT1298" s="52"/>
      <c r="BU1298" s="52"/>
      <c r="BV1298" s="52"/>
      <c r="BW1298" s="52"/>
      <c r="BX1298" s="52"/>
      <c r="BY1298" s="52"/>
      <c r="BZ1298" s="52"/>
      <c r="CA1298" s="52"/>
      <c r="CB1298" s="52"/>
      <c r="CC1298" s="52"/>
      <c r="CD1298" s="52"/>
      <c r="CE1298" s="52"/>
      <c r="CF1298" s="52"/>
      <c r="CG1298" s="52"/>
      <c r="CH1298" s="52"/>
      <c r="CI1298" s="52"/>
      <c r="CJ1298" s="52"/>
      <c r="CK1298" s="52"/>
      <c r="CL1298" s="52"/>
      <c r="CM1298" s="52"/>
      <c r="CN1298" s="52"/>
      <c r="CO1298" s="52"/>
      <c r="CP1298" s="52"/>
      <c r="CQ1298" s="52"/>
      <c r="CR1298" s="52"/>
      <c r="CS1298" s="52"/>
      <c r="CT1298" s="52"/>
      <c r="CU1298" s="52"/>
      <c r="CV1298" s="52"/>
      <c r="CW1298" s="52"/>
      <c r="CX1298" s="52"/>
      <c r="CY1298" s="52"/>
      <c r="CZ1298" s="52"/>
      <c r="DA1298" s="52"/>
      <c r="DB1298" s="52"/>
      <c r="DC1298" s="52"/>
      <c r="DD1298" s="52"/>
      <c r="DE1298" s="52"/>
      <c r="DF1298" s="52"/>
      <c r="DG1298" s="52"/>
      <c r="DH1298" s="52"/>
      <c r="DI1298" s="52"/>
      <c r="DJ1298" s="52"/>
      <c r="DK1298" s="52"/>
      <c r="DL1298" s="52"/>
      <c r="DM1298" s="52"/>
      <c r="DN1298" s="52"/>
      <c r="DO1298" s="52"/>
      <c r="DP1298" s="52"/>
      <c r="DQ1298" s="52"/>
      <c r="DR1298" s="52"/>
      <c r="DS1298" s="52"/>
      <c r="DT1298" s="52"/>
      <c r="DU1298" s="52"/>
      <c r="DV1298" s="52"/>
      <c r="DW1298" s="52"/>
      <c r="DX1298" s="52"/>
      <c r="DY1298" s="52"/>
      <c r="DZ1298" s="52"/>
      <c r="EA1298" s="52"/>
      <c r="EB1298" s="52"/>
      <c r="EC1298" s="52"/>
      <c r="ED1298" s="52"/>
      <c r="EE1298" s="52"/>
      <c r="EF1298" s="52"/>
      <c r="EG1298" s="52"/>
      <c r="EH1298" s="52"/>
      <c r="EI1298" s="52"/>
      <c r="EJ1298" s="52"/>
      <c r="EK1298" s="52"/>
      <c r="EL1298" s="52"/>
      <c r="EM1298" s="52"/>
      <c r="EN1298" s="52"/>
      <c r="EO1298" s="52"/>
      <c r="EP1298" s="52"/>
      <c r="EQ1298" s="52"/>
      <c r="ER1298" s="52"/>
      <c r="ES1298" s="52"/>
      <c r="ET1298" s="52"/>
      <c r="EU1298" s="52"/>
      <c r="EV1298" s="52"/>
      <c r="EW1298" s="52"/>
      <c r="EX1298" s="52"/>
      <c r="EY1298" s="52"/>
      <c r="EZ1298" s="52"/>
      <c r="FA1298" s="52"/>
      <c r="FB1298" s="52"/>
      <c r="FC1298" s="52"/>
      <c r="FD1298" s="52"/>
      <c r="FE1298" s="52"/>
      <c r="FF1298" s="52"/>
      <c r="FG1298" s="52"/>
      <c r="FH1298" s="52"/>
      <c r="FI1298" s="52"/>
      <c r="FJ1298" s="52"/>
      <c r="FK1298" s="52"/>
      <c r="FL1298" s="52"/>
      <c r="FM1298" s="52"/>
      <c r="FN1298" s="52"/>
      <c r="FO1298" s="52"/>
      <c r="FP1298" s="52"/>
      <c r="FQ1298" s="52"/>
      <c r="FR1298" s="52"/>
      <c r="FS1298" s="52"/>
      <c r="FT1298" s="52"/>
    </row>
    <row r="1299" spans="1:176" x14ac:dyDescent="0.15">
      <c r="A1299" s="104"/>
      <c r="B1299" s="35"/>
      <c r="C1299" s="35"/>
      <c r="D1299" s="36"/>
      <c r="E1299" s="35"/>
      <c r="F1299" s="54"/>
      <c r="G1299" s="38"/>
      <c r="H1299" s="35"/>
      <c r="I1299" s="35"/>
      <c r="J1299" s="35"/>
      <c r="K1299" s="35"/>
      <c r="L1299" s="55"/>
      <c r="M1299" s="40"/>
      <c r="N1299" s="41"/>
      <c r="O1299" s="41"/>
      <c r="P1299" s="56"/>
      <c r="Q1299" s="43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52"/>
      <c r="AG1299" s="52"/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2"/>
      <c r="AV1299" s="52"/>
      <c r="AW1299" s="52"/>
      <c r="AX1299" s="52"/>
      <c r="AY1299" s="52"/>
      <c r="AZ1299" s="52"/>
      <c r="BA1299" s="52"/>
      <c r="BB1299" s="52"/>
      <c r="BC1299" s="52"/>
      <c r="BD1299" s="52"/>
      <c r="BE1299" s="52"/>
      <c r="BF1299" s="52"/>
      <c r="BG1299" s="52"/>
      <c r="BH1299" s="52"/>
      <c r="BI1299" s="52"/>
      <c r="BJ1299" s="52"/>
      <c r="BK1299" s="52"/>
      <c r="BL1299" s="52"/>
      <c r="BM1299" s="52"/>
      <c r="BN1299" s="52"/>
      <c r="BO1299" s="52"/>
      <c r="BP1299" s="52"/>
      <c r="BQ1299" s="52"/>
      <c r="BR1299" s="52"/>
      <c r="BS1299" s="52"/>
      <c r="BT1299" s="52"/>
      <c r="BU1299" s="52"/>
      <c r="BV1299" s="52"/>
      <c r="BW1299" s="52"/>
      <c r="BX1299" s="52"/>
      <c r="BY1299" s="52"/>
      <c r="BZ1299" s="52"/>
      <c r="CA1299" s="52"/>
      <c r="CB1299" s="52"/>
      <c r="CC1299" s="52"/>
      <c r="CD1299" s="52"/>
      <c r="CE1299" s="52"/>
      <c r="CF1299" s="52"/>
      <c r="CG1299" s="52"/>
      <c r="CH1299" s="52"/>
      <c r="CI1299" s="52"/>
      <c r="CJ1299" s="52"/>
      <c r="CK1299" s="52"/>
      <c r="CL1299" s="52"/>
      <c r="CM1299" s="52"/>
      <c r="CN1299" s="52"/>
      <c r="CO1299" s="52"/>
      <c r="CP1299" s="52"/>
      <c r="CQ1299" s="52"/>
      <c r="CR1299" s="52"/>
      <c r="CS1299" s="52"/>
      <c r="CT1299" s="52"/>
      <c r="CU1299" s="52"/>
      <c r="CV1299" s="52"/>
      <c r="CW1299" s="52"/>
      <c r="CX1299" s="52"/>
      <c r="CY1299" s="52"/>
      <c r="CZ1299" s="52"/>
      <c r="DA1299" s="52"/>
      <c r="DB1299" s="52"/>
      <c r="DC1299" s="52"/>
      <c r="DD1299" s="52"/>
      <c r="DE1299" s="52"/>
      <c r="DF1299" s="52"/>
      <c r="DG1299" s="52"/>
      <c r="DH1299" s="52"/>
      <c r="DI1299" s="52"/>
      <c r="DJ1299" s="52"/>
      <c r="DK1299" s="52"/>
      <c r="DL1299" s="52"/>
      <c r="DM1299" s="52"/>
      <c r="DN1299" s="52"/>
      <c r="DO1299" s="52"/>
      <c r="DP1299" s="52"/>
      <c r="DQ1299" s="52"/>
      <c r="DR1299" s="52"/>
      <c r="DS1299" s="52"/>
      <c r="DT1299" s="52"/>
      <c r="DU1299" s="52"/>
      <c r="DV1299" s="52"/>
      <c r="DW1299" s="52"/>
      <c r="DX1299" s="52"/>
      <c r="DY1299" s="52"/>
      <c r="DZ1299" s="52"/>
      <c r="EA1299" s="52"/>
      <c r="EB1299" s="52"/>
      <c r="EC1299" s="52"/>
      <c r="ED1299" s="52"/>
      <c r="EE1299" s="52"/>
      <c r="EF1299" s="52"/>
      <c r="EG1299" s="52"/>
      <c r="EH1299" s="52"/>
      <c r="EI1299" s="52"/>
      <c r="EJ1299" s="52"/>
      <c r="EK1299" s="52"/>
      <c r="EL1299" s="52"/>
      <c r="EM1299" s="52"/>
      <c r="EN1299" s="52"/>
      <c r="EO1299" s="52"/>
      <c r="EP1299" s="52"/>
      <c r="EQ1299" s="52"/>
      <c r="ER1299" s="52"/>
      <c r="ES1299" s="52"/>
      <c r="ET1299" s="52"/>
      <c r="EU1299" s="52"/>
      <c r="EV1299" s="52"/>
      <c r="EW1299" s="52"/>
      <c r="EX1299" s="52"/>
      <c r="EY1299" s="52"/>
      <c r="EZ1299" s="52"/>
      <c r="FA1299" s="52"/>
      <c r="FB1299" s="52"/>
      <c r="FC1299" s="52"/>
      <c r="FD1299" s="52"/>
      <c r="FE1299" s="52"/>
      <c r="FF1299" s="52"/>
      <c r="FG1299" s="52"/>
      <c r="FH1299" s="52"/>
      <c r="FI1299" s="52"/>
      <c r="FJ1299" s="52"/>
      <c r="FK1299" s="52"/>
      <c r="FL1299" s="52"/>
      <c r="FM1299" s="52"/>
      <c r="FN1299" s="52"/>
      <c r="FO1299" s="52"/>
      <c r="FP1299" s="52"/>
      <c r="FQ1299" s="52"/>
      <c r="FR1299" s="52"/>
      <c r="FS1299" s="52"/>
      <c r="FT1299" s="52"/>
    </row>
    <row r="1300" spans="1:176" x14ac:dyDescent="0.15">
      <c r="A1300" s="104"/>
      <c r="B1300" s="35"/>
      <c r="C1300" s="35"/>
      <c r="D1300" s="36"/>
      <c r="E1300" s="35"/>
      <c r="F1300" s="54"/>
      <c r="G1300" s="38"/>
      <c r="H1300" s="35"/>
      <c r="I1300" s="35"/>
      <c r="J1300" s="35"/>
      <c r="K1300" s="35"/>
      <c r="L1300" s="55"/>
      <c r="M1300" s="40"/>
      <c r="N1300" s="41"/>
      <c r="O1300" s="41"/>
      <c r="P1300" s="56"/>
      <c r="Q1300" s="43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52"/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2"/>
      <c r="AV1300" s="52"/>
      <c r="AW1300" s="52"/>
      <c r="AX1300" s="52"/>
      <c r="AY1300" s="52"/>
      <c r="AZ1300" s="52"/>
      <c r="BA1300" s="52"/>
      <c r="BB1300" s="52"/>
      <c r="BC1300" s="52"/>
      <c r="BD1300" s="52"/>
      <c r="BE1300" s="52"/>
      <c r="BF1300" s="52"/>
      <c r="BG1300" s="52"/>
      <c r="BH1300" s="52"/>
      <c r="BI1300" s="52"/>
      <c r="BJ1300" s="52"/>
      <c r="BK1300" s="52"/>
      <c r="BL1300" s="52"/>
      <c r="BM1300" s="52"/>
      <c r="BN1300" s="52"/>
      <c r="BO1300" s="52"/>
      <c r="BP1300" s="52"/>
      <c r="BQ1300" s="52"/>
      <c r="BR1300" s="52"/>
      <c r="BS1300" s="52"/>
      <c r="BT1300" s="52"/>
      <c r="BU1300" s="52"/>
      <c r="BV1300" s="52"/>
      <c r="BW1300" s="52"/>
      <c r="BX1300" s="52"/>
      <c r="BY1300" s="52"/>
      <c r="BZ1300" s="52"/>
      <c r="CA1300" s="52"/>
      <c r="CB1300" s="52"/>
      <c r="CC1300" s="52"/>
      <c r="CD1300" s="52"/>
      <c r="CE1300" s="52"/>
      <c r="CF1300" s="52"/>
      <c r="CG1300" s="52"/>
      <c r="CH1300" s="52"/>
      <c r="CI1300" s="52"/>
      <c r="CJ1300" s="52"/>
      <c r="CK1300" s="52"/>
      <c r="CL1300" s="52"/>
      <c r="CM1300" s="52"/>
      <c r="CN1300" s="52"/>
      <c r="CO1300" s="52"/>
      <c r="CP1300" s="52"/>
      <c r="CQ1300" s="52"/>
      <c r="CR1300" s="52"/>
      <c r="CS1300" s="52"/>
      <c r="CT1300" s="52"/>
      <c r="CU1300" s="52"/>
      <c r="CV1300" s="52"/>
      <c r="CW1300" s="52"/>
      <c r="CX1300" s="52"/>
      <c r="CY1300" s="52"/>
      <c r="CZ1300" s="52"/>
      <c r="DA1300" s="52"/>
      <c r="DB1300" s="52"/>
      <c r="DC1300" s="52"/>
      <c r="DD1300" s="52"/>
      <c r="DE1300" s="52"/>
      <c r="DF1300" s="52"/>
      <c r="DG1300" s="52"/>
      <c r="DH1300" s="52"/>
      <c r="DI1300" s="52"/>
      <c r="DJ1300" s="52"/>
      <c r="DK1300" s="52"/>
      <c r="DL1300" s="52"/>
      <c r="DM1300" s="52"/>
      <c r="DN1300" s="52"/>
      <c r="DO1300" s="52"/>
      <c r="DP1300" s="52"/>
      <c r="DQ1300" s="52"/>
      <c r="DR1300" s="52"/>
      <c r="DS1300" s="52"/>
      <c r="DT1300" s="52"/>
      <c r="DU1300" s="52"/>
      <c r="DV1300" s="52"/>
      <c r="DW1300" s="52"/>
      <c r="DX1300" s="52"/>
      <c r="DY1300" s="52"/>
      <c r="DZ1300" s="52"/>
      <c r="EA1300" s="52"/>
      <c r="EB1300" s="52"/>
      <c r="EC1300" s="52"/>
      <c r="ED1300" s="52"/>
      <c r="EE1300" s="52"/>
      <c r="EF1300" s="52"/>
      <c r="EG1300" s="52"/>
      <c r="EH1300" s="52"/>
      <c r="EI1300" s="52"/>
      <c r="EJ1300" s="52"/>
      <c r="EK1300" s="52"/>
      <c r="EL1300" s="52"/>
      <c r="EM1300" s="52"/>
      <c r="EN1300" s="52"/>
      <c r="EO1300" s="52"/>
      <c r="EP1300" s="52"/>
      <c r="EQ1300" s="52"/>
      <c r="ER1300" s="52"/>
      <c r="ES1300" s="52"/>
      <c r="ET1300" s="52"/>
      <c r="EU1300" s="52"/>
      <c r="EV1300" s="52"/>
      <c r="EW1300" s="52"/>
      <c r="EX1300" s="52"/>
      <c r="EY1300" s="52"/>
      <c r="EZ1300" s="52"/>
      <c r="FA1300" s="52"/>
      <c r="FB1300" s="52"/>
      <c r="FC1300" s="52"/>
      <c r="FD1300" s="52"/>
      <c r="FE1300" s="52"/>
      <c r="FF1300" s="52"/>
      <c r="FG1300" s="52"/>
      <c r="FH1300" s="52"/>
      <c r="FI1300" s="52"/>
      <c r="FJ1300" s="52"/>
      <c r="FK1300" s="52"/>
      <c r="FL1300" s="52"/>
      <c r="FM1300" s="52"/>
      <c r="FN1300" s="52"/>
      <c r="FO1300" s="52"/>
      <c r="FP1300" s="52"/>
      <c r="FQ1300" s="52"/>
      <c r="FR1300" s="52"/>
      <c r="FS1300" s="52"/>
      <c r="FT1300" s="52"/>
    </row>
    <row r="1301" spans="1:176" x14ac:dyDescent="0.15">
      <c r="A1301" s="104"/>
      <c r="B1301" s="35"/>
      <c r="C1301" s="35"/>
      <c r="D1301" s="36"/>
      <c r="E1301" s="35"/>
      <c r="F1301" s="54"/>
      <c r="G1301" s="38"/>
      <c r="H1301" s="35"/>
      <c r="I1301" s="35"/>
      <c r="J1301" s="35"/>
      <c r="K1301" s="35"/>
      <c r="L1301" s="55"/>
      <c r="M1301" s="40"/>
      <c r="N1301" s="41"/>
      <c r="O1301" s="41"/>
      <c r="P1301" s="56"/>
      <c r="Q1301" s="43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52"/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2"/>
      <c r="AV1301" s="52"/>
      <c r="AW1301" s="52"/>
      <c r="AX1301" s="52"/>
      <c r="AY1301" s="52"/>
      <c r="AZ1301" s="52"/>
      <c r="BA1301" s="52"/>
      <c r="BB1301" s="52"/>
      <c r="BC1301" s="52"/>
      <c r="BD1301" s="52"/>
      <c r="BE1301" s="52"/>
      <c r="BF1301" s="52"/>
      <c r="BG1301" s="52"/>
      <c r="BH1301" s="52"/>
      <c r="BI1301" s="52"/>
      <c r="BJ1301" s="52"/>
      <c r="BK1301" s="52"/>
      <c r="BL1301" s="52"/>
      <c r="BM1301" s="52"/>
      <c r="BN1301" s="52"/>
      <c r="BO1301" s="52"/>
      <c r="BP1301" s="52"/>
      <c r="BQ1301" s="52"/>
      <c r="BR1301" s="52"/>
      <c r="BS1301" s="52"/>
      <c r="BT1301" s="52"/>
      <c r="BU1301" s="52"/>
      <c r="BV1301" s="52"/>
      <c r="BW1301" s="52"/>
      <c r="BX1301" s="52"/>
      <c r="BY1301" s="52"/>
      <c r="BZ1301" s="52"/>
      <c r="CA1301" s="52"/>
      <c r="CB1301" s="52"/>
      <c r="CC1301" s="52"/>
      <c r="CD1301" s="52"/>
      <c r="CE1301" s="52"/>
      <c r="CF1301" s="52"/>
      <c r="CG1301" s="52"/>
      <c r="CH1301" s="52"/>
      <c r="CI1301" s="52"/>
      <c r="CJ1301" s="52"/>
      <c r="CK1301" s="52"/>
      <c r="CL1301" s="52"/>
      <c r="CM1301" s="52"/>
      <c r="CN1301" s="52"/>
      <c r="CO1301" s="52"/>
      <c r="CP1301" s="52"/>
      <c r="CQ1301" s="52"/>
      <c r="CR1301" s="52"/>
      <c r="CS1301" s="52"/>
      <c r="CT1301" s="52"/>
      <c r="CU1301" s="52"/>
      <c r="CV1301" s="52"/>
      <c r="CW1301" s="52"/>
      <c r="CX1301" s="52"/>
      <c r="CY1301" s="52"/>
      <c r="CZ1301" s="52"/>
      <c r="DA1301" s="52"/>
      <c r="DB1301" s="52"/>
      <c r="DC1301" s="52"/>
      <c r="DD1301" s="52"/>
      <c r="DE1301" s="52"/>
      <c r="DF1301" s="52"/>
      <c r="DG1301" s="52"/>
      <c r="DH1301" s="52"/>
      <c r="DI1301" s="52"/>
      <c r="DJ1301" s="52"/>
      <c r="DK1301" s="52"/>
      <c r="DL1301" s="52"/>
      <c r="DM1301" s="52"/>
      <c r="DN1301" s="52"/>
      <c r="DO1301" s="52"/>
      <c r="DP1301" s="52"/>
      <c r="DQ1301" s="52"/>
      <c r="DR1301" s="52"/>
      <c r="DS1301" s="52"/>
      <c r="DT1301" s="52"/>
      <c r="DU1301" s="52"/>
      <c r="DV1301" s="52"/>
      <c r="DW1301" s="52"/>
      <c r="DX1301" s="52"/>
      <c r="DY1301" s="52"/>
      <c r="DZ1301" s="52"/>
      <c r="EA1301" s="52"/>
      <c r="EB1301" s="52"/>
      <c r="EC1301" s="52"/>
      <c r="ED1301" s="52"/>
      <c r="EE1301" s="52"/>
      <c r="EF1301" s="52"/>
      <c r="EG1301" s="52"/>
      <c r="EH1301" s="52"/>
      <c r="EI1301" s="52"/>
      <c r="EJ1301" s="52"/>
      <c r="EK1301" s="52"/>
      <c r="EL1301" s="52"/>
      <c r="EM1301" s="52"/>
      <c r="EN1301" s="52"/>
      <c r="EO1301" s="52"/>
      <c r="EP1301" s="52"/>
      <c r="EQ1301" s="52"/>
      <c r="ER1301" s="52"/>
      <c r="ES1301" s="52"/>
      <c r="ET1301" s="52"/>
      <c r="EU1301" s="52"/>
      <c r="EV1301" s="52"/>
      <c r="EW1301" s="52"/>
      <c r="EX1301" s="52"/>
      <c r="EY1301" s="52"/>
      <c r="EZ1301" s="52"/>
      <c r="FA1301" s="52"/>
      <c r="FB1301" s="52"/>
      <c r="FC1301" s="52"/>
      <c r="FD1301" s="52"/>
      <c r="FE1301" s="52"/>
      <c r="FF1301" s="52"/>
      <c r="FG1301" s="52"/>
      <c r="FH1301" s="52"/>
      <c r="FI1301" s="52"/>
      <c r="FJ1301" s="52"/>
      <c r="FK1301" s="52"/>
      <c r="FL1301" s="52"/>
      <c r="FM1301" s="52"/>
      <c r="FN1301" s="52"/>
      <c r="FO1301" s="52"/>
      <c r="FP1301" s="52"/>
      <c r="FQ1301" s="52"/>
      <c r="FR1301" s="52"/>
      <c r="FS1301" s="52"/>
      <c r="FT1301" s="52"/>
    </row>
    <row r="1302" spans="1:176" x14ac:dyDescent="0.15">
      <c r="A1302" s="104"/>
      <c r="B1302" s="35"/>
      <c r="C1302" s="35"/>
      <c r="D1302" s="36"/>
      <c r="E1302" s="35"/>
      <c r="F1302" s="54"/>
      <c r="G1302" s="38"/>
      <c r="H1302" s="35"/>
      <c r="I1302" s="35"/>
      <c r="J1302" s="35"/>
      <c r="K1302" s="35"/>
      <c r="L1302" s="55"/>
      <c r="M1302" s="40"/>
      <c r="N1302" s="41"/>
      <c r="O1302" s="41"/>
      <c r="P1302" s="56"/>
      <c r="Q1302" s="43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52"/>
      <c r="AG1302" s="52"/>
      <c r="AH1302" s="52"/>
      <c r="AI1302" s="52"/>
      <c r="AJ1302" s="52"/>
      <c r="AK1302" s="52"/>
      <c r="AL1302" s="52"/>
      <c r="AM1302" s="52"/>
      <c r="AN1302" s="52"/>
      <c r="AO1302" s="52"/>
      <c r="AP1302" s="52"/>
      <c r="AQ1302" s="52"/>
      <c r="AR1302" s="52"/>
      <c r="AS1302" s="52"/>
      <c r="AT1302" s="52"/>
      <c r="AU1302" s="52"/>
      <c r="AV1302" s="52"/>
      <c r="AW1302" s="52"/>
      <c r="AX1302" s="52"/>
      <c r="AY1302" s="52"/>
      <c r="AZ1302" s="52"/>
      <c r="BA1302" s="52"/>
      <c r="BB1302" s="52"/>
      <c r="BC1302" s="52"/>
      <c r="BD1302" s="52"/>
      <c r="BE1302" s="52"/>
      <c r="BF1302" s="52"/>
      <c r="BG1302" s="52"/>
      <c r="BH1302" s="52"/>
      <c r="BI1302" s="52"/>
      <c r="BJ1302" s="52"/>
      <c r="BK1302" s="52"/>
      <c r="BL1302" s="52"/>
      <c r="BM1302" s="52"/>
      <c r="BN1302" s="52"/>
      <c r="BO1302" s="52"/>
      <c r="BP1302" s="52"/>
      <c r="BQ1302" s="52"/>
      <c r="BR1302" s="52"/>
      <c r="BS1302" s="52"/>
      <c r="BT1302" s="52"/>
      <c r="BU1302" s="52"/>
      <c r="BV1302" s="52"/>
      <c r="BW1302" s="52"/>
      <c r="BX1302" s="52"/>
      <c r="BY1302" s="52"/>
      <c r="BZ1302" s="52"/>
      <c r="CA1302" s="52"/>
      <c r="CB1302" s="52"/>
      <c r="CC1302" s="52"/>
      <c r="CD1302" s="52"/>
      <c r="CE1302" s="52"/>
      <c r="CF1302" s="52"/>
      <c r="CG1302" s="52"/>
      <c r="CH1302" s="52"/>
      <c r="CI1302" s="52"/>
      <c r="CJ1302" s="52"/>
      <c r="CK1302" s="52"/>
      <c r="CL1302" s="52"/>
      <c r="CM1302" s="52"/>
      <c r="CN1302" s="52"/>
      <c r="CO1302" s="52"/>
      <c r="CP1302" s="52"/>
      <c r="CQ1302" s="52"/>
      <c r="CR1302" s="52"/>
      <c r="CS1302" s="52"/>
      <c r="CT1302" s="52"/>
      <c r="CU1302" s="52"/>
      <c r="CV1302" s="52"/>
      <c r="CW1302" s="52"/>
      <c r="CX1302" s="52"/>
      <c r="CY1302" s="52"/>
      <c r="CZ1302" s="52"/>
      <c r="DA1302" s="52"/>
      <c r="DB1302" s="52"/>
      <c r="DC1302" s="52"/>
      <c r="DD1302" s="52"/>
      <c r="DE1302" s="52"/>
      <c r="DF1302" s="52"/>
      <c r="DG1302" s="52"/>
      <c r="DH1302" s="52"/>
      <c r="DI1302" s="52"/>
      <c r="DJ1302" s="52"/>
      <c r="DK1302" s="52"/>
      <c r="DL1302" s="52"/>
      <c r="DM1302" s="52"/>
      <c r="DN1302" s="52"/>
      <c r="DO1302" s="52"/>
      <c r="DP1302" s="52"/>
      <c r="DQ1302" s="52"/>
      <c r="DR1302" s="52"/>
      <c r="DS1302" s="52"/>
      <c r="DT1302" s="52"/>
      <c r="DU1302" s="52"/>
      <c r="DV1302" s="52"/>
      <c r="DW1302" s="52"/>
      <c r="DX1302" s="52"/>
      <c r="DY1302" s="52"/>
      <c r="DZ1302" s="52"/>
      <c r="EA1302" s="52"/>
      <c r="EB1302" s="52"/>
      <c r="EC1302" s="52"/>
      <c r="ED1302" s="52"/>
      <c r="EE1302" s="52"/>
      <c r="EF1302" s="52"/>
      <c r="EG1302" s="52"/>
      <c r="EH1302" s="52"/>
      <c r="EI1302" s="52"/>
      <c r="EJ1302" s="52"/>
      <c r="EK1302" s="52"/>
      <c r="EL1302" s="52"/>
      <c r="EM1302" s="52"/>
      <c r="EN1302" s="52"/>
      <c r="EO1302" s="52"/>
      <c r="EP1302" s="52"/>
      <c r="EQ1302" s="52"/>
      <c r="ER1302" s="52"/>
      <c r="ES1302" s="52"/>
      <c r="ET1302" s="52"/>
      <c r="EU1302" s="52"/>
      <c r="EV1302" s="52"/>
      <c r="EW1302" s="52"/>
      <c r="EX1302" s="52"/>
      <c r="EY1302" s="52"/>
      <c r="EZ1302" s="52"/>
      <c r="FA1302" s="52"/>
      <c r="FB1302" s="52"/>
      <c r="FC1302" s="52"/>
      <c r="FD1302" s="52"/>
      <c r="FE1302" s="52"/>
      <c r="FF1302" s="52"/>
      <c r="FG1302" s="52"/>
      <c r="FH1302" s="52"/>
      <c r="FI1302" s="52"/>
      <c r="FJ1302" s="52"/>
      <c r="FK1302" s="52"/>
      <c r="FL1302" s="52"/>
      <c r="FM1302" s="52"/>
      <c r="FN1302" s="52"/>
      <c r="FO1302" s="52"/>
      <c r="FP1302" s="52"/>
      <c r="FQ1302" s="52"/>
      <c r="FR1302" s="52"/>
      <c r="FS1302" s="52"/>
      <c r="FT1302" s="52"/>
    </row>
    <row r="1303" spans="1:176" x14ac:dyDescent="0.15">
      <c r="A1303" s="104"/>
      <c r="B1303" s="35"/>
      <c r="C1303" s="35"/>
      <c r="D1303" s="36"/>
      <c r="E1303" s="35"/>
      <c r="F1303" s="54"/>
      <c r="G1303" s="38"/>
      <c r="H1303" s="35"/>
      <c r="I1303" s="35"/>
      <c r="J1303" s="35"/>
      <c r="K1303" s="35"/>
      <c r="L1303" s="55"/>
      <c r="M1303" s="40"/>
      <c r="N1303" s="41"/>
      <c r="O1303" s="41"/>
      <c r="P1303" s="56"/>
      <c r="Q1303" s="43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52"/>
      <c r="AG1303" s="52"/>
      <c r="AH1303" s="52"/>
      <c r="AI1303" s="52"/>
      <c r="AJ1303" s="52"/>
      <c r="AK1303" s="52"/>
      <c r="AL1303" s="52"/>
      <c r="AM1303" s="52"/>
      <c r="AN1303" s="52"/>
      <c r="AO1303" s="52"/>
      <c r="AP1303" s="52"/>
      <c r="AQ1303" s="52"/>
      <c r="AR1303" s="52"/>
      <c r="AS1303" s="52"/>
      <c r="AT1303" s="52"/>
      <c r="AU1303" s="52"/>
      <c r="AV1303" s="52"/>
      <c r="AW1303" s="52"/>
      <c r="AX1303" s="52"/>
      <c r="AY1303" s="52"/>
      <c r="AZ1303" s="52"/>
      <c r="BA1303" s="52"/>
      <c r="BB1303" s="52"/>
      <c r="BC1303" s="52"/>
      <c r="BD1303" s="52"/>
      <c r="BE1303" s="52"/>
      <c r="BF1303" s="52"/>
      <c r="BG1303" s="52"/>
      <c r="BH1303" s="52"/>
      <c r="BI1303" s="52"/>
      <c r="BJ1303" s="52"/>
      <c r="BK1303" s="52"/>
      <c r="BL1303" s="52"/>
      <c r="BM1303" s="52"/>
      <c r="BN1303" s="52"/>
      <c r="BO1303" s="52"/>
      <c r="BP1303" s="52"/>
      <c r="BQ1303" s="52"/>
      <c r="BR1303" s="52"/>
      <c r="BS1303" s="52"/>
      <c r="BT1303" s="52"/>
      <c r="BU1303" s="52"/>
      <c r="BV1303" s="52"/>
      <c r="BW1303" s="52"/>
      <c r="BX1303" s="52"/>
      <c r="BY1303" s="52"/>
      <c r="BZ1303" s="52"/>
      <c r="CA1303" s="52"/>
      <c r="CB1303" s="52"/>
      <c r="CC1303" s="52"/>
      <c r="CD1303" s="52"/>
      <c r="CE1303" s="52"/>
      <c r="CF1303" s="52"/>
      <c r="CG1303" s="52"/>
      <c r="CH1303" s="52"/>
      <c r="CI1303" s="52"/>
      <c r="CJ1303" s="52"/>
      <c r="CK1303" s="52"/>
      <c r="CL1303" s="52"/>
      <c r="CM1303" s="52"/>
      <c r="CN1303" s="52"/>
      <c r="CO1303" s="52"/>
      <c r="CP1303" s="52"/>
      <c r="CQ1303" s="52"/>
      <c r="CR1303" s="52"/>
      <c r="CS1303" s="52"/>
      <c r="CT1303" s="52"/>
      <c r="CU1303" s="52"/>
      <c r="CV1303" s="52"/>
      <c r="CW1303" s="52"/>
      <c r="CX1303" s="52"/>
      <c r="CY1303" s="52"/>
      <c r="CZ1303" s="52"/>
      <c r="DA1303" s="52"/>
      <c r="DB1303" s="52"/>
      <c r="DC1303" s="52"/>
      <c r="DD1303" s="52"/>
      <c r="DE1303" s="52"/>
      <c r="DF1303" s="52"/>
      <c r="DG1303" s="52"/>
      <c r="DH1303" s="52"/>
      <c r="DI1303" s="52"/>
      <c r="DJ1303" s="52"/>
      <c r="DK1303" s="52"/>
      <c r="DL1303" s="52"/>
      <c r="DM1303" s="52"/>
      <c r="DN1303" s="52"/>
      <c r="DO1303" s="52"/>
      <c r="DP1303" s="52"/>
      <c r="DQ1303" s="52"/>
      <c r="DR1303" s="52"/>
      <c r="DS1303" s="52"/>
      <c r="DT1303" s="52"/>
      <c r="DU1303" s="52"/>
      <c r="DV1303" s="52"/>
      <c r="DW1303" s="52"/>
      <c r="DX1303" s="52"/>
      <c r="DY1303" s="52"/>
      <c r="DZ1303" s="52"/>
      <c r="EA1303" s="52"/>
      <c r="EB1303" s="52"/>
      <c r="EC1303" s="52"/>
      <c r="ED1303" s="52"/>
      <c r="EE1303" s="52"/>
      <c r="EF1303" s="52"/>
      <c r="EG1303" s="52"/>
      <c r="EH1303" s="52"/>
      <c r="EI1303" s="52"/>
      <c r="EJ1303" s="52"/>
      <c r="EK1303" s="52"/>
      <c r="EL1303" s="52"/>
      <c r="EM1303" s="52"/>
      <c r="EN1303" s="52"/>
      <c r="EO1303" s="52"/>
      <c r="EP1303" s="52"/>
      <c r="EQ1303" s="52"/>
      <c r="ER1303" s="52"/>
      <c r="ES1303" s="52"/>
      <c r="ET1303" s="52"/>
      <c r="EU1303" s="52"/>
      <c r="EV1303" s="52"/>
      <c r="EW1303" s="52"/>
      <c r="EX1303" s="52"/>
      <c r="EY1303" s="52"/>
      <c r="EZ1303" s="52"/>
      <c r="FA1303" s="52"/>
      <c r="FB1303" s="52"/>
      <c r="FC1303" s="52"/>
      <c r="FD1303" s="52"/>
      <c r="FE1303" s="52"/>
      <c r="FF1303" s="52"/>
      <c r="FG1303" s="52"/>
      <c r="FH1303" s="52"/>
      <c r="FI1303" s="52"/>
      <c r="FJ1303" s="52"/>
      <c r="FK1303" s="52"/>
      <c r="FL1303" s="52"/>
      <c r="FM1303" s="52"/>
      <c r="FN1303" s="52"/>
      <c r="FO1303" s="52"/>
      <c r="FP1303" s="52"/>
      <c r="FQ1303" s="52"/>
      <c r="FR1303" s="52"/>
      <c r="FS1303" s="52"/>
      <c r="FT1303" s="52"/>
    </row>
    <row r="1304" spans="1:176" x14ac:dyDescent="0.15">
      <c r="A1304" s="104"/>
      <c r="B1304" s="35"/>
      <c r="C1304" s="35"/>
      <c r="D1304" s="36"/>
      <c r="E1304" s="35"/>
      <c r="F1304" s="54"/>
      <c r="G1304" s="38"/>
      <c r="H1304" s="35"/>
      <c r="I1304" s="35"/>
      <c r="J1304" s="35"/>
      <c r="K1304" s="35"/>
      <c r="L1304" s="55"/>
      <c r="M1304" s="40"/>
      <c r="N1304" s="41"/>
      <c r="O1304" s="41"/>
      <c r="P1304" s="56"/>
      <c r="Q1304" s="43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52"/>
      <c r="AG1304" s="52"/>
      <c r="AH1304" s="52"/>
      <c r="AI1304" s="52"/>
      <c r="AJ1304" s="52"/>
      <c r="AK1304" s="52"/>
      <c r="AL1304" s="52"/>
      <c r="AM1304" s="52"/>
      <c r="AN1304" s="52"/>
      <c r="AO1304" s="52"/>
      <c r="AP1304" s="52"/>
      <c r="AQ1304" s="52"/>
      <c r="AR1304" s="52"/>
      <c r="AS1304" s="52"/>
      <c r="AT1304" s="52"/>
      <c r="AU1304" s="52"/>
      <c r="AV1304" s="52"/>
      <c r="AW1304" s="52"/>
      <c r="AX1304" s="52"/>
      <c r="AY1304" s="52"/>
      <c r="AZ1304" s="52"/>
      <c r="BA1304" s="52"/>
      <c r="BB1304" s="52"/>
      <c r="BC1304" s="52"/>
      <c r="BD1304" s="52"/>
      <c r="BE1304" s="52"/>
      <c r="BF1304" s="52"/>
      <c r="BG1304" s="52"/>
      <c r="BH1304" s="52"/>
      <c r="BI1304" s="52"/>
      <c r="BJ1304" s="52"/>
      <c r="BK1304" s="52"/>
      <c r="BL1304" s="52"/>
      <c r="BM1304" s="52"/>
      <c r="BN1304" s="52"/>
      <c r="BO1304" s="52"/>
      <c r="BP1304" s="52"/>
      <c r="BQ1304" s="52"/>
      <c r="BR1304" s="52"/>
      <c r="BS1304" s="52"/>
      <c r="BT1304" s="52"/>
      <c r="BU1304" s="52"/>
      <c r="BV1304" s="52"/>
      <c r="BW1304" s="52"/>
      <c r="BX1304" s="52"/>
      <c r="BY1304" s="52"/>
      <c r="BZ1304" s="52"/>
      <c r="CA1304" s="52"/>
      <c r="CB1304" s="52"/>
      <c r="CC1304" s="52"/>
      <c r="CD1304" s="52"/>
      <c r="CE1304" s="52"/>
      <c r="CF1304" s="52"/>
      <c r="CG1304" s="52"/>
      <c r="CH1304" s="52"/>
      <c r="CI1304" s="52"/>
      <c r="CJ1304" s="52"/>
      <c r="CK1304" s="52"/>
      <c r="CL1304" s="52"/>
      <c r="CM1304" s="52"/>
      <c r="CN1304" s="52"/>
      <c r="CO1304" s="52"/>
      <c r="CP1304" s="52"/>
      <c r="CQ1304" s="52"/>
      <c r="CR1304" s="52"/>
      <c r="CS1304" s="52"/>
      <c r="CT1304" s="52"/>
      <c r="CU1304" s="52"/>
      <c r="CV1304" s="52"/>
      <c r="CW1304" s="52"/>
      <c r="CX1304" s="52"/>
      <c r="CY1304" s="52"/>
      <c r="CZ1304" s="52"/>
      <c r="DA1304" s="52"/>
      <c r="DB1304" s="52"/>
      <c r="DC1304" s="52"/>
      <c r="DD1304" s="52"/>
      <c r="DE1304" s="52"/>
      <c r="DF1304" s="52"/>
      <c r="DG1304" s="52"/>
      <c r="DH1304" s="52"/>
      <c r="DI1304" s="52"/>
      <c r="DJ1304" s="52"/>
      <c r="DK1304" s="52"/>
      <c r="DL1304" s="52"/>
      <c r="DM1304" s="52"/>
      <c r="DN1304" s="52"/>
      <c r="DO1304" s="52"/>
      <c r="DP1304" s="52"/>
      <c r="DQ1304" s="52"/>
      <c r="DR1304" s="52"/>
      <c r="DS1304" s="52"/>
      <c r="DT1304" s="52"/>
      <c r="DU1304" s="52"/>
      <c r="DV1304" s="52"/>
      <c r="DW1304" s="52"/>
      <c r="DX1304" s="52"/>
      <c r="DY1304" s="52"/>
      <c r="DZ1304" s="52"/>
      <c r="EA1304" s="52"/>
      <c r="EB1304" s="52"/>
      <c r="EC1304" s="52"/>
      <c r="ED1304" s="52"/>
      <c r="EE1304" s="52"/>
      <c r="EF1304" s="52"/>
      <c r="EG1304" s="52"/>
      <c r="EH1304" s="52"/>
      <c r="EI1304" s="52"/>
      <c r="EJ1304" s="52"/>
      <c r="EK1304" s="52"/>
      <c r="EL1304" s="52"/>
      <c r="EM1304" s="52"/>
      <c r="EN1304" s="52"/>
      <c r="EO1304" s="52"/>
      <c r="EP1304" s="52"/>
      <c r="EQ1304" s="52"/>
      <c r="ER1304" s="52"/>
      <c r="ES1304" s="52"/>
      <c r="ET1304" s="52"/>
      <c r="EU1304" s="52"/>
      <c r="EV1304" s="52"/>
      <c r="EW1304" s="52"/>
      <c r="EX1304" s="52"/>
      <c r="EY1304" s="52"/>
      <c r="EZ1304" s="52"/>
      <c r="FA1304" s="52"/>
      <c r="FB1304" s="52"/>
      <c r="FC1304" s="52"/>
      <c r="FD1304" s="52"/>
      <c r="FE1304" s="52"/>
      <c r="FF1304" s="52"/>
      <c r="FG1304" s="52"/>
      <c r="FH1304" s="52"/>
      <c r="FI1304" s="52"/>
      <c r="FJ1304" s="52"/>
      <c r="FK1304" s="52"/>
      <c r="FL1304" s="52"/>
      <c r="FM1304" s="52"/>
      <c r="FN1304" s="52"/>
      <c r="FO1304" s="52"/>
      <c r="FP1304" s="52"/>
      <c r="FQ1304" s="52"/>
      <c r="FR1304" s="52"/>
      <c r="FS1304" s="52"/>
      <c r="FT1304" s="52"/>
    </row>
    <row r="1305" spans="1:176" x14ac:dyDescent="0.15">
      <c r="A1305" s="104"/>
      <c r="B1305" s="35"/>
      <c r="C1305" s="35"/>
      <c r="D1305" s="36"/>
      <c r="E1305" s="35"/>
      <c r="F1305" s="54"/>
      <c r="G1305" s="38"/>
      <c r="H1305" s="35"/>
      <c r="I1305" s="35"/>
      <c r="J1305" s="35"/>
      <c r="K1305" s="35"/>
      <c r="L1305" s="55"/>
      <c r="M1305" s="40"/>
      <c r="N1305" s="41"/>
      <c r="O1305" s="41"/>
      <c r="P1305" s="56"/>
      <c r="Q1305" s="43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52"/>
      <c r="AG1305" s="52"/>
      <c r="AH1305" s="52"/>
      <c r="AI1305" s="52"/>
      <c r="AJ1305" s="52"/>
      <c r="AK1305" s="52"/>
      <c r="AL1305" s="52"/>
      <c r="AM1305" s="52"/>
      <c r="AN1305" s="52"/>
      <c r="AO1305" s="52"/>
      <c r="AP1305" s="52"/>
      <c r="AQ1305" s="52"/>
      <c r="AR1305" s="52"/>
      <c r="AS1305" s="52"/>
      <c r="AT1305" s="52"/>
      <c r="AU1305" s="52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2"/>
      <c r="BI1305" s="52"/>
      <c r="BJ1305" s="52"/>
      <c r="BK1305" s="52"/>
      <c r="BL1305" s="52"/>
      <c r="BM1305" s="52"/>
      <c r="BN1305" s="52"/>
      <c r="BO1305" s="52"/>
      <c r="BP1305" s="52"/>
      <c r="BQ1305" s="52"/>
      <c r="BR1305" s="52"/>
      <c r="BS1305" s="52"/>
      <c r="BT1305" s="52"/>
      <c r="BU1305" s="52"/>
      <c r="BV1305" s="52"/>
      <c r="BW1305" s="52"/>
      <c r="BX1305" s="52"/>
      <c r="BY1305" s="52"/>
      <c r="BZ1305" s="52"/>
      <c r="CA1305" s="52"/>
      <c r="CB1305" s="52"/>
      <c r="CC1305" s="52"/>
      <c r="CD1305" s="52"/>
      <c r="CE1305" s="52"/>
      <c r="CF1305" s="52"/>
      <c r="CG1305" s="52"/>
      <c r="CH1305" s="52"/>
      <c r="CI1305" s="52"/>
      <c r="CJ1305" s="52"/>
      <c r="CK1305" s="52"/>
      <c r="CL1305" s="52"/>
      <c r="CM1305" s="52"/>
      <c r="CN1305" s="52"/>
      <c r="CO1305" s="52"/>
      <c r="CP1305" s="52"/>
      <c r="CQ1305" s="52"/>
      <c r="CR1305" s="52"/>
      <c r="CS1305" s="52"/>
      <c r="CT1305" s="52"/>
      <c r="CU1305" s="52"/>
      <c r="CV1305" s="52"/>
      <c r="CW1305" s="52"/>
      <c r="CX1305" s="52"/>
      <c r="CY1305" s="52"/>
      <c r="CZ1305" s="52"/>
      <c r="DA1305" s="52"/>
      <c r="DB1305" s="52"/>
      <c r="DC1305" s="52"/>
      <c r="DD1305" s="52"/>
      <c r="DE1305" s="52"/>
      <c r="DF1305" s="52"/>
      <c r="DG1305" s="52"/>
      <c r="DH1305" s="52"/>
      <c r="DI1305" s="52"/>
      <c r="DJ1305" s="52"/>
      <c r="DK1305" s="52"/>
      <c r="DL1305" s="52"/>
      <c r="DM1305" s="52"/>
      <c r="DN1305" s="52"/>
      <c r="DO1305" s="52"/>
      <c r="DP1305" s="52"/>
      <c r="DQ1305" s="52"/>
      <c r="DR1305" s="52"/>
      <c r="DS1305" s="52"/>
      <c r="DT1305" s="52"/>
      <c r="DU1305" s="52"/>
      <c r="DV1305" s="52"/>
      <c r="DW1305" s="52"/>
      <c r="DX1305" s="52"/>
      <c r="DY1305" s="52"/>
      <c r="DZ1305" s="52"/>
      <c r="EA1305" s="52"/>
      <c r="EB1305" s="52"/>
      <c r="EC1305" s="52"/>
      <c r="ED1305" s="52"/>
      <c r="EE1305" s="52"/>
      <c r="EF1305" s="52"/>
      <c r="EG1305" s="52"/>
      <c r="EH1305" s="52"/>
      <c r="EI1305" s="52"/>
      <c r="EJ1305" s="52"/>
      <c r="EK1305" s="52"/>
      <c r="EL1305" s="52"/>
      <c r="EM1305" s="52"/>
      <c r="EN1305" s="52"/>
      <c r="EO1305" s="52"/>
      <c r="EP1305" s="52"/>
      <c r="EQ1305" s="52"/>
      <c r="ER1305" s="52"/>
      <c r="ES1305" s="52"/>
      <c r="ET1305" s="52"/>
      <c r="EU1305" s="52"/>
      <c r="EV1305" s="52"/>
      <c r="EW1305" s="52"/>
      <c r="EX1305" s="52"/>
      <c r="EY1305" s="52"/>
      <c r="EZ1305" s="52"/>
      <c r="FA1305" s="52"/>
      <c r="FB1305" s="52"/>
      <c r="FC1305" s="52"/>
      <c r="FD1305" s="52"/>
      <c r="FE1305" s="52"/>
      <c r="FF1305" s="52"/>
      <c r="FG1305" s="52"/>
      <c r="FH1305" s="52"/>
      <c r="FI1305" s="52"/>
      <c r="FJ1305" s="52"/>
      <c r="FK1305" s="52"/>
      <c r="FL1305" s="52"/>
      <c r="FM1305" s="52"/>
      <c r="FN1305" s="52"/>
      <c r="FO1305" s="52"/>
      <c r="FP1305" s="52"/>
      <c r="FQ1305" s="52"/>
      <c r="FR1305" s="52"/>
      <c r="FS1305" s="52"/>
      <c r="FT1305" s="52"/>
    </row>
    <row r="1306" spans="1:176" x14ac:dyDescent="0.15">
      <c r="A1306" s="104"/>
      <c r="B1306" s="35"/>
      <c r="C1306" s="35"/>
      <c r="D1306" s="36"/>
      <c r="E1306" s="35"/>
      <c r="F1306" s="54"/>
      <c r="G1306" s="38"/>
      <c r="H1306" s="35"/>
      <c r="I1306" s="35"/>
      <c r="J1306" s="35"/>
      <c r="K1306" s="35"/>
      <c r="L1306" s="55"/>
      <c r="M1306" s="40"/>
      <c r="N1306" s="41"/>
      <c r="O1306" s="41"/>
      <c r="P1306" s="56"/>
      <c r="Q1306" s="43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52"/>
      <c r="AG1306" s="52"/>
      <c r="AH1306" s="52"/>
      <c r="AI1306" s="52"/>
      <c r="AJ1306" s="52"/>
      <c r="AK1306" s="52"/>
      <c r="AL1306" s="52"/>
      <c r="AM1306" s="52"/>
      <c r="AN1306" s="52"/>
      <c r="AO1306" s="52"/>
      <c r="AP1306" s="52"/>
      <c r="AQ1306" s="52"/>
      <c r="AR1306" s="52"/>
      <c r="AS1306" s="52"/>
      <c r="AT1306" s="52"/>
      <c r="AU1306" s="52"/>
      <c r="AV1306" s="52"/>
      <c r="AW1306" s="52"/>
      <c r="AX1306" s="52"/>
      <c r="AY1306" s="52"/>
      <c r="AZ1306" s="52"/>
      <c r="BA1306" s="52"/>
      <c r="BB1306" s="52"/>
      <c r="BC1306" s="52"/>
      <c r="BD1306" s="52"/>
      <c r="BE1306" s="52"/>
      <c r="BF1306" s="52"/>
      <c r="BG1306" s="52"/>
      <c r="BH1306" s="52"/>
      <c r="BI1306" s="52"/>
      <c r="BJ1306" s="52"/>
      <c r="BK1306" s="52"/>
      <c r="BL1306" s="52"/>
      <c r="BM1306" s="52"/>
      <c r="BN1306" s="52"/>
      <c r="BO1306" s="52"/>
      <c r="BP1306" s="52"/>
      <c r="BQ1306" s="52"/>
      <c r="BR1306" s="52"/>
      <c r="BS1306" s="52"/>
      <c r="BT1306" s="52"/>
      <c r="BU1306" s="52"/>
      <c r="BV1306" s="52"/>
      <c r="BW1306" s="52"/>
      <c r="BX1306" s="52"/>
      <c r="BY1306" s="52"/>
      <c r="BZ1306" s="52"/>
      <c r="CA1306" s="52"/>
      <c r="CB1306" s="52"/>
      <c r="CC1306" s="52"/>
      <c r="CD1306" s="52"/>
      <c r="CE1306" s="52"/>
      <c r="CF1306" s="52"/>
      <c r="CG1306" s="52"/>
      <c r="CH1306" s="52"/>
      <c r="CI1306" s="52"/>
      <c r="CJ1306" s="52"/>
      <c r="CK1306" s="52"/>
      <c r="CL1306" s="52"/>
      <c r="CM1306" s="52"/>
      <c r="CN1306" s="52"/>
      <c r="CO1306" s="52"/>
      <c r="CP1306" s="52"/>
      <c r="CQ1306" s="52"/>
      <c r="CR1306" s="52"/>
      <c r="CS1306" s="52"/>
      <c r="CT1306" s="52"/>
      <c r="CU1306" s="52"/>
      <c r="CV1306" s="52"/>
      <c r="CW1306" s="52"/>
      <c r="CX1306" s="52"/>
      <c r="CY1306" s="52"/>
      <c r="CZ1306" s="52"/>
      <c r="DA1306" s="52"/>
      <c r="DB1306" s="52"/>
      <c r="DC1306" s="52"/>
      <c r="DD1306" s="52"/>
      <c r="DE1306" s="52"/>
      <c r="DF1306" s="52"/>
      <c r="DG1306" s="52"/>
      <c r="DH1306" s="52"/>
      <c r="DI1306" s="52"/>
      <c r="DJ1306" s="52"/>
      <c r="DK1306" s="52"/>
      <c r="DL1306" s="52"/>
      <c r="DM1306" s="52"/>
      <c r="DN1306" s="52"/>
      <c r="DO1306" s="52"/>
      <c r="DP1306" s="52"/>
      <c r="DQ1306" s="52"/>
      <c r="DR1306" s="52"/>
      <c r="DS1306" s="52"/>
      <c r="DT1306" s="52"/>
      <c r="DU1306" s="52"/>
      <c r="DV1306" s="52"/>
      <c r="DW1306" s="52"/>
      <c r="DX1306" s="52"/>
      <c r="DY1306" s="52"/>
      <c r="DZ1306" s="52"/>
      <c r="EA1306" s="52"/>
      <c r="EB1306" s="52"/>
      <c r="EC1306" s="52"/>
      <c r="ED1306" s="52"/>
      <c r="EE1306" s="52"/>
      <c r="EF1306" s="52"/>
      <c r="EG1306" s="52"/>
      <c r="EH1306" s="52"/>
      <c r="EI1306" s="52"/>
      <c r="EJ1306" s="52"/>
      <c r="EK1306" s="52"/>
      <c r="EL1306" s="52"/>
      <c r="EM1306" s="52"/>
      <c r="EN1306" s="52"/>
      <c r="EO1306" s="52"/>
      <c r="EP1306" s="52"/>
      <c r="EQ1306" s="52"/>
      <c r="ER1306" s="52"/>
      <c r="ES1306" s="52"/>
      <c r="ET1306" s="52"/>
      <c r="EU1306" s="52"/>
      <c r="EV1306" s="52"/>
      <c r="EW1306" s="52"/>
      <c r="EX1306" s="52"/>
      <c r="EY1306" s="52"/>
      <c r="EZ1306" s="52"/>
      <c r="FA1306" s="52"/>
      <c r="FB1306" s="52"/>
      <c r="FC1306" s="52"/>
      <c r="FD1306" s="52"/>
      <c r="FE1306" s="52"/>
      <c r="FF1306" s="52"/>
      <c r="FG1306" s="52"/>
      <c r="FH1306" s="52"/>
      <c r="FI1306" s="52"/>
      <c r="FJ1306" s="52"/>
      <c r="FK1306" s="52"/>
      <c r="FL1306" s="52"/>
      <c r="FM1306" s="52"/>
      <c r="FN1306" s="52"/>
      <c r="FO1306" s="52"/>
      <c r="FP1306" s="52"/>
      <c r="FQ1306" s="52"/>
      <c r="FR1306" s="52"/>
      <c r="FS1306" s="52"/>
      <c r="FT1306" s="52"/>
    </row>
    <row r="1307" spans="1:176" x14ac:dyDescent="0.15">
      <c r="A1307" s="104"/>
      <c r="B1307" s="35"/>
      <c r="C1307" s="35"/>
      <c r="D1307" s="36"/>
      <c r="E1307" s="35"/>
      <c r="F1307" s="54"/>
      <c r="G1307" s="38"/>
      <c r="H1307" s="35"/>
      <c r="I1307" s="35"/>
      <c r="J1307" s="35"/>
      <c r="K1307" s="35"/>
      <c r="L1307" s="55"/>
      <c r="M1307" s="40"/>
      <c r="N1307" s="41"/>
      <c r="O1307" s="41"/>
      <c r="P1307" s="56"/>
      <c r="Q1307" s="43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52"/>
      <c r="AG1307" s="52"/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  <c r="AU1307" s="52"/>
      <c r="AV1307" s="52"/>
      <c r="AW1307" s="52"/>
      <c r="AX1307" s="52"/>
      <c r="AY1307" s="52"/>
      <c r="AZ1307" s="52"/>
      <c r="BA1307" s="52"/>
      <c r="BB1307" s="52"/>
      <c r="BC1307" s="52"/>
      <c r="BD1307" s="52"/>
      <c r="BE1307" s="52"/>
      <c r="BF1307" s="52"/>
      <c r="BG1307" s="52"/>
      <c r="BH1307" s="52"/>
      <c r="BI1307" s="52"/>
      <c r="BJ1307" s="52"/>
      <c r="BK1307" s="52"/>
      <c r="BL1307" s="52"/>
      <c r="BM1307" s="52"/>
      <c r="BN1307" s="52"/>
      <c r="BO1307" s="52"/>
      <c r="BP1307" s="52"/>
      <c r="BQ1307" s="52"/>
      <c r="BR1307" s="52"/>
      <c r="BS1307" s="52"/>
      <c r="BT1307" s="52"/>
      <c r="BU1307" s="52"/>
      <c r="BV1307" s="52"/>
      <c r="BW1307" s="52"/>
      <c r="BX1307" s="52"/>
      <c r="BY1307" s="52"/>
      <c r="BZ1307" s="52"/>
      <c r="CA1307" s="52"/>
      <c r="CB1307" s="52"/>
      <c r="CC1307" s="52"/>
      <c r="CD1307" s="52"/>
      <c r="CE1307" s="52"/>
      <c r="CF1307" s="52"/>
      <c r="CG1307" s="52"/>
      <c r="CH1307" s="52"/>
      <c r="CI1307" s="52"/>
      <c r="CJ1307" s="52"/>
      <c r="CK1307" s="52"/>
      <c r="CL1307" s="52"/>
      <c r="CM1307" s="52"/>
      <c r="CN1307" s="52"/>
      <c r="CO1307" s="52"/>
      <c r="CP1307" s="52"/>
      <c r="CQ1307" s="52"/>
      <c r="CR1307" s="52"/>
      <c r="CS1307" s="52"/>
      <c r="CT1307" s="52"/>
      <c r="CU1307" s="52"/>
      <c r="CV1307" s="52"/>
      <c r="CW1307" s="52"/>
      <c r="CX1307" s="52"/>
      <c r="CY1307" s="52"/>
      <c r="CZ1307" s="52"/>
      <c r="DA1307" s="52"/>
      <c r="DB1307" s="52"/>
      <c r="DC1307" s="52"/>
      <c r="DD1307" s="52"/>
      <c r="DE1307" s="52"/>
      <c r="DF1307" s="52"/>
      <c r="DG1307" s="52"/>
      <c r="DH1307" s="52"/>
      <c r="DI1307" s="52"/>
      <c r="DJ1307" s="52"/>
      <c r="DK1307" s="52"/>
      <c r="DL1307" s="52"/>
      <c r="DM1307" s="52"/>
      <c r="DN1307" s="52"/>
      <c r="DO1307" s="52"/>
      <c r="DP1307" s="52"/>
      <c r="DQ1307" s="52"/>
      <c r="DR1307" s="52"/>
      <c r="DS1307" s="52"/>
      <c r="DT1307" s="52"/>
      <c r="DU1307" s="52"/>
      <c r="DV1307" s="52"/>
      <c r="DW1307" s="52"/>
      <c r="DX1307" s="52"/>
      <c r="DY1307" s="52"/>
      <c r="DZ1307" s="52"/>
      <c r="EA1307" s="52"/>
      <c r="EB1307" s="52"/>
      <c r="EC1307" s="52"/>
      <c r="ED1307" s="52"/>
      <c r="EE1307" s="52"/>
      <c r="EF1307" s="52"/>
      <c r="EG1307" s="52"/>
      <c r="EH1307" s="52"/>
      <c r="EI1307" s="52"/>
      <c r="EJ1307" s="52"/>
      <c r="EK1307" s="52"/>
      <c r="EL1307" s="52"/>
      <c r="EM1307" s="52"/>
      <c r="EN1307" s="52"/>
      <c r="EO1307" s="52"/>
      <c r="EP1307" s="52"/>
      <c r="EQ1307" s="52"/>
      <c r="ER1307" s="52"/>
      <c r="ES1307" s="52"/>
      <c r="ET1307" s="52"/>
      <c r="EU1307" s="52"/>
      <c r="EV1307" s="52"/>
      <c r="EW1307" s="52"/>
      <c r="EX1307" s="52"/>
      <c r="EY1307" s="52"/>
      <c r="EZ1307" s="52"/>
      <c r="FA1307" s="52"/>
      <c r="FB1307" s="52"/>
      <c r="FC1307" s="52"/>
      <c r="FD1307" s="52"/>
      <c r="FE1307" s="52"/>
      <c r="FF1307" s="52"/>
      <c r="FG1307" s="52"/>
      <c r="FH1307" s="52"/>
      <c r="FI1307" s="52"/>
      <c r="FJ1307" s="52"/>
      <c r="FK1307" s="52"/>
      <c r="FL1307" s="52"/>
      <c r="FM1307" s="52"/>
      <c r="FN1307" s="52"/>
      <c r="FO1307" s="52"/>
      <c r="FP1307" s="52"/>
      <c r="FQ1307" s="52"/>
      <c r="FR1307" s="52"/>
      <c r="FS1307" s="52"/>
      <c r="FT1307" s="52"/>
    </row>
    <row r="1308" spans="1:176" x14ac:dyDescent="0.15">
      <c r="A1308" s="104"/>
      <c r="B1308" s="35"/>
      <c r="C1308" s="35"/>
      <c r="D1308" s="36"/>
      <c r="E1308" s="35"/>
      <c r="F1308" s="54"/>
      <c r="G1308" s="38"/>
      <c r="H1308" s="35"/>
      <c r="I1308" s="35"/>
      <c r="J1308" s="35"/>
      <c r="K1308" s="35"/>
      <c r="L1308" s="55"/>
      <c r="M1308" s="40"/>
      <c r="N1308" s="41"/>
      <c r="O1308" s="41"/>
      <c r="P1308" s="56"/>
      <c r="Q1308" s="43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52"/>
      <c r="AG1308" s="52"/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  <c r="AU1308" s="52"/>
      <c r="AV1308" s="52"/>
      <c r="AW1308" s="52"/>
      <c r="AX1308" s="52"/>
      <c r="AY1308" s="52"/>
      <c r="AZ1308" s="52"/>
      <c r="BA1308" s="52"/>
      <c r="BB1308" s="52"/>
      <c r="BC1308" s="52"/>
      <c r="BD1308" s="52"/>
      <c r="BE1308" s="52"/>
      <c r="BF1308" s="52"/>
      <c r="BG1308" s="52"/>
      <c r="BH1308" s="52"/>
      <c r="BI1308" s="52"/>
      <c r="BJ1308" s="52"/>
      <c r="BK1308" s="52"/>
      <c r="BL1308" s="52"/>
      <c r="BM1308" s="52"/>
      <c r="BN1308" s="52"/>
      <c r="BO1308" s="52"/>
      <c r="BP1308" s="52"/>
      <c r="BQ1308" s="52"/>
      <c r="BR1308" s="52"/>
      <c r="BS1308" s="52"/>
      <c r="BT1308" s="52"/>
      <c r="BU1308" s="52"/>
      <c r="BV1308" s="52"/>
      <c r="BW1308" s="52"/>
      <c r="BX1308" s="52"/>
      <c r="BY1308" s="52"/>
      <c r="BZ1308" s="52"/>
      <c r="CA1308" s="52"/>
      <c r="CB1308" s="52"/>
      <c r="CC1308" s="52"/>
      <c r="CD1308" s="52"/>
      <c r="CE1308" s="52"/>
      <c r="CF1308" s="52"/>
      <c r="CG1308" s="52"/>
      <c r="CH1308" s="52"/>
      <c r="CI1308" s="52"/>
      <c r="CJ1308" s="52"/>
      <c r="CK1308" s="52"/>
      <c r="CL1308" s="52"/>
      <c r="CM1308" s="52"/>
      <c r="CN1308" s="52"/>
      <c r="CO1308" s="52"/>
      <c r="CP1308" s="52"/>
      <c r="CQ1308" s="52"/>
      <c r="CR1308" s="52"/>
      <c r="CS1308" s="52"/>
      <c r="CT1308" s="52"/>
      <c r="CU1308" s="52"/>
      <c r="CV1308" s="52"/>
      <c r="CW1308" s="52"/>
      <c r="CX1308" s="52"/>
      <c r="CY1308" s="52"/>
      <c r="CZ1308" s="52"/>
      <c r="DA1308" s="52"/>
      <c r="DB1308" s="52"/>
      <c r="DC1308" s="52"/>
      <c r="DD1308" s="52"/>
      <c r="DE1308" s="52"/>
      <c r="DF1308" s="52"/>
      <c r="DG1308" s="52"/>
      <c r="DH1308" s="52"/>
      <c r="DI1308" s="52"/>
      <c r="DJ1308" s="52"/>
      <c r="DK1308" s="52"/>
      <c r="DL1308" s="52"/>
      <c r="DM1308" s="52"/>
      <c r="DN1308" s="52"/>
      <c r="DO1308" s="52"/>
      <c r="DP1308" s="52"/>
      <c r="DQ1308" s="52"/>
      <c r="DR1308" s="52"/>
      <c r="DS1308" s="52"/>
      <c r="DT1308" s="52"/>
      <c r="DU1308" s="52"/>
      <c r="DV1308" s="52"/>
      <c r="DW1308" s="52"/>
      <c r="DX1308" s="52"/>
      <c r="DY1308" s="52"/>
      <c r="DZ1308" s="52"/>
      <c r="EA1308" s="52"/>
      <c r="EB1308" s="52"/>
      <c r="EC1308" s="52"/>
      <c r="ED1308" s="52"/>
      <c r="EE1308" s="52"/>
      <c r="EF1308" s="52"/>
      <c r="EG1308" s="52"/>
      <c r="EH1308" s="52"/>
      <c r="EI1308" s="52"/>
      <c r="EJ1308" s="52"/>
      <c r="EK1308" s="52"/>
      <c r="EL1308" s="52"/>
      <c r="EM1308" s="52"/>
      <c r="EN1308" s="52"/>
      <c r="EO1308" s="52"/>
      <c r="EP1308" s="52"/>
      <c r="EQ1308" s="52"/>
      <c r="ER1308" s="52"/>
      <c r="ES1308" s="52"/>
      <c r="ET1308" s="52"/>
      <c r="EU1308" s="52"/>
      <c r="EV1308" s="52"/>
      <c r="EW1308" s="52"/>
      <c r="EX1308" s="52"/>
      <c r="EY1308" s="52"/>
      <c r="EZ1308" s="52"/>
      <c r="FA1308" s="52"/>
      <c r="FB1308" s="52"/>
      <c r="FC1308" s="52"/>
      <c r="FD1308" s="52"/>
      <c r="FE1308" s="52"/>
      <c r="FF1308" s="52"/>
      <c r="FG1308" s="52"/>
      <c r="FH1308" s="52"/>
      <c r="FI1308" s="52"/>
      <c r="FJ1308" s="52"/>
      <c r="FK1308" s="52"/>
      <c r="FL1308" s="52"/>
      <c r="FM1308" s="52"/>
      <c r="FN1308" s="52"/>
      <c r="FO1308" s="52"/>
      <c r="FP1308" s="52"/>
      <c r="FQ1308" s="52"/>
      <c r="FR1308" s="52"/>
      <c r="FS1308" s="52"/>
      <c r="FT1308" s="52"/>
    </row>
    <row r="1309" spans="1:176" x14ac:dyDescent="0.15">
      <c r="A1309" s="104"/>
      <c r="B1309" s="35"/>
      <c r="C1309" s="35"/>
      <c r="D1309" s="36"/>
      <c r="E1309" s="35"/>
      <c r="F1309" s="54"/>
      <c r="G1309" s="38"/>
      <c r="H1309" s="35"/>
      <c r="I1309" s="35"/>
      <c r="J1309" s="35"/>
      <c r="K1309" s="35"/>
      <c r="L1309" s="55"/>
      <c r="M1309" s="40"/>
      <c r="N1309" s="41"/>
      <c r="O1309" s="41"/>
      <c r="P1309" s="56"/>
      <c r="Q1309" s="43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52"/>
      <c r="AG1309" s="52"/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  <c r="AU1309" s="52"/>
      <c r="AV1309" s="52"/>
      <c r="AW1309" s="52"/>
      <c r="AX1309" s="52"/>
      <c r="AY1309" s="52"/>
      <c r="AZ1309" s="52"/>
      <c r="BA1309" s="52"/>
      <c r="BB1309" s="52"/>
      <c r="BC1309" s="52"/>
      <c r="BD1309" s="52"/>
      <c r="BE1309" s="52"/>
      <c r="BF1309" s="52"/>
      <c r="BG1309" s="52"/>
      <c r="BH1309" s="52"/>
      <c r="BI1309" s="52"/>
      <c r="BJ1309" s="52"/>
      <c r="BK1309" s="52"/>
      <c r="BL1309" s="52"/>
      <c r="BM1309" s="52"/>
      <c r="BN1309" s="52"/>
      <c r="BO1309" s="52"/>
      <c r="BP1309" s="52"/>
      <c r="BQ1309" s="52"/>
      <c r="BR1309" s="52"/>
      <c r="BS1309" s="52"/>
      <c r="BT1309" s="52"/>
      <c r="BU1309" s="52"/>
      <c r="BV1309" s="52"/>
      <c r="BW1309" s="52"/>
      <c r="BX1309" s="52"/>
      <c r="BY1309" s="52"/>
      <c r="BZ1309" s="52"/>
      <c r="CA1309" s="52"/>
      <c r="CB1309" s="52"/>
      <c r="CC1309" s="52"/>
      <c r="CD1309" s="52"/>
      <c r="CE1309" s="52"/>
      <c r="CF1309" s="52"/>
      <c r="CG1309" s="52"/>
      <c r="CH1309" s="52"/>
      <c r="CI1309" s="52"/>
      <c r="CJ1309" s="52"/>
      <c r="CK1309" s="52"/>
      <c r="CL1309" s="52"/>
      <c r="CM1309" s="52"/>
      <c r="CN1309" s="52"/>
      <c r="CO1309" s="52"/>
      <c r="CP1309" s="52"/>
      <c r="CQ1309" s="52"/>
      <c r="CR1309" s="52"/>
      <c r="CS1309" s="52"/>
      <c r="CT1309" s="52"/>
      <c r="CU1309" s="52"/>
      <c r="CV1309" s="52"/>
      <c r="CW1309" s="52"/>
      <c r="CX1309" s="52"/>
      <c r="CY1309" s="52"/>
      <c r="CZ1309" s="52"/>
      <c r="DA1309" s="52"/>
      <c r="DB1309" s="52"/>
      <c r="DC1309" s="52"/>
      <c r="DD1309" s="52"/>
      <c r="DE1309" s="52"/>
      <c r="DF1309" s="52"/>
      <c r="DG1309" s="52"/>
      <c r="DH1309" s="52"/>
      <c r="DI1309" s="52"/>
      <c r="DJ1309" s="52"/>
      <c r="DK1309" s="52"/>
      <c r="DL1309" s="52"/>
      <c r="DM1309" s="52"/>
      <c r="DN1309" s="52"/>
      <c r="DO1309" s="52"/>
      <c r="DP1309" s="52"/>
      <c r="DQ1309" s="52"/>
      <c r="DR1309" s="52"/>
      <c r="DS1309" s="52"/>
      <c r="DT1309" s="52"/>
      <c r="DU1309" s="52"/>
      <c r="DV1309" s="52"/>
      <c r="DW1309" s="52"/>
      <c r="DX1309" s="52"/>
      <c r="DY1309" s="52"/>
      <c r="DZ1309" s="52"/>
      <c r="EA1309" s="52"/>
      <c r="EB1309" s="52"/>
      <c r="EC1309" s="52"/>
      <c r="ED1309" s="52"/>
      <c r="EE1309" s="52"/>
      <c r="EF1309" s="52"/>
      <c r="EG1309" s="52"/>
      <c r="EH1309" s="52"/>
      <c r="EI1309" s="52"/>
      <c r="EJ1309" s="52"/>
      <c r="EK1309" s="52"/>
      <c r="EL1309" s="52"/>
      <c r="EM1309" s="52"/>
      <c r="EN1309" s="52"/>
      <c r="EO1309" s="52"/>
      <c r="EP1309" s="52"/>
      <c r="EQ1309" s="52"/>
      <c r="ER1309" s="52"/>
      <c r="ES1309" s="52"/>
      <c r="ET1309" s="52"/>
      <c r="EU1309" s="52"/>
      <c r="EV1309" s="52"/>
      <c r="EW1309" s="52"/>
      <c r="EX1309" s="52"/>
      <c r="EY1309" s="52"/>
      <c r="EZ1309" s="52"/>
      <c r="FA1309" s="52"/>
      <c r="FB1309" s="52"/>
      <c r="FC1309" s="52"/>
      <c r="FD1309" s="52"/>
      <c r="FE1309" s="52"/>
      <c r="FF1309" s="52"/>
      <c r="FG1309" s="52"/>
      <c r="FH1309" s="52"/>
      <c r="FI1309" s="52"/>
      <c r="FJ1309" s="52"/>
      <c r="FK1309" s="52"/>
      <c r="FL1309" s="52"/>
      <c r="FM1309" s="52"/>
      <c r="FN1309" s="52"/>
      <c r="FO1309" s="52"/>
      <c r="FP1309" s="52"/>
      <c r="FQ1309" s="52"/>
      <c r="FR1309" s="52"/>
      <c r="FS1309" s="52"/>
      <c r="FT1309" s="52"/>
    </row>
    <row r="1310" spans="1:176" x14ac:dyDescent="0.15">
      <c r="A1310" s="104"/>
      <c r="B1310" s="35"/>
      <c r="C1310" s="35"/>
      <c r="D1310" s="36"/>
      <c r="E1310" s="35"/>
      <c r="F1310" s="54"/>
      <c r="G1310" s="38"/>
      <c r="H1310" s="35"/>
      <c r="I1310" s="35"/>
      <c r="J1310" s="35"/>
      <c r="K1310" s="35"/>
      <c r="L1310" s="55"/>
      <c r="M1310" s="40"/>
      <c r="N1310" s="41"/>
      <c r="O1310" s="41"/>
      <c r="P1310" s="56"/>
      <c r="Q1310" s="43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52"/>
      <c r="AG1310" s="52"/>
      <c r="AH1310" s="52"/>
      <c r="AI1310" s="52"/>
      <c r="AJ1310" s="52"/>
      <c r="AK1310" s="52"/>
      <c r="AL1310" s="52"/>
      <c r="AM1310" s="52"/>
      <c r="AN1310" s="52"/>
      <c r="AO1310" s="52"/>
      <c r="AP1310" s="52"/>
      <c r="AQ1310" s="52"/>
      <c r="AR1310" s="52"/>
      <c r="AS1310" s="52"/>
      <c r="AT1310" s="52"/>
      <c r="AU1310" s="52"/>
      <c r="AV1310" s="52"/>
      <c r="AW1310" s="52"/>
      <c r="AX1310" s="52"/>
      <c r="AY1310" s="52"/>
      <c r="AZ1310" s="52"/>
      <c r="BA1310" s="52"/>
      <c r="BB1310" s="52"/>
      <c r="BC1310" s="52"/>
      <c r="BD1310" s="52"/>
      <c r="BE1310" s="52"/>
      <c r="BF1310" s="52"/>
      <c r="BG1310" s="52"/>
      <c r="BH1310" s="52"/>
      <c r="BI1310" s="52"/>
      <c r="BJ1310" s="52"/>
      <c r="BK1310" s="52"/>
      <c r="BL1310" s="52"/>
      <c r="BM1310" s="52"/>
      <c r="BN1310" s="52"/>
      <c r="BO1310" s="52"/>
      <c r="BP1310" s="52"/>
      <c r="BQ1310" s="52"/>
      <c r="BR1310" s="52"/>
      <c r="BS1310" s="52"/>
      <c r="BT1310" s="52"/>
      <c r="BU1310" s="52"/>
      <c r="BV1310" s="52"/>
      <c r="BW1310" s="52"/>
      <c r="BX1310" s="52"/>
      <c r="BY1310" s="52"/>
      <c r="BZ1310" s="52"/>
      <c r="CA1310" s="52"/>
      <c r="CB1310" s="52"/>
      <c r="CC1310" s="52"/>
      <c r="CD1310" s="52"/>
      <c r="CE1310" s="52"/>
      <c r="CF1310" s="52"/>
      <c r="CG1310" s="52"/>
      <c r="CH1310" s="52"/>
      <c r="CI1310" s="52"/>
      <c r="CJ1310" s="52"/>
      <c r="CK1310" s="52"/>
      <c r="CL1310" s="52"/>
      <c r="CM1310" s="52"/>
      <c r="CN1310" s="52"/>
      <c r="CO1310" s="52"/>
      <c r="CP1310" s="52"/>
      <c r="CQ1310" s="52"/>
      <c r="CR1310" s="52"/>
      <c r="CS1310" s="52"/>
      <c r="CT1310" s="52"/>
      <c r="CU1310" s="52"/>
      <c r="CV1310" s="52"/>
      <c r="CW1310" s="52"/>
      <c r="CX1310" s="52"/>
      <c r="CY1310" s="52"/>
      <c r="CZ1310" s="52"/>
      <c r="DA1310" s="52"/>
      <c r="DB1310" s="52"/>
      <c r="DC1310" s="52"/>
      <c r="DD1310" s="52"/>
      <c r="DE1310" s="52"/>
      <c r="DF1310" s="52"/>
      <c r="DG1310" s="52"/>
      <c r="DH1310" s="52"/>
      <c r="DI1310" s="52"/>
      <c r="DJ1310" s="52"/>
      <c r="DK1310" s="52"/>
      <c r="DL1310" s="52"/>
      <c r="DM1310" s="52"/>
      <c r="DN1310" s="52"/>
      <c r="DO1310" s="52"/>
      <c r="DP1310" s="52"/>
      <c r="DQ1310" s="52"/>
      <c r="DR1310" s="52"/>
      <c r="DS1310" s="52"/>
      <c r="DT1310" s="52"/>
      <c r="DU1310" s="52"/>
      <c r="DV1310" s="52"/>
      <c r="DW1310" s="52"/>
      <c r="DX1310" s="52"/>
      <c r="DY1310" s="52"/>
      <c r="DZ1310" s="52"/>
      <c r="EA1310" s="52"/>
      <c r="EB1310" s="52"/>
      <c r="EC1310" s="52"/>
      <c r="ED1310" s="52"/>
      <c r="EE1310" s="52"/>
      <c r="EF1310" s="52"/>
      <c r="EG1310" s="52"/>
      <c r="EH1310" s="52"/>
      <c r="EI1310" s="52"/>
      <c r="EJ1310" s="52"/>
      <c r="EK1310" s="52"/>
      <c r="EL1310" s="52"/>
      <c r="EM1310" s="52"/>
      <c r="EN1310" s="52"/>
      <c r="EO1310" s="52"/>
      <c r="EP1310" s="52"/>
      <c r="EQ1310" s="52"/>
      <c r="ER1310" s="52"/>
      <c r="ES1310" s="52"/>
      <c r="ET1310" s="52"/>
      <c r="EU1310" s="52"/>
      <c r="EV1310" s="52"/>
      <c r="EW1310" s="52"/>
      <c r="EX1310" s="52"/>
      <c r="EY1310" s="52"/>
      <c r="EZ1310" s="52"/>
      <c r="FA1310" s="52"/>
      <c r="FB1310" s="52"/>
      <c r="FC1310" s="52"/>
      <c r="FD1310" s="52"/>
      <c r="FE1310" s="52"/>
      <c r="FF1310" s="52"/>
      <c r="FG1310" s="52"/>
      <c r="FH1310" s="52"/>
      <c r="FI1310" s="52"/>
      <c r="FJ1310" s="52"/>
      <c r="FK1310" s="52"/>
      <c r="FL1310" s="52"/>
      <c r="FM1310" s="52"/>
      <c r="FN1310" s="52"/>
      <c r="FO1310" s="52"/>
      <c r="FP1310" s="52"/>
      <c r="FQ1310" s="52"/>
      <c r="FR1310" s="52"/>
      <c r="FS1310" s="52"/>
      <c r="FT1310" s="52"/>
    </row>
    <row r="1311" spans="1:176" x14ac:dyDescent="0.15">
      <c r="A1311" s="104"/>
      <c r="B1311" s="35"/>
      <c r="C1311" s="35"/>
      <c r="D1311" s="36"/>
      <c r="E1311" s="35"/>
      <c r="F1311" s="54"/>
      <c r="G1311" s="38"/>
      <c r="H1311" s="35"/>
      <c r="I1311" s="35"/>
      <c r="J1311" s="35"/>
      <c r="K1311" s="35"/>
      <c r="L1311" s="55"/>
      <c r="M1311" s="40"/>
      <c r="N1311" s="41"/>
      <c r="O1311" s="41"/>
      <c r="P1311" s="56"/>
      <c r="Q1311" s="43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52"/>
      <c r="AG1311" s="52"/>
      <c r="AH1311" s="52"/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  <c r="AU1311" s="52"/>
      <c r="AV1311" s="52"/>
      <c r="AW1311" s="52"/>
      <c r="AX1311" s="52"/>
      <c r="AY1311" s="52"/>
      <c r="AZ1311" s="52"/>
      <c r="BA1311" s="52"/>
      <c r="BB1311" s="52"/>
      <c r="BC1311" s="52"/>
      <c r="BD1311" s="52"/>
      <c r="BE1311" s="52"/>
      <c r="BF1311" s="52"/>
      <c r="BG1311" s="52"/>
      <c r="BH1311" s="52"/>
      <c r="BI1311" s="52"/>
      <c r="BJ1311" s="52"/>
      <c r="BK1311" s="52"/>
      <c r="BL1311" s="52"/>
      <c r="BM1311" s="52"/>
      <c r="BN1311" s="52"/>
      <c r="BO1311" s="52"/>
      <c r="BP1311" s="52"/>
      <c r="BQ1311" s="52"/>
      <c r="BR1311" s="52"/>
      <c r="BS1311" s="52"/>
      <c r="BT1311" s="52"/>
      <c r="BU1311" s="52"/>
      <c r="BV1311" s="52"/>
      <c r="BW1311" s="52"/>
      <c r="BX1311" s="52"/>
      <c r="BY1311" s="52"/>
      <c r="BZ1311" s="52"/>
      <c r="CA1311" s="52"/>
      <c r="CB1311" s="52"/>
      <c r="CC1311" s="52"/>
      <c r="CD1311" s="52"/>
      <c r="CE1311" s="52"/>
      <c r="CF1311" s="52"/>
      <c r="CG1311" s="52"/>
      <c r="CH1311" s="52"/>
      <c r="CI1311" s="52"/>
      <c r="CJ1311" s="52"/>
      <c r="CK1311" s="52"/>
      <c r="CL1311" s="52"/>
      <c r="CM1311" s="52"/>
      <c r="CN1311" s="52"/>
      <c r="CO1311" s="52"/>
      <c r="CP1311" s="52"/>
      <c r="CQ1311" s="52"/>
      <c r="CR1311" s="52"/>
      <c r="CS1311" s="52"/>
      <c r="CT1311" s="52"/>
      <c r="CU1311" s="52"/>
      <c r="CV1311" s="52"/>
      <c r="CW1311" s="52"/>
      <c r="CX1311" s="52"/>
      <c r="CY1311" s="52"/>
      <c r="CZ1311" s="52"/>
      <c r="DA1311" s="52"/>
      <c r="DB1311" s="52"/>
      <c r="DC1311" s="52"/>
      <c r="DD1311" s="52"/>
      <c r="DE1311" s="52"/>
      <c r="DF1311" s="52"/>
      <c r="DG1311" s="52"/>
      <c r="DH1311" s="52"/>
      <c r="DI1311" s="52"/>
      <c r="DJ1311" s="52"/>
      <c r="DK1311" s="52"/>
      <c r="DL1311" s="52"/>
      <c r="DM1311" s="52"/>
      <c r="DN1311" s="52"/>
      <c r="DO1311" s="52"/>
      <c r="DP1311" s="52"/>
      <c r="DQ1311" s="52"/>
      <c r="DR1311" s="52"/>
      <c r="DS1311" s="52"/>
      <c r="DT1311" s="52"/>
      <c r="DU1311" s="52"/>
      <c r="DV1311" s="52"/>
      <c r="DW1311" s="52"/>
      <c r="DX1311" s="52"/>
      <c r="DY1311" s="52"/>
      <c r="DZ1311" s="52"/>
      <c r="EA1311" s="52"/>
      <c r="EB1311" s="52"/>
      <c r="EC1311" s="52"/>
      <c r="ED1311" s="52"/>
      <c r="EE1311" s="52"/>
      <c r="EF1311" s="52"/>
      <c r="EG1311" s="52"/>
      <c r="EH1311" s="52"/>
      <c r="EI1311" s="52"/>
      <c r="EJ1311" s="52"/>
      <c r="EK1311" s="52"/>
      <c r="EL1311" s="52"/>
      <c r="EM1311" s="52"/>
      <c r="EN1311" s="52"/>
      <c r="EO1311" s="52"/>
      <c r="EP1311" s="52"/>
      <c r="EQ1311" s="52"/>
      <c r="ER1311" s="52"/>
      <c r="ES1311" s="52"/>
      <c r="ET1311" s="52"/>
      <c r="EU1311" s="52"/>
      <c r="EV1311" s="52"/>
      <c r="EW1311" s="52"/>
      <c r="EX1311" s="52"/>
      <c r="EY1311" s="52"/>
      <c r="EZ1311" s="52"/>
      <c r="FA1311" s="52"/>
      <c r="FB1311" s="52"/>
      <c r="FC1311" s="52"/>
      <c r="FD1311" s="52"/>
      <c r="FE1311" s="52"/>
      <c r="FF1311" s="52"/>
      <c r="FG1311" s="52"/>
      <c r="FH1311" s="52"/>
      <c r="FI1311" s="52"/>
      <c r="FJ1311" s="52"/>
      <c r="FK1311" s="52"/>
      <c r="FL1311" s="52"/>
      <c r="FM1311" s="52"/>
      <c r="FN1311" s="52"/>
      <c r="FO1311" s="52"/>
      <c r="FP1311" s="52"/>
      <c r="FQ1311" s="52"/>
      <c r="FR1311" s="52"/>
      <c r="FS1311" s="52"/>
      <c r="FT1311" s="52"/>
    </row>
    <row r="1312" spans="1:176" x14ac:dyDescent="0.15">
      <c r="A1312" s="104"/>
      <c r="B1312" s="35"/>
      <c r="C1312" s="35"/>
      <c r="D1312" s="36"/>
      <c r="E1312" s="35"/>
      <c r="F1312" s="54"/>
      <c r="G1312" s="38"/>
      <c r="H1312" s="35"/>
      <c r="I1312" s="35"/>
      <c r="J1312" s="35"/>
      <c r="K1312" s="35"/>
      <c r="L1312" s="55"/>
      <c r="M1312" s="40"/>
      <c r="N1312" s="41"/>
      <c r="O1312" s="41"/>
      <c r="P1312" s="56"/>
      <c r="Q1312" s="43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52"/>
      <c r="AG1312" s="52"/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  <c r="AU1312" s="52"/>
      <c r="AV1312" s="52"/>
      <c r="AW1312" s="52"/>
      <c r="AX1312" s="52"/>
      <c r="AY1312" s="52"/>
      <c r="AZ1312" s="52"/>
      <c r="BA1312" s="52"/>
      <c r="BB1312" s="52"/>
      <c r="BC1312" s="52"/>
      <c r="BD1312" s="52"/>
      <c r="BE1312" s="52"/>
      <c r="BF1312" s="52"/>
      <c r="BG1312" s="52"/>
      <c r="BH1312" s="52"/>
      <c r="BI1312" s="52"/>
      <c r="BJ1312" s="52"/>
      <c r="BK1312" s="52"/>
      <c r="BL1312" s="52"/>
      <c r="BM1312" s="52"/>
      <c r="BN1312" s="52"/>
      <c r="BO1312" s="52"/>
      <c r="BP1312" s="52"/>
      <c r="BQ1312" s="52"/>
      <c r="BR1312" s="52"/>
      <c r="BS1312" s="52"/>
      <c r="BT1312" s="52"/>
      <c r="BU1312" s="52"/>
      <c r="BV1312" s="52"/>
      <c r="BW1312" s="52"/>
      <c r="BX1312" s="52"/>
      <c r="BY1312" s="52"/>
      <c r="BZ1312" s="52"/>
      <c r="CA1312" s="52"/>
      <c r="CB1312" s="52"/>
      <c r="CC1312" s="52"/>
      <c r="CD1312" s="52"/>
      <c r="CE1312" s="52"/>
      <c r="CF1312" s="52"/>
      <c r="CG1312" s="52"/>
      <c r="CH1312" s="52"/>
      <c r="CI1312" s="52"/>
      <c r="CJ1312" s="52"/>
      <c r="CK1312" s="52"/>
      <c r="CL1312" s="52"/>
      <c r="CM1312" s="52"/>
      <c r="CN1312" s="52"/>
      <c r="CO1312" s="52"/>
      <c r="CP1312" s="52"/>
      <c r="CQ1312" s="52"/>
      <c r="CR1312" s="52"/>
      <c r="CS1312" s="52"/>
      <c r="CT1312" s="52"/>
      <c r="CU1312" s="52"/>
      <c r="CV1312" s="52"/>
      <c r="CW1312" s="52"/>
      <c r="CX1312" s="52"/>
      <c r="CY1312" s="52"/>
      <c r="CZ1312" s="52"/>
      <c r="DA1312" s="52"/>
      <c r="DB1312" s="52"/>
      <c r="DC1312" s="52"/>
      <c r="DD1312" s="52"/>
      <c r="DE1312" s="52"/>
      <c r="DF1312" s="52"/>
      <c r="DG1312" s="52"/>
      <c r="DH1312" s="52"/>
      <c r="DI1312" s="52"/>
      <c r="DJ1312" s="52"/>
      <c r="DK1312" s="52"/>
      <c r="DL1312" s="52"/>
      <c r="DM1312" s="52"/>
      <c r="DN1312" s="52"/>
      <c r="DO1312" s="52"/>
      <c r="DP1312" s="52"/>
      <c r="DQ1312" s="52"/>
      <c r="DR1312" s="52"/>
      <c r="DS1312" s="52"/>
      <c r="DT1312" s="52"/>
      <c r="DU1312" s="52"/>
      <c r="DV1312" s="52"/>
      <c r="DW1312" s="52"/>
      <c r="DX1312" s="52"/>
      <c r="DY1312" s="52"/>
      <c r="DZ1312" s="52"/>
      <c r="EA1312" s="52"/>
      <c r="EB1312" s="52"/>
      <c r="EC1312" s="52"/>
      <c r="ED1312" s="52"/>
      <c r="EE1312" s="52"/>
      <c r="EF1312" s="52"/>
      <c r="EG1312" s="52"/>
      <c r="EH1312" s="52"/>
      <c r="EI1312" s="52"/>
      <c r="EJ1312" s="52"/>
      <c r="EK1312" s="52"/>
      <c r="EL1312" s="52"/>
      <c r="EM1312" s="52"/>
      <c r="EN1312" s="52"/>
      <c r="EO1312" s="52"/>
      <c r="EP1312" s="52"/>
      <c r="EQ1312" s="52"/>
      <c r="ER1312" s="52"/>
      <c r="ES1312" s="52"/>
      <c r="ET1312" s="52"/>
      <c r="EU1312" s="52"/>
      <c r="EV1312" s="52"/>
      <c r="EW1312" s="52"/>
      <c r="EX1312" s="52"/>
      <c r="EY1312" s="52"/>
      <c r="EZ1312" s="52"/>
      <c r="FA1312" s="52"/>
      <c r="FB1312" s="52"/>
      <c r="FC1312" s="52"/>
      <c r="FD1312" s="52"/>
      <c r="FE1312" s="52"/>
      <c r="FF1312" s="52"/>
      <c r="FG1312" s="52"/>
      <c r="FH1312" s="52"/>
      <c r="FI1312" s="52"/>
      <c r="FJ1312" s="52"/>
      <c r="FK1312" s="52"/>
      <c r="FL1312" s="52"/>
      <c r="FM1312" s="52"/>
      <c r="FN1312" s="52"/>
      <c r="FO1312" s="52"/>
      <c r="FP1312" s="52"/>
      <c r="FQ1312" s="52"/>
      <c r="FR1312" s="52"/>
      <c r="FS1312" s="52"/>
      <c r="FT1312" s="52"/>
    </row>
    <row r="1313" spans="1:179" x14ac:dyDescent="0.15">
      <c r="A1313" s="104"/>
      <c r="B1313" s="35"/>
      <c r="C1313" s="35"/>
      <c r="D1313" s="36"/>
      <c r="E1313" s="35"/>
      <c r="F1313" s="54"/>
      <c r="G1313" s="38"/>
      <c r="H1313" s="35"/>
      <c r="I1313" s="35"/>
      <c r="J1313" s="35"/>
      <c r="K1313" s="35"/>
      <c r="L1313" s="55"/>
      <c r="M1313" s="40"/>
      <c r="N1313" s="41"/>
      <c r="O1313" s="41"/>
      <c r="P1313" s="56"/>
      <c r="Q1313" s="43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52"/>
      <c r="AG1313" s="52"/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  <c r="AU1313" s="52"/>
      <c r="AV1313" s="52"/>
      <c r="AW1313" s="52"/>
      <c r="AX1313" s="52"/>
      <c r="AY1313" s="52"/>
      <c r="AZ1313" s="52"/>
      <c r="BA1313" s="52"/>
      <c r="BB1313" s="52"/>
      <c r="BC1313" s="52"/>
      <c r="BD1313" s="52"/>
      <c r="BE1313" s="52"/>
      <c r="BF1313" s="52"/>
      <c r="BG1313" s="52"/>
      <c r="BH1313" s="52"/>
      <c r="BI1313" s="52"/>
      <c r="BJ1313" s="52"/>
      <c r="BK1313" s="52"/>
      <c r="BL1313" s="52"/>
      <c r="BM1313" s="52"/>
      <c r="BN1313" s="52"/>
      <c r="BO1313" s="52"/>
      <c r="BP1313" s="52"/>
      <c r="BQ1313" s="52"/>
      <c r="BR1313" s="52"/>
      <c r="BS1313" s="52"/>
      <c r="BT1313" s="52"/>
      <c r="BU1313" s="52"/>
      <c r="BV1313" s="52"/>
      <c r="BW1313" s="52"/>
      <c r="BX1313" s="52"/>
      <c r="BY1313" s="52"/>
      <c r="BZ1313" s="52"/>
      <c r="CA1313" s="52"/>
      <c r="CB1313" s="52"/>
      <c r="CC1313" s="52"/>
      <c r="CD1313" s="52"/>
      <c r="CE1313" s="52"/>
      <c r="CF1313" s="52"/>
      <c r="CG1313" s="52"/>
      <c r="CH1313" s="52"/>
      <c r="CI1313" s="52"/>
      <c r="CJ1313" s="52"/>
      <c r="CK1313" s="52"/>
      <c r="CL1313" s="52"/>
      <c r="CM1313" s="52"/>
      <c r="CN1313" s="52"/>
      <c r="CO1313" s="52"/>
      <c r="CP1313" s="52"/>
      <c r="CQ1313" s="52"/>
      <c r="CR1313" s="52"/>
      <c r="CS1313" s="52"/>
      <c r="CT1313" s="52"/>
      <c r="CU1313" s="52"/>
      <c r="CV1313" s="52"/>
      <c r="CW1313" s="52"/>
      <c r="CX1313" s="52"/>
      <c r="CY1313" s="52"/>
      <c r="CZ1313" s="52"/>
      <c r="DA1313" s="52"/>
      <c r="DB1313" s="52"/>
      <c r="DC1313" s="52"/>
      <c r="DD1313" s="52"/>
      <c r="DE1313" s="52"/>
      <c r="DF1313" s="52"/>
      <c r="DG1313" s="52"/>
      <c r="DH1313" s="52"/>
      <c r="DI1313" s="52"/>
      <c r="DJ1313" s="52"/>
      <c r="DK1313" s="52"/>
      <c r="DL1313" s="52"/>
      <c r="DM1313" s="52"/>
      <c r="DN1313" s="52"/>
      <c r="DO1313" s="52"/>
      <c r="DP1313" s="52"/>
      <c r="DQ1313" s="52"/>
      <c r="DR1313" s="52"/>
      <c r="DS1313" s="52"/>
      <c r="DT1313" s="52"/>
      <c r="DU1313" s="52"/>
      <c r="DV1313" s="52"/>
      <c r="DW1313" s="52"/>
      <c r="DX1313" s="52"/>
      <c r="DY1313" s="52"/>
      <c r="DZ1313" s="52"/>
      <c r="EA1313" s="52"/>
      <c r="EB1313" s="52"/>
      <c r="EC1313" s="52"/>
      <c r="ED1313" s="52"/>
      <c r="EE1313" s="52"/>
      <c r="EF1313" s="52"/>
      <c r="EG1313" s="52"/>
      <c r="EH1313" s="52"/>
      <c r="EI1313" s="52"/>
      <c r="EJ1313" s="52"/>
      <c r="EK1313" s="52"/>
      <c r="EL1313" s="52"/>
      <c r="EM1313" s="52"/>
      <c r="EN1313" s="52"/>
      <c r="EO1313" s="52"/>
      <c r="EP1313" s="52"/>
      <c r="EQ1313" s="52"/>
      <c r="ER1313" s="52"/>
      <c r="ES1313" s="52"/>
      <c r="ET1313" s="52"/>
      <c r="EU1313" s="52"/>
      <c r="EV1313" s="52"/>
      <c r="EW1313" s="52"/>
      <c r="EX1313" s="52"/>
      <c r="EY1313" s="52"/>
      <c r="EZ1313" s="52"/>
      <c r="FA1313" s="52"/>
      <c r="FB1313" s="52"/>
      <c r="FC1313" s="52"/>
      <c r="FD1313" s="52"/>
      <c r="FE1313" s="52"/>
      <c r="FF1313" s="52"/>
      <c r="FG1313" s="52"/>
      <c r="FH1313" s="52"/>
      <c r="FI1313" s="52"/>
      <c r="FJ1313" s="52"/>
      <c r="FK1313" s="52"/>
      <c r="FL1313" s="52"/>
      <c r="FM1313" s="52"/>
      <c r="FN1313" s="52"/>
      <c r="FO1313" s="52"/>
      <c r="FP1313" s="52"/>
      <c r="FQ1313" s="52"/>
      <c r="FR1313" s="52"/>
      <c r="FS1313" s="52"/>
      <c r="FT1313" s="52"/>
    </row>
    <row r="1314" spans="1:179" x14ac:dyDescent="0.15">
      <c r="A1314" s="104"/>
      <c r="B1314" s="35"/>
      <c r="C1314" s="35"/>
      <c r="D1314" s="36"/>
      <c r="E1314" s="35"/>
      <c r="F1314" s="54"/>
      <c r="G1314" s="38"/>
      <c r="H1314" s="35"/>
      <c r="I1314" s="35"/>
      <c r="J1314" s="35"/>
      <c r="K1314" s="35"/>
      <c r="L1314" s="55"/>
      <c r="M1314" s="40"/>
      <c r="N1314" s="41"/>
      <c r="O1314" s="41"/>
      <c r="P1314" s="56"/>
      <c r="Q1314" s="43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52"/>
      <c r="AG1314" s="52"/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  <c r="AU1314" s="52"/>
      <c r="AV1314" s="52"/>
      <c r="AW1314" s="52"/>
      <c r="AX1314" s="52"/>
      <c r="AY1314" s="52"/>
      <c r="AZ1314" s="52"/>
      <c r="BA1314" s="52"/>
      <c r="BB1314" s="52"/>
      <c r="BC1314" s="52"/>
      <c r="BD1314" s="52"/>
      <c r="BE1314" s="52"/>
      <c r="BF1314" s="52"/>
      <c r="BG1314" s="52"/>
      <c r="BH1314" s="52"/>
      <c r="BI1314" s="52"/>
      <c r="BJ1314" s="52"/>
      <c r="BK1314" s="52"/>
      <c r="BL1314" s="52"/>
      <c r="BM1314" s="52"/>
      <c r="BN1314" s="52"/>
      <c r="BO1314" s="52"/>
      <c r="BP1314" s="52"/>
      <c r="BQ1314" s="52"/>
      <c r="BR1314" s="52"/>
      <c r="BS1314" s="52"/>
      <c r="BT1314" s="52"/>
      <c r="BU1314" s="52"/>
      <c r="BV1314" s="52"/>
      <c r="BW1314" s="52"/>
      <c r="BX1314" s="52"/>
      <c r="BY1314" s="52"/>
      <c r="BZ1314" s="52"/>
      <c r="CA1314" s="52"/>
      <c r="CB1314" s="52"/>
      <c r="CC1314" s="52"/>
      <c r="CD1314" s="52"/>
      <c r="CE1314" s="52"/>
      <c r="CF1314" s="52"/>
      <c r="CG1314" s="52"/>
      <c r="CH1314" s="52"/>
      <c r="CI1314" s="52"/>
      <c r="CJ1314" s="52"/>
      <c r="CK1314" s="52"/>
      <c r="CL1314" s="52"/>
      <c r="CM1314" s="52"/>
      <c r="CN1314" s="52"/>
      <c r="CO1314" s="52"/>
      <c r="CP1314" s="52"/>
      <c r="CQ1314" s="52"/>
      <c r="CR1314" s="52"/>
      <c r="CS1314" s="52"/>
      <c r="CT1314" s="52"/>
      <c r="CU1314" s="52"/>
      <c r="CV1314" s="52"/>
      <c r="CW1314" s="52"/>
      <c r="CX1314" s="52"/>
      <c r="CY1314" s="52"/>
      <c r="CZ1314" s="52"/>
      <c r="DA1314" s="52"/>
      <c r="DB1314" s="52"/>
      <c r="DC1314" s="52"/>
      <c r="DD1314" s="52"/>
      <c r="DE1314" s="52"/>
      <c r="DF1314" s="52"/>
      <c r="DG1314" s="52"/>
      <c r="DH1314" s="52"/>
      <c r="DI1314" s="52"/>
      <c r="DJ1314" s="52"/>
      <c r="DK1314" s="52"/>
      <c r="DL1314" s="52"/>
      <c r="DM1314" s="52"/>
      <c r="DN1314" s="52"/>
      <c r="DO1314" s="52"/>
      <c r="DP1314" s="52"/>
      <c r="DQ1314" s="52"/>
      <c r="DR1314" s="52"/>
      <c r="DS1314" s="52"/>
      <c r="DT1314" s="52"/>
      <c r="DU1314" s="52"/>
      <c r="DV1314" s="52"/>
      <c r="DW1314" s="52"/>
      <c r="DX1314" s="52"/>
      <c r="DY1314" s="52"/>
      <c r="DZ1314" s="52"/>
      <c r="EA1314" s="52"/>
      <c r="EB1314" s="52"/>
      <c r="EC1314" s="52"/>
      <c r="ED1314" s="52"/>
      <c r="EE1314" s="52"/>
      <c r="EF1314" s="52"/>
      <c r="EG1314" s="52"/>
      <c r="EH1314" s="52"/>
      <c r="EI1314" s="52"/>
      <c r="EJ1314" s="52"/>
      <c r="EK1314" s="52"/>
      <c r="EL1314" s="52"/>
      <c r="EM1314" s="52"/>
      <c r="EN1314" s="52"/>
      <c r="EO1314" s="52"/>
      <c r="EP1314" s="52"/>
      <c r="EQ1314" s="52"/>
      <c r="ER1314" s="52"/>
      <c r="ES1314" s="52"/>
      <c r="ET1314" s="52"/>
      <c r="EU1314" s="52"/>
      <c r="EV1314" s="52"/>
      <c r="EW1314" s="52"/>
      <c r="EX1314" s="52"/>
      <c r="EY1314" s="52"/>
      <c r="EZ1314" s="52"/>
      <c r="FA1314" s="52"/>
      <c r="FB1314" s="52"/>
      <c r="FC1314" s="52"/>
      <c r="FD1314" s="52"/>
      <c r="FE1314" s="52"/>
      <c r="FF1314" s="52"/>
      <c r="FG1314" s="52"/>
      <c r="FH1314" s="52"/>
      <c r="FI1314" s="52"/>
      <c r="FJ1314" s="52"/>
      <c r="FK1314" s="52"/>
      <c r="FL1314" s="52"/>
      <c r="FM1314" s="52"/>
      <c r="FN1314" s="52"/>
      <c r="FO1314" s="52"/>
      <c r="FP1314" s="52"/>
      <c r="FQ1314" s="52"/>
      <c r="FR1314" s="52"/>
      <c r="FS1314" s="52"/>
      <c r="FT1314" s="52"/>
    </row>
    <row r="1315" spans="1:179" x14ac:dyDescent="0.15">
      <c r="A1315" s="104"/>
      <c r="B1315" s="35"/>
      <c r="C1315" s="35"/>
      <c r="D1315" s="36"/>
      <c r="E1315" s="35"/>
      <c r="F1315" s="54"/>
      <c r="G1315" s="38"/>
      <c r="H1315" s="35"/>
      <c r="I1315" s="35"/>
      <c r="J1315" s="35"/>
      <c r="K1315" s="35"/>
      <c r="L1315" s="55"/>
      <c r="M1315" s="40"/>
      <c r="N1315" s="41"/>
      <c r="O1315" s="41"/>
      <c r="P1315" s="56"/>
      <c r="Q1315" s="43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52"/>
      <c r="AG1315" s="52"/>
      <c r="AH1315" s="52"/>
      <c r="AI1315" s="52"/>
      <c r="AJ1315" s="52"/>
      <c r="AK1315" s="52"/>
      <c r="AL1315" s="52"/>
      <c r="AM1315" s="52"/>
      <c r="AN1315" s="52"/>
      <c r="AO1315" s="52"/>
      <c r="AP1315" s="52"/>
      <c r="AQ1315" s="52"/>
      <c r="AR1315" s="52"/>
      <c r="AS1315" s="52"/>
      <c r="AT1315" s="52"/>
      <c r="AU1315" s="52"/>
      <c r="AV1315" s="52"/>
      <c r="AW1315" s="52"/>
      <c r="AX1315" s="52"/>
      <c r="AY1315" s="52"/>
      <c r="AZ1315" s="52"/>
      <c r="BA1315" s="52"/>
      <c r="BB1315" s="52"/>
      <c r="BC1315" s="52"/>
      <c r="BD1315" s="52"/>
      <c r="BE1315" s="52"/>
      <c r="BF1315" s="52"/>
      <c r="BG1315" s="52"/>
      <c r="BH1315" s="52"/>
      <c r="BI1315" s="52"/>
      <c r="BJ1315" s="52"/>
      <c r="BK1315" s="52"/>
      <c r="BL1315" s="52"/>
      <c r="BM1315" s="52"/>
      <c r="BN1315" s="52"/>
      <c r="BO1315" s="52"/>
      <c r="BP1315" s="52"/>
      <c r="BQ1315" s="52"/>
      <c r="BR1315" s="52"/>
      <c r="BS1315" s="52"/>
      <c r="BT1315" s="52"/>
      <c r="BU1315" s="52"/>
      <c r="BV1315" s="52"/>
      <c r="BW1315" s="52"/>
      <c r="BX1315" s="52"/>
      <c r="BY1315" s="52"/>
      <c r="BZ1315" s="52"/>
      <c r="CA1315" s="52"/>
      <c r="CB1315" s="52"/>
      <c r="CC1315" s="52"/>
      <c r="CD1315" s="52"/>
      <c r="CE1315" s="52"/>
      <c r="CF1315" s="52"/>
      <c r="CG1315" s="52"/>
      <c r="CH1315" s="52"/>
      <c r="CI1315" s="52"/>
      <c r="CJ1315" s="52"/>
      <c r="CK1315" s="52"/>
      <c r="CL1315" s="52"/>
      <c r="CM1315" s="52"/>
      <c r="CN1315" s="52"/>
      <c r="CO1315" s="52"/>
      <c r="CP1315" s="52"/>
      <c r="CQ1315" s="52"/>
      <c r="CR1315" s="52"/>
      <c r="CS1315" s="52"/>
      <c r="CT1315" s="52"/>
      <c r="CU1315" s="52"/>
      <c r="CV1315" s="52"/>
      <c r="CW1315" s="52"/>
      <c r="CX1315" s="52"/>
      <c r="CY1315" s="52"/>
      <c r="CZ1315" s="52"/>
      <c r="DA1315" s="52"/>
      <c r="DB1315" s="52"/>
      <c r="DC1315" s="52"/>
      <c r="DD1315" s="52"/>
      <c r="DE1315" s="52"/>
      <c r="DF1315" s="52"/>
      <c r="DG1315" s="52"/>
      <c r="DH1315" s="52"/>
      <c r="DI1315" s="52"/>
      <c r="DJ1315" s="52"/>
      <c r="DK1315" s="52"/>
      <c r="DL1315" s="52"/>
      <c r="DM1315" s="52"/>
      <c r="DN1315" s="52"/>
      <c r="DO1315" s="52"/>
      <c r="DP1315" s="52"/>
      <c r="DQ1315" s="52"/>
      <c r="DR1315" s="52"/>
      <c r="DS1315" s="52"/>
      <c r="DT1315" s="52"/>
      <c r="DU1315" s="52"/>
      <c r="DV1315" s="52"/>
      <c r="DW1315" s="52"/>
      <c r="DX1315" s="52"/>
      <c r="DY1315" s="52"/>
      <c r="DZ1315" s="52"/>
      <c r="EA1315" s="52"/>
      <c r="EB1315" s="52"/>
      <c r="EC1315" s="52"/>
      <c r="ED1315" s="52"/>
      <c r="EE1315" s="52"/>
      <c r="EF1315" s="52"/>
      <c r="EG1315" s="52"/>
      <c r="EH1315" s="52"/>
      <c r="EI1315" s="52"/>
      <c r="EJ1315" s="52"/>
      <c r="EK1315" s="52"/>
      <c r="EL1315" s="52"/>
      <c r="EM1315" s="52"/>
      <c r="EN1315" s="52"/>
      <c r="EO1315" s="52"/>
      <c r="EP1315" s="52"/>
      <c r="EQ1315" s="52"/>
      <c r="ER1315" s="52"/>
      <c r="ES1315" s="52"/>
      <c r="ET1315" s="52"/>
      <c r="EU1315" s="52"/>
      <c r="EV1315" s="52"/>
      <c r="EW1315" s="52"/>
      <c r="EX1315" s="52"/>
      <c r="EY1315" s="52"/>
      <c r="EZ1315" s="52"/>
      <c r="FA1315" s="52"/>
      <c r="FB1315" s="52"/>
      <c r="FC1315" s="52"/>
      <c r="FD1315" s="52"/>
      <c r="FE1315" s="52"/>
      <c r="FF1315" s="52"/>
      <c r="FG1315" s="52"/>
      <c r="FH1315" s="52"/>
      <c r="FI1315" s="52"/>
      <c r="FJ1315" s="52"/>
      <c r="FK1315" s="52"/>
      <c r="FL1315" s="52"/>
      <c r="FM1315" s="52"/>
      <c r="FN1315" s="52"/>
      <c r="FO1315" s="52"/>
      <c r="FP1315" s="52"/>
      <c r="FQ1315" s="52"/>
      <c r="FR1315" s="52"/>
      <c r="FS1315" s="52"/>
      <c r="FT1315" s="52"/>
    </row>
    <row r="1316" spans="1:179" x14ac:dyDescent="0.15">
      <c r="A1316" s="104"/>
      <c r="B1316" s="35"/>
      <c r="C1316" s="35"/>
      <c r="D1316" s="36"/>
      <c r="E1316" s="35"/>
      <c r="F1316" s="54"/>
      <c r="G1316" s="38"/>
      <c r="H1316" s="35"/>
      <c r="I1316" s="35"/>
      <c r="J1316" s="35"/>
      <c r="K1316" s="35"/>
      <c r="L1316" s="55"/>
      <c r="M1316" s="40"/>
      <c r="N1316" s="41"/>
      <c r="O1316" s="41"/>
      <c r="P1316" s="56"/>
      <c r="Q1316" s="43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52"/>
      <c r="AG1316" s="52"/>
      <c r="AH1316" s="52"/>
      <c r="AI1316" s="52"/>
      <c r="AJ1316" s="52"/>
      <c r="AK1316" s="52"/>
      <c r="AL1316" s="52"/>
      <c r="AM1316" s="52"/>
      <c r="AN1316" s="52"/>
      <c r="AO1316" s="52"/>
      <c r="AP1316" s="52"/>
      <c r="AQ1316" s="52"/>
      <c r="AR1316" s="52"/>
      <c r="AS1316" s="52"/>
      <c r="AT1316" s="52"/>
      <c r="AU1316" s="52"/>
      <c r="AV1316" s="52"/>
      <c r="AW1316" s="52"/>
      <c r="AX1316" s="52"/>
      <c r="AY1316" s="52"/>
      <c r="AZ1316" s="52"/>
      <c r="BA1316" s="52"/>
      <c r="BB1316" s="52"/>
      <c r="BC1316" s="52"/>
      <c r="BD1316" s="52"/>
      <c r="BE1316" s="52"/>
      <c r="BF1316" s="52"/>
      <c r="BG1316" s="52"/>
      <c r="BH1316" s="52"/>
      <c r="BI1316" s="52"/>
      <c r="BJ1316" s="52"/>
      <c r="BK1316" s="52"/>
      <c r="BL1316" s="52"/>
      <c r="BM1316" s="52"/>
      <c r="BN1316" s="52"/>
      <c r="BO1316" s="52"/>
      <c r="BP1316" s="52"/>
      <c r="BQ1316" s="52"/>
      <c r="BR1316" s="52"/>
      <c r="BS1316" s="52"/>
      <c r="BT1316" s="52"/>
      <c r="BU1316" s="52"/>
      <c r="BV1316" s="52"/>
      <c r="BW1316" s="52"/>
      <c r="BX1316" s="52"/>
      <c r="BY1316" s="52"/>
      <c r="BZ1316" s="52"/>
      <c r="CA1316" s="52"/>
      <c r="CB1316" s="52"/>
      <c r="CC1316" s="52"/>
      <c r="CD1316" s="52"/>
      <c r="CE1316" s="52"/>
      <c r="CF1316" s="52"/>
      <c r="CG1316" s="52"/>
      <c r="CH1316" s="52"/>
      <c r="CI1316" s="52"/>
      <c r="CJ1316" s="52"/>
      <c r="CK1316" s="52"/>
      <c r="CL1316" s="52"/>
      <c r="CM1316" s="52"/>
      <c r="CN1316" s="52"/>
      <c r="CO1316" s="52"/>
      <c r="CP1316" s="52"/>
      <c r="CQ1316" s="52"/>
      <c r="CR1316" s="52"/>
      <c r="CS1316" s="52"/>
      <c r="CT1316" s="52"/>
      <c r="CU1316" s="52"/>
      <c r="CV1316" s="52"/>
      <c r="CW1316" s="52"/>
      <c r="CX1316" s="52"/>
      <c r="CY1316" s="52"/>
      <c r="CZ1316" s="52"/>
      <c r="DA1316" s="52"/>
      <c r="DB1316" s="52"/>
      <c r="DC1316" s="52"/>
      <c r="DD1316" s="52"/>
      <c r="DE1316" s="52"/>
      <c r="DF1316" s="52"/>
      <c r="DG1316" s="52"/>
      <c r="DH1316" s="52"/>
      <c r="DI1316" s="52"/>
      <c r="DJ1316" s="52"/>
      <c r="DK1316" s="52"/>
      <c r="DL1316" s="52"/>
      <c r="DM1316" s="52"/>
      <c r="DN1316" s="52"/>
      <c r="DO1316" s="52"/>
      <c r="DP1316" s="52"/>
      <c r="DQ1316" s="52"/>
      <c r="DR1316" s="52"/>
      <c r="DS1316" s="52"/>
      <c r="DT1316" s="52"/>
      <c r="DU1316" s="52"/>
      <c r="DV1316" s="52"/>
      <c r="DW1316" s="52"/>
      <c r="DX1316" s="52"/>
      <c r="DY1316" s="52"/>
      <c r="DZ1316" s="52"/>
      <c r="EA1316" s="52"/>
      <c r="EB1316" s="52"/>
      <c r="EC1316" s="52"/>
      <c r="ED1316" s="52"/>
      <c r="EE1316" s="52"/>
      <c r="EF1316" s="52"/>
      <c r="EG1316" s="52"/>
      <c r="EH1316" s="52"/>
      <c r="EI1316" s="52"/>
      <c r="EJ1316" s="52"/>
      <c r="EK1316" s="52"/>
      <c r="EL1316" s="52"/>
      <c r="EM1316" s="52"/>
      <c r="EN1316" s="52"/>
      <c r="EO1316" s="52"/>
      <c r="EP1316" s="52"/>
      <c r="EQ1316" s="52"/>
      <c r="ER1316" s="52"/>
      <c r="ES1316" s="52"/>
      <c r="ET1316" s="52"/>
      <c r="EU1316" s="52"/>
      <c r="EV1316" s="52"/>
      <c r="EW1316" s="52"/>
      <c r="EX1316" s="52"/>
      <c r="EY1316" s="52"/>
      <c r="EZ1316" s="52"/>
      <c r="FA1316" s="52"/>
      <c r="FB1316" s="52"/>
      <c r="FC1316" s="52"/>
      <c r="FD1316" s="52"/>
      <c r="FE1316" s="52"/>
      <c r="FF1316" s="52"/>
      <c r="FG1316" s="52"/>
      <c r="FH1316" s="52"/>
      <c r="FI1316" s="52"/>
      <c r="FJ1316" s="52"/>
      <c r="FK1316" s="52"/>
      <c r="FL1316" s="52"/>
      <c r="FM1316" s="52"/>
      <c r="FN1316" s="52"/>
      <c r="FO1316" s="52"/>
      <c r="FP1316" s="52"/>
      <c r="FQ1316" s="52"/>
      <c r="FR1316" s="52"/>
      <c r="FS1316" s="52"/>
      <c r="FT1316" s="52"/>
    </row>
    <row r="1317" spans="1:179" x14ac:dyDescent="0.15">
      <c r="A1317" s="104"/>
      <c r="B1317" s="35"/>
      <c r="C1317" s="35"/>
      <c r="D1317" s="36"/>
      <c r="E1317" s="35"/>
      <c r="F1317" s="54"/>
      <c r="G1317" s="38"/>
      <c r="H1317" s="35"/>
      <c r="I1317" s="35"/>
      <c r="J1317" s="35"/>
      <c r="K1317" s="35"/>
      <c r="L1317" s="55"/>
      <c r="M1317" s="40"/>
      <c r="N1317" s="41"/>
      <c r="O1317" s="41"/>
      <c r="P1317" s="56"/>
      <c r="Q1317" s="43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52"/>
      <c r="AG1317" s="52"/>
      <c r="AH1317" s="52"/>
      <c r="AI1317" s="52"/>
      <c r="AJ1317" s="52"/>
      <c r="AK1317" s="52"/>
      <c r="AL1317" s="52"/>
      <c r="AM1317" s="52"/>
      <c r="AN1317" s="52"/>
      <c r="AO1317" s="52"/>
      <c r="AP1317" s="52"/>
      <c r="AQ1317" s="52"/>
      <c r="AR1317" s="52"/>
      <c r="AS1317" s="52"/>
      <c r="AT1317" s="52"/>
      <c r="AU1317" s="52"/>
      <c r="AV1317" s="52"/>
      <c r="AW1317" s="52"/>
      <c r="AX1317" s="52"/>
      <c r="AY1317" s="52"/>
      <c r="AZ1317" s="52"/>
      <c r="BA1317" s="52"/>
      <c r="BB1317" s="52"/>
      <c r="BC1317" s="52"/>
      <c r="BD1317" s="52"/>
      <c r="BE1317" s="52"/>
      <c r="BF1317" s="52"/>
      <c r="BG1317" s="52"/>
      <c r="BH1317" s="52"/>
      <c r="BI1317" s="52"/>
      <c r="BJ1317" s="52"/>
      <c r="BK1317" s="52"/>
      <c r="BL1317" s="52"/>
      <c r="BM1317" s="52"/>
      <c r="BN1317" s="52"/>
      <c r="BO1317" s="52"/>
      <c r="BP1317" s="52"/>
      <c r="BQ1317" s="52"/>
      <c r="BR1317" s="52"/>
      <c r="BS1317" s="52"/>
      <c r="BT1317" s="52"/>
      <c r="BU1317" s="52"/>
      <c r="BV1317" s="52"/>
      <c r="BW1317" s="52"/>
      <c r="BX1317" s="52"/>
      <c r="BY1317" s="52"/>
      <c r="BZ1317" s="52"/>
      <c r="CA1317" s="52"/>
      <c r="CB1317" s="52"/>
      <c r="CC1317" s="52"/>
      <c r="CD1317" s="52"/>
      <c r="CE1317" s="52"/>
      <c r="CF1317" s="52"/>
      <c r="CG1317" s="52"/>
      <c r="CH1317" s="52"/>
      <c r="CI1317" s="52"/>
      <c r="CJ1317" s="52"/>
      <c r="CK1317" s="52"/>
      <c r="CL1317" s="52"/>
      <c r="CM1317" s="52"/>
      <c r="CN1317" s="52"/>
      <c r="CO1317" s="52"/>
      <c r="CP1317" s="52"/>
      <c r="CQ1317" s="52"/>
      <c r="CR1317" s="52"/>
      <c r="CS1317" s="52"/>
      <c r="CT1317" s="52"/>
      <c r="CU1317" s="52"/>
      <c r="CV1317" s="52"/>
      <c r="CW1317" s="52"/>
      <c r="CX1317" s="52"/>
      <c r="CY1317" s="52"/>
      <c r="CZ1317" s="52"/>
      <c r="DA1317" s="52"/>
      <c r="DB1317" s="52"/>
      <c r="DC1317" s="52"/>
      <c r="DD1317" s="52"/>
      <c r="DE1317" s="52"/>
      <c r="DF1317" s="52"/>
      <c r="DG1317" s="52"/>
      <c r="DH1317" s="52"/>
      <c r="DI1317" s="52"/>
      <c r="DJ1317" s="52"/>
      <c r="DK1317" s="52"/>
      <c r="DL1317" s="52"/>
      <c r="DM1317" s="52"/>
      <c r="DN1317" s="52"/>
      <c r="DO1317" s="52"/>
      <c r="DP1317" s="52"/>
      <c r="DQ1317" s="52"/>
      <c r="DR1317" s="52"/>
      <c r="DS1317" s="52"/>
      <c r="DT1317" s="52"/>
      <c r="DU1317" s="52"/>
      <c r="DV1317" s="52"/>
      <c r="DW1317" s="52"/>
      <c r="DX1317" s="52"/>
      <c r="DY1317" s="52"/>
      <c r="DZ1317" s="52"/>
      <c r="EA1317" s="52"/>
      <c r="EB1317" s="52"/>
      <c r="EC1317" s="52"/>
      <c r="ED1317" s="52"/>
      <c r="EE1317" s="52"/>
      <c r="EF1317" s="52"/>
      <c r="EG1317" s="52"/>
      <c r="EH1317" s="52"/>
      <c r="EI1317" s="52"/>
      <c r="EJ1317" s="52"/>
      <c r="EK1317" s="52"/>
      <c r="EL1317" s="52"/>
      <c r="EM1317" s="52"/>
      <c r="EN1317" s="52"/>
      <c r="EO1317" s="52"/>
      <c r="EP1317" s="52"/>
      <c r="EQ1317" s="52"/>
      <c r="ER1317" s="52"/>
      <c r="ES1317" s="52"/>
      <c r="ET1317" s="52"/>
      <c r="EU1317" s="52"/>
      <c r="EV1317" s="52"/>
      <c r="EW1317" s="52"/>
      <c r="EX1317" s="52"/>
      <c r="EY1317" s="52"/>
      <c r="EZ1317" s="52"/>
      <c r="FA1317" s="52"/>
      <c r="FB1317" s="52"/>
      <c r="FC1317" s="52"/>
      <c r="FD1317" s="52"/>
      <c r="FE1317" s="52"/>
      <c r="FF1317" s="52"/>
      <c r="FG1317" s="52"/>
      <c r="FH1317" s="52"/>
      <c r="FI1317" s="52"/>
      <c r="FJ1317" s="52"/>
      <c r="FK1317" s="52"/>
      <c r="FL1317" s="52"/>
      <c r="FM1317" s="52"/>
      <c r="FN1317" s="52"/>
      <c r="FO1317" s="52"/>
      <c r="FP1317" s="52"/>
      <c r="FQ1317" s="52"/>
      <c r="FR1317" s="52"/>
      <c r="FS1317" s="52"/>
      <c r="FT1317" s="52"/>
    </row>
    <row r="1318" spans="1:179" x14ac:dyDescent="0.15">
      <c r="A1318" s="104"/>
      <c r="B1318" s="35"/>
      <c r="C1318" s="35"/>
      <c r="D1318" s="36"/>
      <c r="E1318" s="35"/>
      <c r="F1318" s="54"/>
      <c r="G1318" s="38"/>
      <c r="H1318" s="35"/>
      <c r="I1318" s="35"/>
      <c r="J1318" s="35"/>
      <c r="K1318" s="35"/>
      <c r="L1318" s="55"/>
      <c r="M1318" s="40"/>
      <c r="N1318" s="41"/>
      <c r="O1318" s="41"/>
      <c r="P1318" s="56"/>
      <c r="Q1318" s="43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52"/>
      <c r="AG1318" s="52"/>
      <c r="AH1318" s="52"/>
      <c r="AI1318" s="52"/>
      <c r="AJ1318" s="52"/>
      <c r="AK1318" s="52"/>
      <c r="AL1318" s="52"/>
      <c r="AM1318" s="52"/>
      <c r="AN1318" s="52"/>
      <c r="AO1318" s="52"/>
      <c r="AP1318" s="52"/>
      <c r="AQ1318" s="52"/>
      <c r="AR1318" s="52"/>
      <c r="AS1318" s="52"/>
      <c r="AT1318" s="52"/>
      <c r="AU1318" s="52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2"/>
      <c r="BI1318" s="52"/>
      <c r="BJ1318" s="52"/>
      <c r="BK1318" s="52"/>
      <c r="BL1318" s="52"/>
      <c r="BM1318" s="52"/>
      <c r="BN1318" s="52"/>
      <c r="BO1318" s="52"/>
      <c r="BP1318" s="52"/>
      <c r="BQ1318" s="52"/>
      <c r="BR1318" s="52"/>
      <c r="BS1318" s="52"/>
      <c r="BT1318" s="52"/>
      <c r="BU1318" s="52"/>
      <c r="BV1318" s="52"/>
      <c r="BW1318" s="52"/>
      <c r="BX1318" s="52"/>
      <c r="BY1318" s="52"/>
      <c r="BZ1318" s="52"/>
      <c r="CA1318" s="52"/>
      <c r="CB1318" s="52"/>
      <c r="CC1318" s="52"/>
      <c r="CD1318" s="52"/>
      <c r="CE1318" s="52"/>
      <c r="CF1318" s="52"/>
      <c r="CG1318" s="52"/>
      <c r="CH1318" s="52"/>
      <c r="CI1318" s="52"/>
      <c r="CJ1318" s="52"/>
      <c r="CK1318" s="52"/>
      <c r="CL1318" s="52"/>
      <c r="CM1318" s="52"/>
      <c r="CN1318" s="52"/>
      <c r="CO1318" s="52"/>
      <c r="CP1318" s="52"/>
      <c r="CQ1318" s="52"/>
      <c r="CR1318" s="52"/>
      <c r="CS1318" s="52"/>
      <c r="CT1318" s="52"/>
      <c r="CU1318" s="52"/>
      <c r="CV1318" s="52"/>
      <c r="CW1318" s="52"/>
      <c r="CX1318" s="52"/>
      <c r="CY1318" s="52"/>
      <c r="CZ1318" s="52"/>
      <c r="DA1318" s="52"/>
      <c r="DB1318" s="52"/>
      <c r="DC1318" s="52"/>
      <c r="DD1318" s="52"/>
      <c r="DE1318" s="52"/>
      <c r="DF1318" s="52"/>
      <c r="DG1318" s="52"/>
      <c r="DH1318" s="52"/>
      <c r="DI1318" s="52"/>
      <c r="DJ1318" s="52"/>
      <c r="DK1318" s="52"/>
      <c r="DL1318" s="52"/>
      <c r="DM1318" s="52"/>
      <c r="DN1318" s="52"/>
      <c r="DO1318" s="52"/>
      <c r="DP1318" s="52"/>
      <c r="DQ1318" s="52"/>
      <c r="DR1318" s="52"/>
      <c r="DS1318" s="52"/>
      <c r="DT1318" s="52"/>
      <c r="DU1318" s="52"/>
      <c r="DV1318" s="52"/>
      <c r="DW1318" s="52"/>
      <c r="DX1318" s="52"/>
      <c r="DY1318" s="52"/>
      <c r="DZ1318" s="52"/>
      <c r="EA1318" s="52"/>
      <c r="EB1318" s="52"/>
      <c r="EC1318" s="52"/>
      <c r="ED1318" s="52"/>
      <c r="EE1318" s="52"/>
      <c r="EF1318" s="52"/>
      <c r="EG1318" s="52"/>
      <c r="EH1318" s="52"/>
      <c r="EI1318" s="52"/>
      <c r="EJ1318" s="52"/>
      <c r="EK1318" s="52"/>
      <c r="EL1318" s="52"/>
      <c r="EM1318" s="52"/>
      <c r="EN1318" s="52"/>
      <c r="EO1318" s="52"/>
      <c r="EP1318" s="52"/>
      <c r="EQ1318" s="52"/>
      <c r="ER1318" s="52"/>
      <c r="ES1318" s="52"/>
      <c r="ET1318" s="52"/>
      <c r="EU1318" s="52"/>
      <c r="EV1318" s="52"/>
      <c r="EW1318" s="52"/>
      <c r="EX1318" s="52"/>
      <c r="EY1318" s="52"/>
      <c r="EZ1318" s="52"/>
      <c r="FA1318" s="52"/>
      <c r="FB1318" s="52"/>
      <c r="FC1318" s="52"/>
      <c r="FD1318" s="52"/>
      <c r="FE1318" s="52"/>
      <c r="FF1318" s="52"/>
      <c r="FG1318" s="52"/>
      <c r="FH1318" s="52"/>
      <c r="FI1318" s="52"/>
      <c r="FJ1318" s="52"/>
      <c r="FK1318" s="52"/>
      <c r="FL1318" s="52"/>
      <c r="FM1318" s="52"/>
      <c r="FN1318" s="52"/>
      <c r="FO1318" s="52"/>
      <c r="FP1318" s="52"/>
      <c r="FQ1318" s="52"/>
      <c r="FR1318" s="52"/>
      <c r="FS1318" s="52"/>
      <c r="FT1318" s="52"/>
    </row>
    <row r="1319" spans="1:179" x14ac:dyDescent="0.15">
      <c r="A1319" s="104"/>
      <c r="B1319" s="35"/>
      <c r="C1319" s="35"/>
      <c r="D1319" s="36"/>
      <c r="E1319" s="35"/>
      <c r="F1319" s="54"/>
      <c r="G1319" s="38"/>
      <c r="H1319" s="35"/>
      <c r="I1319" s="35"/>
      <c r="J1319" s="35"/>
      <c r="K1319" s="35"/>
      <c r="L1319" s="55"/>
      <c r="M1319" s="40"/>
      <c r="N1319" s="41"/>
      <c r="O1319" s="41"/>
      <c r="P1319" s="56"/>
      <c r="Q1319" s="43"/>
      <c r="R1319" s="44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  <c r="AD1319" s="67"/>
      <c r="AE1319" s="67"/>
      <c r="AF1319" s="68"/>
      <c r="AG1319" s="68"/>
      <c r="AH1319" s="68"/>
      <c r="AI1319" s="68"/>
      <c r="AJ1319" s="68"/>
      <c r="AK1319" s="68"/>
      <c r="AL1319" s="68"/>
      <c r="AM1319" s="68"/>
      <c r="AN1319" s="68"/>
      <c r="AO1319" s="68"/>
      <c r="AP1319" s="68"/>
      <c r="AQ1319" s="68"/>
      <c r="AR1319" s="68"/>
      <c r="AS1319" s="68"/>
      <c r="AT1319" s="68"/>
      <c r="AU1319" s="68"/>
      <c r="AV1319" s="68"/>
      <c r="AW1319" s="68"/>
      <c r="AX1319" s="68"/>
      <c r="AY1319" s="68"/>
      <c r="AZ1319" s="68"/>
      <c r="BA1319" s="68"/>
      <c r="BB1319" s="68"/>
      <c r="BC1319" s="68"/>
      <c r="BD1319" s="68"/>
      <c r="BE1319" s="68"/>
      <c r="BF1319" s="68"/>
      <c r="BG1319" s="68"/>
      <c r="BH1319" s="68"/>
      <c r="BI1319" s="68"/>
      <c r="BJ1319" s="68"/>
      <c r="BK1319" s="68"/>
      <c r="BL1319" s="68"/>
      <c r="BM1319" s="68"/>
      <c r="BN1319" s="68"/>
      <c r="BO1319" s="68"/>
      <c r="BP1319" s="68"/>
      <c r="BQ1319" s="68"/>
      <c r="BR1319" s="68"/>
      <c r="BS1319" s="68"/>
      <c r="BT1319" s="68"/>
      <c r="BU1319" s="68"/>
      <c r="BV1319" s="68"/>
      <c r="BW1319" s="68"/>
      <c r="BX1319" s="68"/>
      <c r="BY1319" s="68"/>
      <c r="BZ1319" s="68"/>
      <c r="CA1319" s="68"/>
      <c r="CB1319" s="68"/>
      <c r="CC1319" s="68"/>
      <c r="CD1319" s="68"/>
      <c r="CE1319" s="68"/>
      <c r="CF1319" s="68"/>
      <c r="CG1319" s="68"/>
      <c r="CH1319" s="68"/>
      <c r="CI1319" s="68"/>
      <c r="CJ1319" s="68"/>
      <c r="CK1319" s="68"/>
      <c r="CL1319" s="68"/>
      <c r="CM1319" s="68"/>
      <c r="CN1319" s="68"/>
      <c r="CO1319" s="68"/>
      <c r="CP1319" s="68"/>
      <c r="CQ1319" s="68"/>
      <c r="CR1319" s="68"/>
      <c r="CS1319" s="68"/>
      <c r="CT1319" s="68"/>
      <c r="CU1319" s="68"/>
      <c r="CV1319" s="68"/>
      <c r="CW1319" s="68"/>
      <c r="CX1319" s="68"/>
      <c r="CY1319" s="68"/>
      <c r="CZ1319" s="68"/>
      <c r="DA1319" s="68"/>
      <c r="DB1319" s="68"/>
      <c r="DC1319" s="68"/>
      <c r="DD1319" s="68"/>
      <c r="DE1319" s="68"/>
      <c r="DF1319" s="68"/>
      <c r="DG1319" s="68"/>
      <c r="DH1319" s="68"/>
      <c r="DI1319" s="68"/>
      <c r="DJ1319" s="68"/>
      <c r="DK1319" s="68"/>
      <c r="DL1319" s="68"/>
      <c r="DM1319" s="68"/>
      <c r="DN1319" s="68"/>
      <c r="DO1319" s="68"/>
      <c r="DP1319" s="68"/>
      <c r="DQ1319" s="68"/>
      <c r="DR1319" s="68"/>
      <c r="DS1319" s="68"/>
      <c r="DT1319" s="68"/>
      <c r="DU1319" s="68"/>
      <c r="DV1319" s="68"/>
      <c r="DW1319" s="68"/>
      <c r="DX1319" s="68"/>
      <c r="DY1319" s="68"/>
      <c r="DZ1319" s="68"/>
      <c r="EA1319" s="68"/>
      <c r="EB1319" s="68"/>
      <c r="EC1319" s="68"/>
      <c r="ED1319" s="68"/>
      <c r="EE1319" s="68"/>
      <c r="EF1319" s="68"/>
      <c r="EG1319" s="68"/>
      <c r="EH1319" s="68"/>
      <c r="EI1319" s="68"/>
      <c r="EJ1319" s="68"/>
      <c r="EK1319" s="68"/>
      <c r="EL1319" s="68"/>
      <c r="EM1319" s="68"/>
      <c r="EN1319" s="68"/>
      <c r="EO1319" s="68"/>
      <c r="EP1319" s="68"/>
      <c r="EQ1319" s="68"/>
      <c r="ER1319" s="68"/>
      <c r="ES1319" s="68"/>
      <c r="ET1319" s="68"/>
      <c r="EU1319" s="68"/>
      <c r="EV1319" s="68"/>
      <c r="EW1319" s="68"/>
      <c r="EX1319" s="68"/>
      <c r="EY1319" s="68"/>
      <c r="EZ1319" s="68"/>
      <c r="FA1319" s="68"/>
      <c r="FB1319" s="68"/>
      <c r="FC1319" s="68"/>
      <c r="FD1319" s="68"/>
      <c r="FE1319" s="68"/>
      <c r="FF1319" s="68"/>
      <c r="FG1319" s="68"/>
      <c r="FH1319" s="68"/>
      <c r="FI1319" s="68"/>
      <c r="FJ1319" s="68"/>
      <c r="FK1319" s="68"/>
      <c r="FL1319" s="68"/>
      <c r="FM1319" s="68"/>
      <c r="FN1319" s="68"/>
      <c r="FO1319" s="68"/>
      <c r="FP1319" s="68"/>
      <c r="FQ1319" s="68"/>
      <c r="FR1319" s="68"/>
      <c r="FS1319" s="68"/>
      <c r="FT1319" s="68"/>
      <c r="FU1319" s="68"/>
      <c r="FV1319" s="68"/>
      <c r="FW1319" s="68"/>
    </row>
    <row r="1320" spans="1:179" x14ac:dyDescent="0.15">
      <c r="A1320" s="104"/>
      <c r="B1320" s="35"/>
      <c r="C1320" s="35"/>
      <c r="D1320" s="36"/>
      <c r="E1320" s="35"/>
      <c r="F1320" s="54"/>
      <c r="G1320" s="38"/>
      <c r="H1320" s="35"/>
      <c r="I1320" s="35"/>
      <c r="J1320" s="35"/>
      <c r="K1320" s="35"/>
      <c r="L1320" s="55"/>
      <c r="M1320" s="40"/>
      <c r="N1320" s="41"/>
      <c r="O1320" s="41"/>
      <c r="P1320" s="56"/>
      <c r="Q1320" s="43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52"/>
      <c r="AG1320" s="52"/>
      <c r="AH1320" s="52"/>
      <c r="AI1320" s="52"/>
      <c r="AJ1320" s="52"/>
      <c r="AK1320" s="52"/>
      <c r="AL1320" s="52"/>
      <c r="AM1320" s="52"/>
      <c r="AN1320" s="52"/>
      <c r="AO1320" s="52"/>
      <c r="AP1320" s="52"/>
      <c r="AQ1320" s="52"/>
      <c r="AR1320" s="52"/>
      <c r="AS1320" s="52"/>
      <c r="AT1320" s="52"/>
      <c r="AU1320" s="52"/>
      <c r="AV1320" s="52"/>
      <c r="AW1320" s="52"/>
      <c r="AX1320" s="52"/>
      <c r="AY1320" s="52"/>
      <c r="AZ1320" s="52"/>
      <c r="BA1320" s="52"/>
      <c r="BB1320" s="52"/>
      <c r="BC1320" s="52"/>
      <c r="BD1320" s="52"/>
      <c r="BE1320" s="52"/>
      <c r="BF1320" s="52"/>
      <c r="BG1320" s="52"/>
      <c r="BH1320" s="52"/>
      <c r="BI1320" s="52"/>
      <c r="BJ1320" s="52"/>
      <c r="BK1320" s="52"/>
      <c r="BL1320" s="52"/>
      <c r="BM1320" s="52"/>
      <c r="BN1320" s="52"/>
      <c r="BO1320" s="52"/>
      <c r="BP1320" s="52"/>
      <c r="BQ1320" s="52"/>
      <c r="BR1320" s="52"/>
      <c r="BS1320" s="52"/>
      <c r="BT1320" s="52"/>
      <c r="BU1320" s="52"/>
      <c r="BV1320" s="52"/>
      <c r="BW1320" s="52"/>
      <c r="BX1320" s="52"/>
      <c r="BY1320" s="52"/>
      <c r="BZ1320" s="52"/>
      <c r="CA1320" s="52"/>
      <c r="CB1320" s="52"/>
      <c r="CC1320" s="52"/>
      <c r="CD1320" s="52"/>
      <c r="CE1320" s="52"/>
      <c r="CF1320" s="52"/>
      <c r="CG1320" s="52"/>
      <c r="CH1320" s="52"/>
      <c r="CI1320" s="52"/>
      <c r="CJ1320" s="52"/>
      <c r="CK1320" s="52"/>
      <c r="CL1320" s="52"/>
      <c r="CM1320" s="52"/>
      <c r="CN1320" s="52"/>
      <c r="CO1320" s="52"/>
      <c r="CP1320" s="52"/>
      <c r="CQ1320" s="52"/>
      <c r="CR1320" s="52"/>
      <c r="CS1320" s="52"/>
      <c r="CT1320" s="52"/>
      <c r="CU1320" s="52"/>
      <c r="CV1320" s="52"/>
      <c r="CW1320" s="52"/>
      <c r="CX1320" s="52"/>
      <c r="CY1320" s="52"/>
      <c r="CZ1320" s="52"/>
      <c r="DA1320" s="52"/>
      <c r="DB1320" s="52"/>
      <c r="DC1320" s="52"/>
      <c r="DD1320" s="52"/>
      <c r="DE1320" s="52"/>
      <c r="DF1320" s="52"/>
      <c r="DG1320" s="52"/>
      <c r="DH1320" s="52"/>
      <c r="DI1320" s="52"/>
      <c r="DJ1320" s="52"/>
      <c r="DK1320" s="52"/>
      <c r="DL1320" s="52"/>
      <c r="DM1320" s="52"/>
      <c r="DN1320" s="52"/>
      <c r="DO1320" s="52"/>
      <c r="DP1320" s="52"/>
      <c r="DQ1320" s="52"/>
      <c r="DR1320" s="52"/>
      <c r="DS1320" s="52"/>
      <c r="DT1320" s="52"/>
      <c r="DU1320" s="52"/>
      <c r="DV1320" s="52"/>
      <c r="DW1320" s="52"/>
      <c r="DX1320" s="52"/>
      <c r="DY1320" s="52"/>
      <c r="DZ1320" s="52"/>
      <c r="EA1320" s="52"/>
      <c r="EB1320" s="52"/>
      <c r="EC1320" s="52"/>
      <c r="ED1320" s="52"/>
      <c r="EE1320" s="52"/>
      <c r="EF1320" s="52"/>
      <c r="EG1320" s="52"/>
      <c r="EH1320" s="52"/>
      <c r="EI1320" s="52"/>
      <c r="EJ1320" s="52"/>
      <c r="EK1320" s="52"/>
      <c r="EL1320" s="52"/>
      <c r="EM1320" s="52"/>
      <c r="EN1320" s="52"/>
      <c r="EO1320" s="52"/>
      <c r="EP1320" s="52"/>
      <c r="EQ1320" s="52"/>
      <c r="ER1320" s="52"/>
      <c r="ES1320" s="52"/>
      <c r="ET1320" s="52"/>
      <c r="EU1320" s="52"/>
      <c r="EV1320" s="52"/>
      <c r="EW1320" s="52"/>
      <c r="EX1320" s="52"/>
      <c r="EY1320" s="52"/>
      <c r="EZ1320" s="52"/>
      <c r="FA1320" s="52"/>
      <c r="FB1320" s="52"/>
      <c r="FC1320" s="52"/>
      <c r="FD1320" s="52"/>
      <c r="FE1320" s="52"/>
      <c r="FF1320" s="52"/>
      <c r="FG1320" s="52"/>
      <c r="FH1320" s="52"/>
      <c r="FI1320" s="52"/>
      <c r="FJ1320" s="52"/>
      <c r="FK1320" s="52"/>
      <c r="FL1320" s="52"/>
      <c r="FM1320" s="52"/>
      <c r="FN1320" s="52"/>
      <c r="FO1320" s="52"/>
      <c r="FP1320" s="52"/>
      <c r="FQ1320" s="52"/>
      <c r="FR1320" s="52"/>
      <c r="FS1320" s="52"/>
      <c r="FT1320" s="52"/>
    </row>
    <row r="1321" spans="1:179" x14ac:dyDescent="0.15">
      <c r="A1321" s="104"/>
      <c r="B1321" s="35"/>
      <c r="C1321" s="35"/>
      <c r="D1321" s="36"/>
      <c r="E1321" s="35"/>
      <c r="F1321" s="54"/>
      <c r="G1321" s="38"/>
      <c r="H1321" s="35"/>
      <c r="I1321" s="35"/>
      <c r="J1321" s="35"/>
      <c r="K1321" s="35"/>
      <c r="L1321" s="55"/>
      <c r="M1321" s="40"/>
      <c r="N1321" s="41"/>
      <c r="O1321" s="41"/>
      <c r="P1321" s="56"/>
      <c r="Q1321" s="43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52"/>
      <c r="AG1321" s="52"/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  <c r="AU1321" s="52"/>
      <c r="AV1321" s="52"/>
      <c r="AW1321" s="52"/>
      <c r="AX1321" s="52"/>
      <c r="AY1321" s="52"/>
      <c r="AZ1321" s="52"/>
      <c r="BA1321" s="52"/>
      <c r="BB1321" s="52"/>
      <c r="BC1321" s="52"/>
      <c r="BD1321" s="52"/>
      <c r="BE1321" s="52"/>
      <c r="BF1321" s="52"/>
      <c r="BG1321" s="52"/>
      <c r="BH1321" s="52"/>
      <c r="BI1321" s="52"/>
      <c r="BJ1321" s="52"/>
      <c r="BK1321" s="52"/>
      <c r="BL1321" s="52"/>
      <c r="BM1321" s="52"/>
      <c r="BN1321" s="52"/>
      <c r="BO1321" s="52"/>
      <c r="BP1321" s="52"/>
      <c r="BQ1321" s="52"/>
      <c r="BR1321" s="52"/>
      <c r="BS1321" s="52"/>
      <c r="BT1321" s="52"/>
      <c r="BU1321" s="52"/>
      <c r="BV1321" s="52"/>
      <c r="BW1321" s="52"/>
      <c r="BX1321" s="52"/>
      <c r="BY1321" s="52"/>
      <c r="BZ1321" s="52"/>
      <c r="CA1321" s="52"/>
      <c r="CB1321" s="52"/>
      <c r="CC1321" s="52"/>
      <c r="CD1321" s="52"/>
      <c r="CE1321" s="52"/>
      <c r="CF1321" s="52"/>
      <c r="CG1321" s="52"/>
      <c r="CH1321" s="52"/>
      <c r="CI1321" s="52"/>
      <c r="CJ1321" s="52"/>
      <c r="CK1321" s="52"/>
      <c r="CL1321" s="52"/>
      <c r="CM1321" s="52"/>
      <c r="CN1321" s="52"/>
      <c r="CO1321" s="52"/>
      <c r="CP1321" s="52"/>
      <c r="CQ1321" s="52"/>
      <c r="CR1321" s="52"/>
      <c r="CS1321" s="52"/>
      <c r="CT1321" s="52"/>
      <c r="CU1321" s="52"/>
      <c r="CV1321" s="52"/>
      <c r="CW1321" s="52"/>
      <c r="CX1321" s="52"/>
      <c r="CY1321" s="52"/>
      <c r="CZ1321" s="52"/>
      <c r="DA1321" s="52"/>
      <c r="DB1321" s="52"/>
      <c r="DC1321" s="52"/>
      <c r="DD1321" s="52"/>
      <c r="DE1321" s="52"/>
      <c r="DF1321" s="52"/>
      <c r="DG1321" s="52"/>
      <c r="DH1321" s="52"/>
      <c r="DI1321" s="52"/>
      <c r="DJ1321" s="52"/>
      <c r="DK1321" s="52"/>
      <c r="DL1321" s="52"/>
      <c r="DM1321" s="52"/>
      <c r="DN1321" s="52"/>
      <c r="DO1321" s="52"/>
      <c r="DP1321" s="52"/>
      <c r="DQ1321" s="52"/>
      <c r="DR1321" s="52"/>
      <c r="DS1321" s="52"/>
      <c r="DT1321" s="52"/>
      <c r="DU1321" s="52"/>
      <c r="DV1321" s="52"/>
      <c r="DW1321" s="52"/>
      <c r="DX1321" s="52"/>
      <c r="DY1321" s="52"/>
      <c r="DZ1321" s="52"/>
      <c r="EA1321" s="52"/>
      <c r="EB1321" s="52"/>
      <c r="EC1321" s="52"/>
      <c r="ED1321" s="52"/>
      <c r="EE1321" s="52"/>
      <c r="EF1321" s="52"/>
      <c r="EG1321" s="52"/>
      <c r="EH1321" s="52"/>
      <c r="EI1321" s="52"/>
      <c r="EJ1321" s="52"/>
      <c r="EK1321" s="52"/>
      <c r="EL1321" s="52"/>
      <c r="EM1321" s="52"/>
      <c r="EN1321" s="52"/>
      <c r="EO1321" s="52"/>
      <c r="EP1321" s="52"/>
      <c r="EQ1321" s="52"/>
      <c r="ER1321" s="52"/>
      <c r="ES1321" s="52"/>
      <c r="ET1321" s="52"/>
      <c r="EU1321" s="52"/>
      <c r="EV1321" s="52"/>
      <c r="EW1321" s="52"/>
      <c r="EX1321" s="52"/>
      <c r="EY1321" s="52"/>
      <c r="EZ1321" s="52"/>
      <c r="FA1321" s="52"/>
      <c r="FB1321" s="52"/>
      <c r="FC1321" s="52"/>
      <c r="FD1321" s="52"/>
      <c r="FE1321" s="52"/>
      <c r="FF1321" s="52"/>
      <c r="FG1321" s="52"/>
      <c r="FH1321" s="52"/>
      <c r="FI1321" s="52"/>
      <c r="FJ1321" s="52"/>
      <c r="FK1321" s="52"/>
      <c r="FL1321" s="52"/>
      <c r="FM1321" s="52"/>
      <c r="FN1321" s="52"/>
      <c r="FO1321" s="52"/>
      <c r="FP1321" s="52"/>
      <c r="FQ1321" s="52"/>
      <c r="FR1321" s="52"/>
      <c r="FS1321" s="52"/>
      <c r="FT1321" s="52"/>
    </row>
    <row r="1322" spans="1:179" x14ac:dyDescent="0.15">
      <c r="A1322" s="104"/>
      <c r="B1322" s="35"/>
      <c r="C1322" s="35"/>
      <c r="D1322" s="36"/>
      <c r="E1322" s="35"/>
      <c r="F1322" s="54"/>
      <c r="G1322" s="38"/>
      <c r="H1322" s="35"/>
      <c r="I1322" s="35"/>
      <c r="J1322" s="35"/>
      <c r="K1322" s="35"/>
      <c r="L1322" s="55"/>
      <c r="M1322" s="40"/>
      <c r="N1322" s="41"/>
      <c r="O1322" s="41"/>
      <c r="P1322" s="56"/>
      <c r="Q1322" s="43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52"/>
      <c r="AG1322" s="52"/>
      <c r="AH1322" s="52"/>
      <c r="AI1322" s="52"/>
      <c r="AJ1322" s="52"/>
      <c r="AK1322" s="52"/>
      <c r="AL1322" s="52"/>
      <c r="AM1322" s="52"/>
      <c r="AN1322" s="52"/>
      <c r="AO1322" s="52"/>
      <c r="AP1322" s="52"/>
      <c r="AQ1322" s="52"/>
      <c r="AR1322" s="52"/>
      <c r="AS1322" s="52"/>
      <c r="AT1322" s="52"/>
      <c r="AU1322" s="52"/>
      <c r="AV1322" s="52"/>
      <c r="AW1322" s="52"/>
      <c r="AX1322" s="52"/>
      <c r="AY1322" s="52"/>
      <c r="AZ1322" s="52"/>
      <c r="BA1322" s="52"/>
      <c r="BB1322" s="52"/>
      <c r="BC1322" s="52"/>
      <c r="BD1322" s="52"/>
      <c r="BE1322" s="52"/>
      <c r="BF1322" s="52"/>
      <c r="BG1322" s="52"/>
      <c r="BH1322" s="52"/>
      <c r="BI1322" s="52"/>
      <c r="BJ1322" s="52"/>
      <c r="BK1322" s="52"/>
      <c r="BL1322" s="52"/>
      <c r="BM1322" s="52"/>
      <c r="BN1322" s="52"/>
      <c r="BO1322" s="52"/>
      <c r="BP1322" s="52"/>
      <c r="BQ1322" s="52"/>
      <c r="BR1322" s="52"/>
      <c r="BS1322" s="52"/>
      <c r="BT1322" s="52"/>
      <c r="BU1322" s="52"/>
      <c r="BV1322" s="52"/>
      <c r="BW1322" s="52"/>
      <c r="BX1322" s="52"/>
      <c r="BY1322" s="52"/>
      <c r="BZ1322" s="52"/>
      <c r="CA1322" s="52"/>
      <c r="CB1322" s="52"/>
      <c r="CC1322" s="52"/>
      <c r="CD1322" s="52"/>
      <c r="CE1322" s="52"/>
      <c r="CF1322" s="52"/>
      <c r="CG1322" s="52"/>
      <c r="CH1322" s="52"/>
      <c r="CI1322" s="52"/>
      <c r="CJ1322" s="52"/>
      <c r="CK1322" s="52"/>
      <c r="CL1322" s="52"/>
      <c r="CM1322" s="52"/>
      <c r="CN1322" s="52"/>
      <c r="CO1322" s="52"/>
      <c r="CP1322" s="52"/>
      <c r="CQ1322" s="52"/>
      <c r="CR1322" s="52"/>
      <c r="CS1322" s="52"/>
      <c r="CT1322" s="52"/>
      <c r="CU1322" s="52"/>
      <c r="CV1322" s="52"/>
      <c r="CW1322" s="52"/>
      <c r="CX1322" s="52"/>
      <c r="CY1322" s="52"/>
      <c r="CZ1322" s="52"/>
      <c r="DA1322" s="52"/>
      <c r="DB1322" s="52"/>
      <c r="DC1322" s="52"/>
      <c r="DD1322" s="52"/>
      <c r="DE1322" s="52"/>
      <c r="DF1322" s="52"/>
      <c r="DG1322" s="52"/>
      <c r="DH1322" s="52"/>
      <c r="DI1322" s="52"/>
      <c r="DJ1322" s="52"/>
      <c r="DK1322" s="52"/>
      <c r="DL1322" s="52"/>
      <c r="DM1322" s="52"/>
      <c r="DN1322" s="52"/>
      <c r="DO1322" s="52"/>
      <c r="DP1322" s="52"/>
      <c r="DQ1322" s="52"/>
      <c r="DR1322" s="52"/>
      <c r="DS1322" s="52"/>
      <c r="DT1322" s="52"/>
      <c r="DU1322" s="52"/>
      <c r="DV1322" s="52"/>
      <c r="DW1322" s="52"/>
      <c r="DX1322" s="52"/>
      <c r="DY1322" s="52"/>
      <c r="DZ1322" s="52"/>
      <c r="EA1322" s="52"/>
      <c r="EB1322" s="52"/>
      <c r="EC1322" s="52"/>
      <c r="ED1322" s="52"/>
      <c r="EE1322" s="52"/>
      <c r="EF1322" s="52"/>
      <c r="EG1322" s="52"/>
      <c r="EH1322" s="52"/>
      <c r="EI1322" s="52"/>
      <c r="EJ1322" s="52"/>
      <c r="EK1322" s="52"/>
      <c r="EL1322" s="52"/>
      <c r="EM1322" s="52"/>
      <c r="EN1322" s="52"/>
      <c r="EO1322" s="52"/>
      <c r="EP1322" s="52"/>
      <c r="EQ1322" s="52"/>
      <c r="ER1322" s="52"/>
      <c r="ES1322" s="52"/>
      <c r="ET1322" s="52"/>
      <c r="EU1322" s="52"/>
      <c r="EV1322" s="52"/>
      <c r="EW1322" s="52"/>
      <c r="EX1322" s="52"/>
      <c r="EY1322" s="52"/>
      <c r="EZ1322" s="52"/>
      <c r="FA1322" s="52"/>
      <c r="FB1322" s="52"/>
      <c r="FC1322" s="52"/>
      <c r="FD1322" s="52"/>
      <c r="FE1322" s="52"/>
      <c r="FF1322" s="52"/>
      <c r="FG1322" s="52"/>
      <c r="FH1322" s="52"/>
      <c r="FI1322" s="52"/>
      <c r="FJ1322" s="52"/>
      <c r="FK1322" s="52"/>
      <c r="FL1322" s="52"/>
      <c r="FM1322" s="52"/>
      <c r="FN1322" s="52"/>
      <c r="FO1322" s="52"/>
      <c r="FP1322" s="52"/>
      <c r="FQ1322" s="52"/>
      <c r="FR1322" s="52"/>
      <c r="FS1322" s="52"/>
      <c r="FT1322" s="52"/>
    </row>
    <row r="1323" spans="1:179" x14ac:dyDescent="0.15">
      <c r="A1323" s="104"/>
      <c r="B1323" s="35"/>
      <c r="C1323" s="35"/>
      <c r="D1323" s="36"/>
      <c r="E1323" s="35"/>
      <c r="F1323" s="54"/>
      <c r="G1323" s="38"/>
      <c r="H1323" s="35"/>
      <c r="I1323" s="35"/>
      <c r="J1323" s="35"/>
      <c r="K1323" s="35"/>
      <c r="L1323" s="55"/>
      <c r="M1323" s="40"/>
      <c r="N1323" s="41"/>
      <c r="O1323" s="41"/>
      <c r="P1323" s="56"/>
      <c r="Q1323" s="43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52"/>
      <c r="AG1323" s="52"/>
      <c r="AH1323" s="52"/>
      <c r="AI1323" s="52"/>
      <c r="AJ1323" s="52"/>
      <c r="AK1323" s="52"/>
      <c r="AL1323" s="52"/>
      <c r="AM1323" s="52"/>
      <c r="AN1323" s="52"/>
      <c r="AO1323" s="52"/>
      <c r="AP1323" s="52"/>
      <c r="AQ1323" s="52"/>
      <c r="AR1323" s="52"/>
      <c r="AS1323" s="52"/>
      <c r="AT1323" s="52"/>
      <c r="AU1323" s="52"/>
      <c r="AV1323" s="52"/>
      <c r="AW1323" s="52"/>
      <c r="AX1323" s="52"/>
      <c r="AY1323" s="52"/>
      <c r="AZ1323" s="52"/>
      <c r="BA1323" s="52"/>
      <c r="BB1323" s="52"/>
      <c r="BC1323" s="52"/>
      <c r="BD1323" s="52"/>
      <c r="BE1323" s="52"/>
      <c r="BF1323" s="52"/>
      <c r="BG1323" s="52"/>
      <c r="BH1323" s="52"/>
      <c r="BI1323" s="52"/>
      <c r="BJ1323" s="52"/>
      <c r="BK1323" s="52"/>
      <c r="BL1323" s="52"/>
      <c r="BM1323" s="52"/>
      <c r="BN1323" s="52"/>
      <c r="BO1323" s="52"/>
      <c r="BP1323" s="52"/>
      <c r="BQ1323" s="52"/>
      <c r="BR1323" s="52"/>
      <c r="BS1323" s="52"/>
      <c r="BT1323" s="52"/>
      <c r="BU1323" s="52"/>
      <c r="BV1323" s="52"/>
      <c r="BW1323" s="52"/>
      <c r="BX1323" s="52"/>
      <c r="BY1323" s="52"/>
      <c r="BZ1323" s="52"/>
      <c r="CA1323" s="52"/>
      <c r="CB1323" s="52"/>
      <c r="CC1323" s="52"/>
      <c r="CD1323" s="52"/>
      <c r="CE1323" s="52"/>
      <c r="CF1323" s="52"/>
      <c r="CG1323" s="52"/>
      <c r="CH1323" s="52"/>
      <c r="CI1323" s="52"/>
      <c r="CJ1323" s="52"/>
      <c r="CK1323" s="52"/>
      <c r="CL1323" s="52"/>
      <c r="CM1323" s="52"/>
      <c r="CN1323" s="52"/>
      <c r="CO1323" s="52"/>
      <c r="CP1323" s="52"/>
      <c r="CQ1323" s="52"/>
      <c r="CR1323" s="52"/>
      <c r="CS1323" s="52"/>
      <c r="CT1323" s="52"/>
      <c r="CU1323" s="52"/>
      <c r="CV1323" s="52"/>
      <c r="CW1323" s="52"/>
      <c r="CX1323" s="52"/>
      <c r="CY1323" s="52"/>
      <c r="CZ1323" s="52"/>
      <c r="DA1323" s="52"/>
      <c r="DB1323" s="52"/>
      <c r="DC1323" s="52"/>
      <c r="DD1323" s="52"/>
      <c r="DE1323" s="52"/>
      <c r="DF1323" s="52"/>
      <c r="DG1323" s="52"/>
      <c r="DH1323" s="52"/>
      <c r="DI1323" s="52"/>
      <c r="DJ1323" s="52"/>
      <c r="DK1323" s="52"/>
      <c r="DL1323" s="52"/>
      <c r="DM1323" s="52"/>
      <c r="DN1323" s="52"/>
      <c r="DO1323" s="52"/>
      <c r="DP1323" s="52"/>
      <c r="DQ1323" s="52"/>
      <c r="DR1323" s="52"/>
      <c r="DS1323" s="52"/>
      <c r="DT1323" s="52"/>
      <c r="DU1323" s="52"/>
      <c r="DV1323" s="52"/>
      <c r="DW1323" s="52"/>
      <c r="DX1323" s="52"/>
      <c r="DY1323" s="52"/>
      <c r="DZ1323" s="52"/>
      <c r="EA1323" s="52"/>
      <c r="EB1323" s="52"/>
      <c r="EC1323" s="52"/>
      <c r="ED1323" s="52"/>
      <c r="EE1323" s="52"/>
      <c r="EF1323" s="52"/>
      <c r="EG1323" s="52"/>
      <c r="EH1323" s="52"/>
      <c r="EI1323" s="52"/>
      <c r="EJ1323" s="52"/>
      <c r="EK1323" s="52"/>
      <c r="EL1323" s="52"/>
      <c r="EM1323" s="52"/>
      <c r="EN1323" s="52"/>
      <c r="EO1323" s="52"/>
      <c r="EP1323" s="52"/>
      <c r="EQ1323" s="52"/>
      <c r="ER1323" s="52"/>
      <c r="ES1323" s="52"/>
      <c r="ET1323" s="52"/>
      <c r="EU1323" s="52"/>
      <c r="EV1323" s="52"/>
      <c r="EW1323" s="52"/>
      <c r="EX1323" s="52"/>
      <c r="EY1323" s="52"/>
      <c r="EZ1323" s="52"/>
      <c r="FA1323" s="52"/>
      <c r="FB1323" s="52"/>
      <c r="FC1323" s="52"/>
      <c r="FD1323" s="52"/>
      <c r="FE1323" s="52"/>
      <c r="FF1323" s="52"/>
      <c r="FG1323" s="52"/>
      <c r="FH1323" s="52"/>
      <c r="FI1323" s="52"/>
      <c r="FJ1323" s="52"/>
      <c r="FK1323" s="52"/>
      <c r="FL1323" s="52"/>
      <c r="FM1323" s="52"/>
      <c r="FN1323" s="52"/>
      <c r="FO1323" s="52"/>
      <c r="FP1323" s="52"/>
      <c r="FQ1323" s="52"/>
      <c r="FR1323" s="52"/>
      <c r="FS1323" s="52"/>
      <c r="FT1323" s="52"/>
    </row>
    <row r="1324" spans="1:179" x14ac:dyDescent="0.15">
      <c r="A1324" s="104"/>
      <c r="B1324" s="35"/>
      <c r="C1324" s="35"/>
      <c r="D1324" s="36"/>
      <c r="E1324" s="35"/>
      <c r="F1324" s="54"/>
      <c r="G1324" s="38"/>
      <c r="H1324" s="35"/>
      <c r="I1324" s="35"/>
      <c r="J1324" s="35"/>
      <c r="K1324" s="35"/>
      <c r="L1324" s="55"/>
      <c r="M1324" s="40"/>
      <c r="N1324" s="41"/>
      <c r="O1324" s="41"/>
      <c r="P1324" s="56"/>
      <c r="Q1324" s="43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52"/>
      <c r="AG1324" s="52"/>
      <c r="AH1324" s="52"/>
      <c r="AI1324" s="52"/>
      <c r="AJ1324" s="52"/>
      <c r="AK1324" s="52"/>
      <c r="AL1324" s="52"/>
      <c r="AM1324" s="52"/>
      <c r="AN1324" s="52"/>
      <c r="AO1324" s="52"/>
      <c r="AP1324" s="52"/>
      <c r="AQ1324" s="52"/>
      <c r="AR1324" s="52"/>
      <c r="AS1324" s="52"/>
      <c r="AT1324" s="52"/>
      <c r="AU1324" s="52"/>
      <c r="AV1324" s="52"/>
      <c r="AW1324" s="52"/>
      <c r="AX1324" s="52"/>
      <c r="AY1324" s="52"/>
      <c r="AZ1324" s="52"/>
      <c r="BA1324" s="52"/>
      <c r="BB1324" s="52"/>
      <c r="BC1324" s="52"/>
      <c r="BD1324" s="52"/>
      <c r="BE1324" s="52"/>
      <c r="BF1324" s="52"/>
      <c r="BG1324" s="52"/>
      <c r="BH1324" s="52"/>
      <c r="BI1324" s="52"/>
      <c r="BJ1324" s="52"/>
      <c r="BK1324" s="52"/>
      <c r="BL1324" s="52"/>
      <c r="BM1324" s="52"/>
      <c r="BN1324" s="52"/>
      <c r="BO1324" s="52"/>
      <c r="BP1324" s="52"/>
      <c r="BQ1324" s="52"/>
      <c r="BR1324" s="52"/>
      <c r="BS1324" s="52"/>
      <c r="BT1324" s="52"/>
      <c r="BU1324" s="52"/>
      <c r="BV1324" s="52"/>
      <c r="BW1324" s="52"/>
      <c r="BX1324" s="52"/>
      <c r="BY1324" s="52"/>
      <c r="BZ1324" s="52"/>
      <c r="CA1324" s="52"/>
      <c r="CB1324" s="52"/>
      <c r="CC1324" s="52"/>
      <c r="CD1324" s="52"/>
      <c r="CE1324" s="52"/>
      <c r="CF1324" s="52"/>
      <c r="CG1324" s="52"/>
      <c r="CH1324" s="52"/>
      <c r="CI1324" s="52"/>
      <c r="CJ1324" s="52"/>
      <c r="CK1324" s="52"/>
      <c r="CL1324" s="52"/>
      <c r="CM1324" s="52"/>
      <c r="CN1324" s="52"/>
      <c r="CO1324" s="52"/>
      <c r="CP1324" s="52"/>
      <c r="CQ1324" s="52"/>
      <c r="CR1324" s="52"/>
      <c r="CS1324" s="52"/>
      <c r="CT1324" s="52"/>
      <c r="CU1324" s="52"/>
      <c r="CV1324" s="52"/>
      <c r="CW1324" s="52"/>
      <c r="CX1324" s="52"/>
      <c r="CY1324" s="52"/>
      <c r="CZ1324" s="52"/>
      <c r="DA1324" s="52"/>
      <c r="DB1324" s="52"/>
      <c r="DC1324" s="52"/>
      <c r="DD1324" s="52"/>
      <c r="DE1324" s="52"/>
      <c r="DF1324" s="52"/>
      <c r="DG1324" s="52"/>
      <c r="DH1324" s="52"/>
      <c r="DI1324" s="52"/>
      <c r="DJ1324" s="52"/>
      <c r="DK1324" s="52"/>
      <c r="DL1324" s="52"/>
      <c r="DM1324" s="52"/>
      <c r="DN1324" s="52"/>
      <c r="DO1324" s="52"/>
      <c r="DP1324" s="52"/>
      <c r="DQ1324" s="52"/>
      <c r="DR1324" s="52"/>
      <c r="DS1324" s="52"/>
      <c r="DT1324" s="52"/>
      <c r="DU1324" s="52"/>
      <c r="DV1324" s="52"/>
      <c r="DW1324" s="52"/>
      <c r="DX1324" s="52"/>
      <c r="DY1324" s="52"/>
      <c r="DZ1324" s="52"/>
      <c r="EA1324" s="52"/>
      <c r="EB1324" s="52"/>
      <c r="EC1324" s="52"/>
      <c r="ED1324" s="52"/>
      <c r="EE1324" s="52"/>
      <c r="EF1324" s="52"/>
      <c r="EG1324" s="52"/>
      <c r="EH1324" s="52"/>
      <c r="EI1324" s="52"/>
      <c r="EJ1324" s="52"/>
      <c r="EK1324" s="52"/>
      <c r="EL1324" s="52"/>
      <c r="EM1324" s="52"/>
      <c r="EN1324" s="52"/>
      <c r="EO1324" s="52"/>
      <c r="EP1324" s="52"/>
      <c r="EQ1324" s="52"/>
      <c r="ER1324" s="52"/>
      <c r="ES1324" s="52"/>
      <c r="ET1324" s="52"/>
      <c r="EU1324" s="52"/>
      <c r="EV1324" s="52"/>
      <c r="EW1324" s="52"/>
      <c r="EX1324" s="52"/>
      <c r="EY1324" s="52"/>
      <c r="EZ1324" s="52"/>
      <c r="FA1324" s="52"/>
      <c r="FB1324" s="52"/>
      <c r="FC1324" s="52"/>
      <c r="FD1324" s="52"/>
      <c r="FE1324" s="52"/>
      <c r="FF1324" s="52"/>
      <c r="FG1324" s="52"/>
      <c r="FH1324" s="52"/>
      <c r="FI1324" s="52"/>
      <c r="FJ1324" s="52"/>
      <c r="FK1324" s="52"/>
      <c r="FL1324" s="52"/>
      <c r="FM1324" s="52"/>
      <c r="FN1324" s="52"/>
      <c r="FO1324" s="52"/>
      <c r="FP1324" s="52"/>
      <c r="FQ1324" s="52"/>
      <c r="FR1324" s="52"/>
      <c r="FS1324" s="52"/>
      <c r="FT1324" s="52"/>
    </row>
    <row r="1325" spans="1:179" x14ac:dyDescent="0.15">
      <c r="A1325" s="104"/>
      <c r="B1325" s="35"/>
      <c r="C1325" s="35"/>
      <c r="D1325" s="36"/>
      <c r="E1325" s="35"/>
      <c r="F1325" s="54"/>
      <c r="G1325" s="38"/>
      <c r="H1325" s="35"/>
      <c r="I1325" s="35"/>
      <c r="J1325" s="35"/>
      <c r="K1325" s="35"/>
      <c r="L1325" s="55"/>
      <c r="M1325" s="40"/>
      <c r="N1325" s="41"/>
      <c r="O1325" s="41"/>
      <c r="P1325" s="56"/>
      <c r="Q1325" s="43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52"/>
      <c r="AG1325" s="52"/>
      <c r="AH1325" s="52"/>
      <c r="AI1325" s="52"/>
      <c r="AJ1325" s="52"/>
      <c r="AK1325" s="52"/>
      <c r="AL1325" s="52"/>
      <c r="AM1325" s="52"/>
      <c r="AN1325" s="52"/>
      <c r="AO1325" s="52"/>
      <c r="AP1325" s="52"/>
      <c r="AQ1325" s="52"/>
      <c r="AR1325" s="52"/>
      <c r="AS1325" s="52"/>
      <c r="AT1325" s="52"/>
      <c r="AU1325" s="52"/>
      <c r="AV1325" s="52"/>
      <c r="AW1325" s="52"/>
      <c r="AX1325" s="52"/>
      <c r="AY1325" s="52"/>
      <c r="AZ1325" s="52"/>
      <c r="BA1325" s="52"/>
      <c r="BB1325" s="52"/>
      <c r="BC1325" s="52"/>
      <c r="BD1325" s="52"/>
      <c r="BE1325" s="52"/>
      <c r="BF1325" s="52"/>
      <c r="BG1325" s="52"/>
      <c r="BH1325" s="52"/>
      <c r="BI1325" s="52"/>
      <c r="BJ1325" s="52"/>
      <c r="BK1325" s="52"/>
      <c r="BL1325" s="52"/>
      <c r="BM1325" s="52"/>
      <c r="BN1325" s="52"/>
      <c r="BO1325" s="52"/>
      <c r="BP1325" s="52"/>
      <c r="BQ1325" s="52"/>
      <c r="BR1325" s="52"/>
      <c r="BS1325" s="52"/>
      <c r="BT1325" s="52"/>
      <c r="BU1325" s="52"/>
      <c r="BV1325" s="52"/>
      <c r="BW1325" s="52"/>
      <c r="BX1325" s="52"/>
      <c r="BY1325" s="52"/>
      <c r="BZ1325" s="52"/>
      <c r="CA1325" s="52"/>
      <c r="CB1325" s="52"/>
      <c r="CC1325" s="52"/>
      <c r="CD1325" s="52"/>
      <c r="CE1325" s="52"/>
      <c r="CF1325" s="52"/>
      <c r="CG1325" s="52"/>
      <c r="CH1325" s="52"/>
      <c r="CI1325" s="52"/>
      <c r="CJ1325" s="52"/>
      <c r="CK1325" s="52"/>
      <c r="CL1325" s="52"/>
      <c r="CM1325" s="52"/>
      <c r="CN1325" s="52"/>
      <c r="CO1325" s="52"/>
      <c r="CP1325" s="52"/>
      <c r="CQ1325" s="52"/>
      <c r="CR1325" s="52"/>
      <c r="CS1325" s="52"/>
      <c r="CT1325" s="52"/>
      <c r="CU1325" s="52"/>
      <c r="CV1325" s="52"/>
      <c r="CW1325" s="52"/>
      <c r="CX1325" s="52"/>
      <c r="CY1325" s="52"/>
      <c r="CZ1325" s="52"/>
      <c r="DA1325" s="52"/>
      <c r="DB1325" s="52"/>
      <c r="DC1325" s="52"/>
      <c r="DD1325" s="52"/>
      <c r="DE1325" s="52"/>
      <c r="DF1325" s="52"/>
      <c r="DG1325" s="52"/>
      <c r="DH1325" s="52"/>
      <c r="DI1325" s="52"/>
      <c r="DJ1325" s="52"/>
      <c r="DK1325" s="52"/>
      <c r="DL1325" s="52"/>
      <c r="DM1325" s="52"/>
      <c r="DN1325" s="52"/>
      <c r="DO1325" s="52"/>
      <c r="DP1325" s="52"/>
      <c r="DQ1325" s="52"/>
      <c r="DR1325" s="52"/>
      <c r="DS1325" s="52"/>
      <c r="DT1325" s="52"/>
      <c r="DU1325" s="52"/>
      <c r="DV1325" s="52"/>
      <c r="DW1325" s="52"/>
      <c r="DX1325" s="52"/>
      <c r="DY1325" s="52"/>
      <c r="DZ1325" s="52"/>
      <c r="EA1325" s="52"/>
      <c r="EB1325" s="52"/>
      <c r="EC1325" s="52"/>
      <c r="ED1325" s="52"/>
      <c r="EE1325" s="52"/>
      <c r="EF1325" s="52"/>
      <c r="EG1325" s="52"/>
      <c r="EH1325" s="52"/>
      <c r="EI1325" s="52"/>
      <c r="EJ1325" s="52"/>
      <c r="EK1325" s="52"/>
      <c r="EL1325" s="52"/>
      <c r="EM1325" s="52"/>
      <c r="EN1325" s="52"/>
      <c r="EO1325" s="52"/>
      <c r="EP1325" s="52"/>
      <c r="EQ1325" s="52"/>
      <c r="ER1325" s="52"/>
      <c r="ES1325" s="52"/>
      <c r="ET1325" s="52"/>
      <c r="EU1325" s="52"/>
      <c r="EV1325" s="52"/>
      <c r="EW1325" s="52"/>
      <c r="EX1325" s="52"/>
      <c r="EY1325" s="52"/>
      <c r="EZ1325" s="52"/>
      <c r="FA1325" s="52"/>
      <c r="FB1325" s="52"/>
      <c r="FC1325" s="52"/>
      <c r="FD1325" s="52"/>
      <c r="FE1325" s="52"/>
      <c r="FF1325" s="52"/>
      <c r="FG1325" s="52"/>
      <c r="FH1325" s="52"/>
      <c r="FI1325" s="52"/>
      <c r="FJ1325" s="52"/>
      <c r="FK1325" s="52"/>
      <c r="FL1325" s="52"/>
      <c r="FM1325" s="52"/>
      <c r="FN1325" s="52"/>
      <c r="FO1325" s="52"/>
      <c r="FP1325" s="52"/>
      <c r="FQ1325" s="52"/>
      <c r="FR1325" s="52"/>
      <c r="FS1325" s="52"/>
      <c r="FT1325" s="52"/>
    </row>
    <row r="1326" spans="1:179" x14ac:dyDescent="0.15">
      <c r="A1326" s="104"/>
      <c r="B1326" s="35"/>
      <c r="C1326" s="35"/>
      <c r="D1326" s="36"/>
      <c r="E1326" s="35"/>
      <c r="F1326" s="54"/>
      <c r="G1326" s="38"/>
      <c r="H1326" s="35"/>
      <c r="I1326" s="35"/>
      <c r="J1326" s="35"/>
      <c r="K1326" s="35"/>
      <c r="L1326" s="55"/>
      <c r="M1326" s="40"/>
      <c r="N1326" s="41"/>
      <c r="O1326" s="41"/>
      <c r="P1326" s="56"/>
      <c r="Q1326" s="43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52"/>
      <c r="AG1326" s="52"/>
      <c r="AH1326" s="52"/>
      <c r="AI1326" s="52"/>
      <c r="AJ1326" s="52"/>
      <c r="AK1326" s="52"/>
      <c r="AL1326" s="52"/>
      <c r="AM1326" s="52"/>
      <c r="AN1326" s="52"/>
      <c r="AO1326" s="52"/>
      <c r="AP1326" s="52"/>
      <c r="AQ1326" s="52"/>
      <c r="AR1326" s="52"/>
      <c r="AS1326" s="52"/>
      <c r="AT1326" s="52"/>
      <c r="AU1326" s="52"/>
      <c r="AV1326" s="52"/>
      <c r="AW1326" s="52"/>
      <c r="AX1326" s="52"/>
      <c r="AY1326" s="52"/>
      <c r="AZ1326" s="52"/>
      <c r="BA1326" s="52"/>
      <c r="BB1326" s="52"/>
      <c r="BC1326" s="52"/>
      <c r="BD1326" s="52"/>
      <c r="BE1326" s="52"/>
      <c r="BF1326" s="52"/>
      <c r="BG1326" s="52"/>
      <c r="BH1326" s="52"/>
      <c r="BI1326" s="52"/>
      <c r="BJ1326" s="52"/>
      <c r="BK1326" s="52"/>
      <c r="BL1326" s="52"/>
      <c r="BM1326" s="52"/>
      <c r="BN1326" s="52"/>
      <c r="BO1326" s="52"/>
      <c r="BP1326" s="52"/>
      <c r="BQ1326" s="52"/>
      <c r="BR1326" s="52"/>
      <c r="BS1326" s="52"/>
      <c r="BT1326" s="52"/>
      <c r="BU1326" s="52"/>
      <c r="BV1326" s="52"/>
      <c r="BW1326" s="52"/>
      <c r="BX1326" s="52"/>
      <c r="BY1326" s="52"/>
      <c r="BZ1326" s="52"/>
      <c r="CA1326" s="52"/>
      <c r="CB1326" s="52"/>
      <c r="CC1326" s="52"/>
      <c r="CD1326" s="52"/>
      <c r="CE1326" s="52"/>
      <c r="CF1326" s="52"/>
      <c r="CG1326" s="52"/>
      <c r="CH1326" s="52"/>
      <c r="CI1326" s="52"/>
      <c r="CJ1326" s="52"/>
      <c r="CK1326" s="52"/>
      <c r="CL1326" s="52"/>
      <c r="CM1326" s="52"/>
      <c r="CN1326" s="52"/>
      <c r="CO1326" s="52"/>
      <c r="CP1326" s="52"/>
      <c r="CQ1326" s="52"/>
      <c r="CR1326" s="52"/>
      <c r="CS1326" s="52"/>
      <c r="CT1326" s="52"/>
      <c r="CU1326" s="52"/>
      <c r="CV1326" s="52"/>
      <c r="CW1326" s="52"/>
      <c r="CX1326" s="52"/>
      <c r="CY1326" s="52"/>
      <c r="CZ1326" s="52"/>
      <c r="DA1326" s="52"/>
      <c r="DB1326" s="52"/>
      <c r="DC1326" s="52"/>
      <c r="DD1326" s="52"/>
      <c r="DE1326" s="52"/>
      <c r="DF1326" s="52"/>
      <c r="DG1326" s="52"/>
      <c r="DH1326" s="52"/>
      <c r="DI1326" s="52"/>
      <c r="DJ1326" s="52"/>
      <c r="DK1326" s="52"/>
      <c r="DL1326" s="52"/>
      <c r="DM1326" s="52"/>
      <c r="DN1326" s="52"/>
      <c r="DO1326" s="52"/>
      <c r="DP1326" s="52"/>
      <c r="DQ1326" s="52"/>
      <c r="DR1326" s="52"/>
      <c r="DS1326" s="52"/>
      <c r="DT1326" s="52"/>
      <c r="DU1326" s="52"/>
      <c r="DV1326" s="52"/>
      <c r="DW1326" s="52"/>
      <c r="DX1326" s="52"/>
      <c r="DY1326" s="52"/>
      <c r="DZ1326" s="52"/>
      <c r="EA1326" s="52"/>
      <c r="EB1326" s="52"/>
      <c r="EC1326" s="52"/>
      <c r="ED1326" s="52"/>
      <c r="EE1326" s="52"/>
      <c r="EF1326" s="52"/>
      <c r="EG1326" s="52"/>
      <c r="EH1326" s="52"/>
      <c r="EI1326" s="52"/>
      <c r="EJ1326" s="52"/>
      <c r="EK1326" s="52"/>
      <c r="EL1326" s="52"/>
      <c r="EM1326" s="52"/>
      <c r="EN1326" s="52"/>
      <c r="EO1326" s="52"/>
      <c r="EP1326" s="52"/>
      <c r="EQ1326" s="52"/>
      <c r="ER1326" s="52"/>
      <c r="ES1326" s="52"/>
      <c r="ET1326" s="52"/>
      <c r="EU1326" s="52"/>
      <c r="EV1326" s="52"/>
      <c r="EW1326" s="52"/>
      <c r="EX1326" s="52"/>
      <c r="EY1326" s="52"/>
      <c r="EZ1326" s="52"/>
      <c r="FA1326" s="52"/>
      <c r="FB1326" s="52"/>
      <c r="FC1326" s="52"/>
      <c r="FD1326" s="52"/>
      <c r="FE1326" s="52"/>
      <c r="FF1326" s="52"/>
      <c r="FG1326" s="52"/>
      <c r="FH1326" s="52"/>
      <c r="FI1326" s="52"/>
      <c r="FJ1326" s="52"/>
      <c r="FK1326" s="52"/>
      <c r="FL1326" s="52"/>
      <c r="FM1326" s="52"/>
      <c r="FN1326" s="52"/>
      <c r="FO1326" s="52"/>
      <c r="FP1326" s="52"/>
      <c r="FQ1326" s="52"/>
      <c r="FR1326" s="52"/>
      <c r="FS1326" s="52"/>
      <c r="FT1326" s="52"/>
    </row>
    <row r="1327" spans="1:179" x14ac:dyDescent="0.15">
      <c r="A1327" s="104"/>
      <c r="B1327" s="35"/>
      <c r="C1327" s="35"/>
      <c r="D1327" s="36"/>
      <c r="E1327" s="35"/>
      <c r="F1327" s="54"/>
      <c r="G1327" s="38"/>
      <c r="H1327" s="35"/>
      <c r="I1327" s="35"/>
      <c r="J1327" s="35"/>
      <c r="K1327" s="35"/>
      <c r="L1327" s="55"/>
      <c r="M1327" s="40"/>
      <c r="N1327" s="41"/>
      <c r="O1327" s="41"/>
      <c r="P1327" s="56"/>
      <c r="Q1327" s="43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52"/>
      <c r="AG1327" s="52"/>
      <c r="AH1327" s="52"/>
      <c r="AI1327" s="52"/>
      <c r="AJ1327" s="52"/>
      <c r="AK1327" s="52"/>
      <c r="AL1327" s="52"/>
      <c r="AM1327" s="52"/>
      <c r="AN1327" s="52"/>
      <c r="AO1327" s="52"/>
      <c r="AP1327" s="52"/>
      <c r="AQ1327" s="52"/>
      <c r="AR1327" s="52"/>
      <c r="AS1327" s="52"/>
      <c r="AT1327" s="52"/>
      <c r="AU1327" s="52"/>
      <c r="AV1327" s="52"/>
      <c r="AW1327" s="52"/>
      <c r="AX1327" s="52"/>
      <c r="AY1327" s="52"/>
      <c r="AZ1327" s="52"/>
      <c r="BA1327" s="52"/>
      <c r="BB1327" s="52"/>
      <c r="BC1327" s="52"/>
      <c r="BD1327" s="52"/>
      <c r="BE1327" s="52"/>
      <c r="BF1327" s="52"/>
      <c r="BG1327" s="52"/>
      <c r="BH1327" s="52"/>
      <c r="BI1327" s="52"/>
      <c r="BJ1327" s="52"/>
      <c r="BK1327" s="52"/>
      <c r="BL1327" s="52"/>
      <c r="BM1327" s="52"/>
      <c r="BN1327" s="52"/>
      <c r="BO1327" s="52"/>
      <c r="BP1327" s="52"/>
      <c r="BQ1327" s="52"/>
      <c r="BR1327" s="52"/>
      <c r="BS1327" s="52"/>
      <c r="BT1327" s="52"/>
      <c r="BU1327" s="52"/>
      <c r="BV1327" s="52"/>
      <c r="BW1327" s="52"/>
      <c r="BX1327" s="52"/>
      <c r="BY1327" s="52"/>
      <c r="BZ1327" s="52"/>
      <c r="CA1327" s="52"/>
      <c r="CB1327" s="52"/>
      <c r="CC1327" s="52"/>
      <c r="CD1327" s="52"/>
      <c r="CE1327" s="52"/>
      <c r="CF1327" s="52"/>
      <c r="CG1327" s="52"/>
      <c r="CH1327" s="52"/>
      <c r="CI1327" s="52"/>
      <c r="CJ1327" s="52"/>
      <c r="CK1327" s="52"/>
      <c r="CL1327" s="52"/>
      <c r="CM1327" s="52"/>
      <c r="CN1327" s="52"/>
      <c r="CO1327" s="52"/>
      <c r="CP1327" s="52"/>
      <c r="CQ1327" s="52"/>
      <c r="CR1327" s="52"/>
      <c r="CS1327" s="52"/>
      <c r="CT1327" s="52"/>
      <c r="CU1327" s="52"/>
      <c r="CV1327" s="52"/>
      <c r="CW1327" s="52"/>
      <c r="CX1327" s="52"/>
      <c r="CY1327" s="52"/>
      <c r="CZ1327" s="52"/>
      <c r="DA1327" s="52"/>
      <c r="DB1327" s="52"/>
      <c r="DC1327" s="52"/>
      <c r="DD1327" s="52"/>
      <c r="DE1327" s="52"/>
      <c r="DF1327" s="52"/>
      <c r="DG1327" s="52"/>
      <c r="DH1327" s="52"/>
      <c r="DI1327" s="52"/>
      <c r="DJ1327" s="52"/>
      <c r="DK1327" s="52"/>
      <c r="DL1327" s="52"/>
      <c r="DM1327" s="52"/>
      <c r="DN1327" s="52"/>
      <c r="DO1327" s="52"/>
      <c r="DP1327" s="52"/>
      <c r="DQ1327" s="52"/>
      <c r="DR1327" s="52"/>
      <c r="DS1327" s="52"/>
      <c r="DT1327" s="52"/>
      <c r="DU1327" s="52"/>
      <c r="DV1327" s="52"/>
      <c r="DW1327" s="52"/>
      <c r="DX1327" s="52"/>
      <c r="DY1327" s="52"/>
      <c r="DZ1327" s="52"/>
      <c r="EA1327" s="52"/>
      <c r="EB1327" s="52"/>
      <c r="EC1327" s="52"/>
      <c r="ED1327" s="52"/>
      <c r="EE1327" s="52"/>
      <c r="EF1327" s="52"/>
      <c r="EG1327" s="52"/>
      <c r="EH1327" s="52"/>
      <c r="EI1327" s="52"/>
      <c r="EJ1327" s="52"/>
      <c r="EK1327" s="52"/>
      <c r="EL1327" s="52"/>
      <c r="EM1327" s="52"/>
      <c r="EN1327" s="52"/>
      <c r="EO1327" s="52"/>
      <c r="EP1327" s="52"/>
      <c r="EQ1327" s="52"/>
      <c r="ER1327" s="52"/>
      <c r="ES1327" s="52"/>
      <c r="ET1327" s="52"/>
      <c r="EU1327" s="52"/>
      <c r="EV1327" s="52"/>
      <c r="EW1327" s="52"/>
      <c r="EX1327" s="52"/>
      <c r="EY1327" s="52"/>
      <c r="EZ1327" s="52"/>
      <c r="FA1327" s="52"/>
      <c r="FB1327" s="52"/>
      <c r="FC1327" s="52"/>
      <c r="FD1327" s="52"/>
      <c r="FE1327" s="52"/>
      <c r="FF1327" s="52"/>
      <c r="FG1327" s="52"/>
      <c r="FH1327" s="52"/>
      <c r="FI1327" s="52"/>
      <c r="FJ1327" s="52"/>
      <c r="FK1327" s="52"/>
      <c r="FL1327" s="52"/>
      <c r="FM1327" s="52"/>
      <c r="FN1327" s="52"/>
      <c r="FO1327" s="52"/>
      <c r="FP1327" s="52"/>
      <c r="FQ1327" s="52"/>
      <c r="FR1327" s="52"/>
      <c r="FS1327" s="52"/>
      <c r="FT1327" s="52"/>
    </row>
    <row r="1328" spans="1:179" x14ac:dyDescent="0.15">
      <c r="A1328" s="104"/>
      <c r="B1328" s="35"/>
      <c r="C1328" s="35"/>
      <c r="D1328" s="36"/>
      <c r="E1328" s="35"/>
      <c r="F1328" s="54"/>
      <c r="G1328" s="38"/>
      <c r="H1328" s="35"/>
      <c r="I1328" s="35"/>
      <c r="J1328" s="35"/>
      <c r="K1328" s="35"/>
      <c r="L1328" s="55"/>
      <c r="M1328" s="40"/>
      <c r="N1328" s="41"/>
      <c r="O1328" s="41"/>
      <c r="P1328" s="56"/>
      <c r="Q1328" s="43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52"/>
      <c r="AG1328" s="52"/>
      <c r="AH1328" s="52"/>
      <c r="AI1328" s="52"/>
      <c r="AJ1328" s="52"/>
      <c r="AK1328" s="52"/>
      <c r="AL1328" s="52"/>
      <c r="AM1328" s="52"/>
      <c r="AN1328" s="52"/>
      <c r="AO1328" s="52"/>
      <c r="AP1328" s="52"/>
      <c r="AQ1328" s="52"/>
      <c r="AR1328" s="52"/>
      <c r="AS1328" s="52"/>
      <c r="AT1328" s="52"/>
      <c r="AU1328" s="52"/>
      <c r="AV1328" s="52"/>
      <c r="AW1328" s="52"/>
      <c r="AX1328" s="52"/>
      <c r="AY1328" s="52"/>
      <c r="AZ1328" s="52"/>
      <c r="BA1328" s="52"/>
      <c r="BB1328" s="52"/>
      <c r="BC1328" s="52"/>
      <c r="BD1328" s="52"/>
      <c r="BE1328" s="52"/>
      <c r="BF1328" s="52"/>
      <c r="BG1328" s="52"/>
      <c r="BH1328" s="52"/>
      <c r="BI1328" s="52"/>
      <c r="BJ1328" s="52"/>
      <c r="BK1328" s="52"/>
      <c r="BL1328" s="52"/>
      <c r="BM1328" s="52"/>
      <c r="BN1328" s="52"/>
      <c r="BO1328" s="52"/>
      <c r="BP1328" s="52"/>
      <c r="BQ1328" s="52"/>
      <c r="BR1328" s="52"/>
      <c r="BS1328" s="52"/>
      <c r="BT1328" s="52"/>
      <c r="BU1328" s="52"/>
      <c r="BV1328" s="52"/>
      <c r="BW1328" s="52"/>
      <c r="BX1328" s="52"/>
      <c r="BY1328" s="52"/>
      <c r="BZ1328" s="52"/>
      <c r="CA1328" s="52"/>
      <c r="CB1328" s="52"/>
      <c r="CC1328" s="52"/>
      <c r="CD1328" s="52"/>
      <c r="CE1328" s="52"/>
      <c r="CF1328" s="52"/>
      <c r="CG1328" s="52"/>
      <c r="CH1328" s="52"/>
      <c r="CI1328" s="52"/>
      <c r="CJ1328" s="52"/>
      <c r="CK1328" s="52"/>
      <c r="CL1328" s="52"/>
      <c r="CM1328" s="52"/>
      <c r="CN1328" s="52"/>
      <c r="CO1328" s="52"/>
      <c r="CP1328" s="52"/>
      <c r="CQ1328" s="52"/>
      <c r="CR1328" s="52"/>
      <c r="CS1328" s="52"/>
      <c r="CT1328" s="52"/>
      <c r="CU1328" s="52"/>
      <c r="CV1328" s="52"/>
      <c r="CW1328" s="52"/>
      <c r="CX1328" s="52"/>
      <c r="CY1328" s="52"/>
      <c r="CZ1328" s="52"/>
      <c r="DA1328" s="52"/>
      <c r="DB1328" s="52"/>
      <c r="DC1328" s="52"/>
      <c r="DD1328" s="52"/>
      <c r="DE1328" s="52"/>
      <c r="DF1328" s="52"/>
      <c r="DG1328" s="52"/>
      <c r="DH1328" s="52"/>
      <c r="DI1328" s="52"/>
      <c r="DJ1328" s="52"/>
      <c r="DK1328" s="52"/>
      <c r="DL1328" s="52"/>
      <c r="DM1328" s="52"/>
      <c r="DN1328" s="52"/>
      <c r="DO1328" s="52"/>
      <c r="DP1328" s="52"/>
      <c r="DQ1328" s="52"/>
      <c r="DR1328" s="52"/>
      <c r="DS1328" s="52"/>
      <c r="DT1328" s="52"/>
      <c r="DU1328" s="52"/>
      <c r="DV1328" s="52"/>
      <c r="DW1328" s="52"/>
      <c r="DX1328" s="52"/>
      <c r="DY1328" s="52"/>
      <c r="DZ1328" s="52"/>
      <c r="EA1328" s="52"/>
      <c r="EB1328" s="52"/>
      <c r="EC1328" s="52"/>
      <c r="ED1328" s="52"/>
      <c r="EE1328" s="52"/>
      <c r="EF1328" s="52"/>
      <c r="EG1328" s="52"/>
      <c r="EH1328" s="52"/>
      <c r="EI1328" s="52"/>
      <c r="EJ1328" s="52"/>
      <c r="EK1328" s="52"/>
      <c r="EL1328" s="52"/>
      <c r="EM1328" s="52"/>
      <c r="EN1328" s="52"/>
      <c r="EO1328" s="52"/>
      <c r="EP1328" s="52"/>
      <c r="EQ1328" s="52"/>
      <c r="ER1328" s="52"/>
      <c r="ES1328" s="52"/>
      <c r="ET1328" s="52"/>
      <c r="EU1328" s="52"/>
      <c r="EV1328" s="52"/>
      <c r="EW1328" s="52"/>
      <c r="EX1328" s="52"/>
      <c r="EY1328" s="52"/>
      <c r="EZ1328" s="52"/>
      <c r="FA1328" s="52"/>
      <c r="FB1328" s="52"/>
      <c r="FC1328" s="52"/>
      <c r="FD1328" s="52"/>
      <c r="FE1328" s="52"/>
      <c r="FF1328" s="52"/>
      <c r="FG1328" s="52"/>
      <c r="FH1328" s="52"/>
      <c r="FI1328" s="52"/>
      <c r="FJ1328" s="52"/>
      <c r="FK1328" s="52"/>
      <c r="FL1328" s="52"/>
      <c r="FM1328" s="52"/>
      <c r="FN1328" s="52"/>
      <c r="FO1328" s="52"/>
      <c r="FP1328" s="52"/>
      <c r="FQ1328" s="52"/>
      <c r="FR1328" s="52"/>
      <c r="FS1328" s="52"/>
      <c r="FT1328" s="52"/>
    </row>
    <row r="1329" spans="1:179" x14ac:dyDescent="0.15">
      <c r="A1329" s="104"/>
      <c r="B1329" s="35"/>
      <c r="C1329" s="35"/>
      <c r="D1329" s="36"/>
      <c r="E1329" s="35"/>
      <c r="F1329" s="54"/>
      <c r="G1329" s="38"/>
      <c r="H1329" s="35"/>
      <c r="I1329" s="35"/>
      <c r="J1329" s="35"/>
      <c r="K1329" s="35"/>
      <c r="L1329" s="55"/>
      <c r="M1329" s="40"/>
      <c r="N1329" s="41"/>
      <c r="O1329" s="41"/>
      <c r="P1329" s="56"/>
      <c r="Q1329" s="43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52"/>
      <c r="AG1329" s="52"/>
      <c r="AH1329" s="52"/>
      <c r="AI1329" s="52"/>
      <c r="AJ1329" s="52"/>
      <c r="AK1329" s="52"/>
      <c r="AL1329" s="52"/>
      <c r="AM1329" s="52"/>
      <c r="AN1329" s="52"/>
      <c r="AO1329" s="52"/>
      <c r="AP1329" s="52"/>
      <c r="AQ1329" s="52"/>
      <c r="AR1329" s="52"/>
      <c r="AS1329" s="52"/>
      <c r="AT1329" s="52"/>
      <c r="AU1329" s="52"/>
      <c r="AV1329" s="52"/>
      <c r="AW1329" s="52"/>
      <c r="AX1329" s="52"/>
      <c r="AY1329" s="52"/>
      <c r="AZ1329" s="52"/>
      <c r="BA1329" s="52"/>
      <c r="BB1329" s="52"/>
      <c r="BC1329" s="52"/>
      <c r="BD1329" s="52"/>
      <c r="BE1329" s="52"/>
      <c r="BF1329" s="52"/>
      <c r="BG1329" s="52"/>
      <c r="BH1329" s="52"/>
      <c r="BI1329" s="52"/>
      <c r="BJ1329" s="52"/>
      <c r="BK1329" s="52"/>
      <c r="BL1329" s="52"/>
      <c r="BM1329" s="52"/>
      <c r="BN1329" s="52"/>
      <c r="BO1329" s="52"/>
      <c r="BP1329" s="52"/>
      <c r="BQ1329" s="52"/>
      <c r="BR1329" s="52"/>
      <c r="BS1329" s="52"/>
      <c r="BT1329" s="52"/>
      <c r="BU1329" s="52"/>
      <c r="BV1329" s="52"/>
      <c r="BW1329" s="52"/>
      <c r="BX1329" s="52"/>
      <c r="BY1329" s="52"/>
      <c r="BZ1329" s="52"/>
      <c r="CA1329" s="52"/>
      <c r="CB1329" s="52"/>
      <c r="CC1329" s="52"/>
      <c r="CD1329" s="52"/>
      <c r="CE1329" s="52"/>
      <c r="CF1329" s="52"/>
      <c r="CG1329" s="52"/>
      <c r="CH1329" s="52"/>
      <c r="CI1329" s="52"/>
      <c r="CJ1329" s="52"/>
      <c r="CK1329" s="52"/>
      <c r="CL1329" s="52"/>
      <c r="CM1329" s="52"/>
      <c r="CN1329" s="52"/>
      <c r="CO1329" s="52"/>
      <c r="CP1329" s="52"/>
      <c r="CQ1329" s="52"/>
      <c r="CR1329" s="52"/>
      <c r="CS1329" s="52"/>
      <c r="CT1329" s="52"/>
      <c r="CU1329" s="52"/>
      <c r="CV1329" s="52"/>
      <c r="CW1329" s="52"/>
      <c r="CX1329" s="52"/>
      <c r="CY1329" s="52"/>
      <c r="CZ1329" s="52"/>
      <c r="DA1329" s="52"/>
      <c r="DB1329" s="52"/>
      <c r="DC1329" s="52"/>
      <c r="DD1329" s="52"/>
      <c r="DE1329" s="52"/>
      <c r="DF1329" s="52"/>
      <c r="DG1329" s="52"/>
      <c r="DH1329" s="52"/>
      <c r="DI1329" s="52"/>
      <c r="DJ1329" s="52"/>
      <c r="DK1329" s="52"/>
      <c r="DL1329" s="52"/>
      <c r="DM1329" s="52"/>
      <c r="DN1329" s="52"/>
      <c r="DO1329" s="52"/>
      <c r="DP1329" s="52"/>
      <c r="DQ1329" s="52"/>
      <c r="DR1329" s="52"/>
      <c r="DS1329" s="52"/>
      <c r="DT1329" s="52"/>
      <c r="DU1329" s="52"/>
      <c r="DV1329" s="52"/>
      <c r="DW1329" s="52"/>
      <c r="DX1329" s="52"/>
      <c r="DY1329" s="52"/>
      <c r="DZ1329" s="52"/>
      <c r="EA1329" s="52"/>
      <c r="EB1329" s="52"/>
      <c r="EC1329" s="52"/>
      <c r="ED1329" s="52"/>
      <c r="EE1329" s="52"/>
      <c r="EF1329" s="52"/>
      <c r="EG1329" s="52"/>
      <c r="EH1329" s="52"/>
      <c r="EI1329" s="52"/>
      <c r="EJ1329" s="52"/>
      <c r="EK1329" s="52"/>
      <c r="EL1329" s="52"/>
      <c r="EM1329" s="52"/>
      <c r="EN1329" s="52"/>
      <c r="EO1329" s="52"/>
      <c r="EP1329" s="52"/>
      <c r="EQ1329" s="52"/>
      <c r="ER1329" s="52"/>
      <c r="ES1329" s="52"/>
      <c r="ET1329" s="52"/>
      <c r="EU1329" s="52"/>
      <c r="EV1329" s="52"/>
      <c r="EW1329" s="52"/>
      <c r="EX1329" s="52"/>
      <c r="EY1329" s="52"/>
      <c r="EZ1329" s="52"/>
      <c r="FA1329" s="52"/>
      <c r="FB1329" s="52"/>
      <c r="FC1329" s="52"/>
      <c r="FD1329" s="52"/>
      <c r="FE1329" s="52"/>
      <c r="FF1329" s="52"/>
      <c r="FG1329" s="52"/>
      <c r="FH1329" s="52"/>
      <c r="FI1329" s="52"/>
      <c r="FJ1329" s="52"/>
      <c r="FK1329" s="52"/>
      <c r="FL1329" s="52"/>
      <c r="FM1329" s="52"/>
      <c r="FN1329" s="52"/>
      <c r="FO1329" s="52"/>
      <c r="FP1329" s="52"/>
      <c r="FQ1329" s="52"/>
      <c r="FR1329" s="52"/>
      <c r="FS1329" s="52"/>
      <c r="FT1329" s="52"/>
    </row>
    <row r="1330" spans="1:179" x14ac:dyDescent="0.15">
      <c r="A1330" s="104"/>
      <c r="B1330" s="35"/>
      <c r="C1330" s="35"/>
      <c r="D1330" s="36"/>
      <c r="E1330" s="35"/>
      <c r="F1330" s="54"/>
      <c r="G1330" s="38"/>
      <c r="H1330" s="35"/>
      <c r="I1330" s="35"/>
      <c r="J1330" s="35"/>
      <c r="K1330" s="35"/>
      <c r="L1330" s="55"/>
      <c r="M1330" s="40"/>
      <c r="N1330" s="41"/>
      <c r="O1330" s="41"/>
      <c r="P1330" s="56"/>
      <c r="Q1330" s="43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52"/>
      <c r="AG1330" s="52"/>
      <c r="AH1330" s="52"/>
      <c r="AI1330" s="52"/>
      <c r="AJ1330" s="52"/>
      <c r="AK1330" s="52"/>
      <c r="AL1330" s="52"/>
      <c r="AM1330" s="52"/>
      <c r="AN1330" s="52"/>
      <c r="AO1330" s="52"/>
      <c r="AP1330" s="52"/>
      <c r="AQ1330" s="52"/>
      <c r="AR1330" s="52"/>
      <c r="AS1330" s="52"/>
      <c r="AT1330" s="52"/>
      <c r="AU1330" s="52"/>
      <c r="AV1330" s="52"/>
      <c r="AW1330" s="52"/>
      <c r="AX1330" s="52"/>
      <c r="AY1330" s="52"/>
      <c r="AZ1330" s="52"/>
      <c r="BA1330" s="52"/>
      <c r="BB1330" s="52"/>
      <c r="BC1330" s="52"/>
      <c r="BD1330" s="52"/>
      <c r="BE1330" s="52"/>
      <c r="BF1330" s="52"/>
      <c r="BG1330" s="52"/>
      <c r="BH1330" s="52"/>
      <c r="BI1330" s="52"/>
      <c r="BJ1330" s="52"/>
      <c r="BK1330" s="52"/>
      <c r="BL1330" s="52"/>
      <c r="BM1330" s="52"/>
      <c r="BN1330" s="52"/>
      <c r="BO1330" s="52"/>
      <c r="BP1330" s="52"/>
      <c r="BQ1330" s="52"/>
      <c r="BR1330" s="52"/>
      <c r="BS1330" s="52"/>
      <c r="BT1330" s="52"/>
      <c r="BU1330" s="52"/>
      <c r="BV1330" s="52"/>
      <c r="BW1330" s="52"/>
      <c r="BX1330" s="52"/>
      <c r="BY1330" s="52"/>
      <c r="BZ1330" s="52"/>
      <c r="CA1330" s="52"/>
      <c r="CB1330" s="52"/>
      <c r="CC1330" s="52"/>
      <c r="CD1330" s="52"/>
      <c r="CE1330" s="52"/>
      <c r="CF1330" s="52"/>
      <c r="CG1330" s="52"/>
      <c r="CH1330" s="52"/>
      <c r="CI1330" s="52"/>
      <c r="CJ1330" s="52"/>
      <c r="CK1330" s="52"/>
      <c r="CL1330" s="52"/>
      <c r="CM1330" s="52"/>
      <c r="CN1330" s="52"/>
      <c r="CO1330" s="52"/>
      <c r="CP1330" s="52"/>
      <c r="CQ1330" s="52"/>
      <c r="CR1330" s="52"/>
      <c r="CS1330" s="52"/>
      <c r="CT1330" s="52"/>
      <c r="CU1330" s="52"/>
      <c r="CV1330" s="52"/>
      <c r="CW1330" s="52"/>
      <c r="CX1330" s="52"/>
      <c r="CY1330" s="52"/>
      <c r="CZ1330" s="52"/>
      <c r="DA1330" s="52"/>
      <c r="DB1330" s="52"/>
      <c r="DC1330" s="52"/>
      <c r="DD1330" s="52"/>
      <c r="DE1330" s="52"/>
      <c r="DF1330" s="52"/>
      <c r="DG1330" s="52"/>
      <c r="DH1330" s="52"/>
      <c r="DI1330" s="52"/>
      <c r="DJ1330" s="52"/>
      <c r="DK1330" s="52"/>
      <c r="DL1330" s="52"/>
      <c r="DM1330" s="52"/>
      <c r="DN1330" s="52"/>
      <c r="DO1330" s="52"/>
      <c r="DP1330" s="52"/>
      <c r="DQ1330" s="52"/>
      <c r="DR1330" s="52"/>
      <c r="DS1330" s="52"/>
      <c r="DT1330" s="52"/>
      <c r="DU1330" s="52"/>
      <c r="DV1330" s="52"/>
      <c r="DW1330" s="52"/>
      <c r="DX1330" s="52"/>
      <c r="DY1330" s="52"/>
      <c r="DZ1330" s="52"/>
      <c r="EA1330" s="52"/>
      <c r="EB1330" s="52"/>
      <c r="EC1330" s="52"/>
      <c r="ED1330" s="52"/>
      <c r="EE1330" s="52"/>
      <c r="EF1330" s="52"/>
      <c r="EG1330" s="52"/>
      <c r="EH1330" s="52"/>
      <c r="EI1330" s="52"/>
      <c r="EJ1330" s="52"/>
      <c r="EK1330" s="52"/>
      <c r="EL1330" s="52"/>
      <c r="EM1330" s="52"/>
      <c r="EN1330" s="52"/>
      <c r="EO1330" s="52"/>
      <c r="EP1330" s="52"/>
      <c r="EQ1330" s="52"/>
      <c r="ER1330" s="52"/>
      <c r="ES1330" s="52"/>
      <c r="ET1330" s="52"/>
      <c r="EU1330" s="52"/>
      <c r="EV1330" s="52"/>
      <c r="EW1330" s="52"/>
      <c r="EX1330" s="52"/>
      <c r="EY1330" s="52"/>
      <c r="EZ1330" s="52"/>
      <c r="FA1330" s="52"/>
      <c r="FB1330" s="52"/>
      <c r="FC1330" s="52"/>
      <c r="FD1330" s="52"/>
      <c r="FE1330" s="52"/>
      <c r="FF1330" s="52"/>
      <c r="FG1330" s="52"/>
      <c r="FH1330" s="52"/>
      <c r="FI1330" s="52"/>
      <c r="FJ1330" s="52"/>
      <c r="FK1330" s="52"/>
      <c r="FL1330" s="52"/>
      <c r="FM1330" s="52"/>
      <c r="FN1330" s="52"/>
      <c r="FO1330" s="52"/>
      <c r="FP1330" s="52"/>
      <c r="FQ1330" s="52"/>
      <c r="FR1330" s="52"/>
      <c r="FS1330" s="52"/>
      <c r="FT1330" s="52"/>
    </row>
    <row r="1331" spans="1:179" x14ac:dyDescent="0.15">
      <c r="A1331" s="104"/>
      <c r="B1331" s="35"/>
      <c r="C1331" s="35"/>
      <c r="D1331" s="36"/>
      <c r="E1331" s="35"/>
      <c r="F1331" s="54"/>
      <c r="G1331" s="38"/>
      <c r="H1331" s="35"/>
      <c r="I1331" s="35"/>
      <c r="J1331" s="35"/>
      <c r="K1331" s="35"/>
      <c r="L1331" s="55"/>
      <c r="M1331" s="40"/>
      <c r="N1331" s="41"/>
      <c r="O1331" s="41"/>
      <c r="P1331" s="56"/>
      <c r="Q1331" s="43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52"/>
      <c r="AG1331" s="52"/>
      <c r="AH1331" s="52"/>
      <c r="AI1331" s="52"/>
      <c r="AJ1331" s="52"/>
      <c r="AK1331" s="52"/>
      <c r="AL1331" s="52"/>
      <c r="AM1331" s="52"/>
      <c r="AN1331" s="52"/>
      <c r="AO1331" s="52"/>
      <c r="AP1331" s="52"/>
      <c r="AQ1331" s="52"/>
      <c r="AR1331" s="52"/>
      <c r="AS1331" s="52"/>
      <c r="AT1331" s="52"/>
      <c r="AU1331" s="52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2"/>
      <c r="BI1331" s="52"/>
      <c r="BJ1331" s="52"/>
      <c r="BK1331" s="52"/>
      <c r="BL1331" s="52"/>
      <c r="BM1331" s="52"/>
      <c r="BN1331" s="52"/>
      <c r="BO1331" s="52"/>
      <c r="BP1331" s="52"/>
      <c r="BQ1331" s="52"/>
      <c r="BR1331" s="52"/>
      <c r="BS1331" s="52"/>
      <c r="BT1331" s="52"/>
      <c r="BU1331" s="52"/>
      <c r="BV1331" s="52"/>
      <c r="BW1331" s="52"/>
      <c r="BX1331" s="52"/>
      <c r="BY1331" s="52"/>
      <c r="BZ1331" s="52"/>
      <c r="CA1331" s="52"/>
      <c r="CB1331" s="52"/>
      <c r="CC1331" s="52"/>
      <c r="CD1331" s="52"/>
      <c r="CE1331" s="52"/>
      <c r="CF1331" s="52"/>
      <c r="CG1331" s="52"/>
      <c r="CH1331" s="52"/>
      <c r="CI1331" s="52"/>
      <c r="CJ1331" s="52"/>
      <c r="CK1331" s="52"/>
      <c r="CL1331" s="52"/>
      <c r="CM1331" s="52"/>
      <c r="CN1331" s="52"/>
      <c r="CO1331" s="52"/>
      <c r="CP1331" s="52"/>
      <c r="CQ1331" s="52"/>
      <c r="CR1331" s="52"/>
      <c r="CS1331" s="52"/>
      <c r="CT1331" s="52"/>
      <c r="CU1331" s="52"/>
      <c r="CV1331" s="52"/>
      <c r="CW1331" s="52"/>
      <c r="CX1331" s="52"/>
      <c r="CY1331" s="52"/>
      <c r="CZ1331" s="52"/>
      <c r="DA1331" s="52"/>
      <c r="DB1331" s="52"/>
      <c r="DC1331" s="52"/>
      <c r="DD1331" s="52"/>
      <c r="DE1331" s="52"/>
      <c r="DF1331" s="52"/>
      <c r="DG1331" s="52"/>
      <c r="DH1331" s="52"/>
      <c r="DI1331" s="52"/>
      <c r="DJ1331" s="52"/>
      <c r="DK1331" s="52"/>
      <c r="DL1331" s="52"/>
      <c r="DM1331" s="52"/>
      <c r="DN1331" s="52"/>
      <c r="DO1331" s="52"/>
      <c r="DP1331" s="52"/>
      <c r="DQ1331" s="52"/>
      <c r="DR1331" s="52"/>
      <c r="DS1331" s="52"/>
      <c r="DT1331" s="52"/>
      <c r="DU1331" s="52"/>
      <c r="DV1331" s="52"/>
      <c r="DW1331" s="52"/>
      <c r="DX1331" s="52"/>
      <c r="DY1331" s="52"/>
      <c r="DZ1331" s="52"/>
      <c r="EA1331" s="52"/>
      <c r="EB1331" s="52"/>
      <c r="EC1331" s="52"/>
      <c r="ED1331" s="52"/>
      <c r="EE1331" s="52"/>
      <c r="EF1331" s="52"/>
      <c r="EG1331" s="52"/>
      <c r="EH1331" s="52"/>
      <c r="EI1331" s="52"/>
      <c r="EJ1331" s="52"/>
      <c r="EK1331" s="52"/>
      <c r="EL1331" s="52"/>
      <c r="EM1331" s="52"/>
      <c r="EN1331" s="52"/>
      <c r="EO1331" s="52"/>
      <c r="EP1331" s="52"/>
      <c r="EQ1331" s="52"/>
      <c r="ER1331" s="52"/>
      <c r="ES1331" s="52"/>
      <c r="ET1331" s="52"/>
      <c r="EU1331" s="52"/>
      <c r="EV1331" s="52"/>
      <c r="EW1331" s="52"/>
      <c r="EX1331" s="52"/>
      <c r="EY1331" s="52"/>
      <c r="EZ1331" s="52"/>
      <c r="FA1331" s="52"/>
      <c r="FB1331" s="52"/>
      <c r="FC1331" s="52"/>
      <c r="FD1331" s="52"/>
      <c r="FE1331" s="52"/>
      <c r="FF1331" s="52"/>
      <c r="FG1331" s="52"/>
      <c r="FH1331" s="52"/>
      <c r="FI1331" s="52"/>
      <c r="FJ1331" s="52"/>
      <c r="FK1331" s="52"/>
      <c r="FL1331" s="52"/>
      <c r="FM1331" s="52"/>
      <c r="FN1331" s="52"/>
      <c r="FO1331" s="52"/>
      <c r="FP1331" s="52"/>
      <c r="FQ1331" s="52"/>
      <c r="FR1331" s="52"/>
      <c r="FS1331" s="52"/>
      <c r="FT1331" s="52"/>
    </row>
    <row r="1332" spans="1:179" x14ac:dyDescent="0.15">
      <c r="A1332" s="104"/>
      <c r="B1332" s="35"/>
      <c r="C1332" s="35"/>
      <c r="D1332" s="36"/>
      <c r="E1332" s="35"/>
      <c r="F1332" s="54"/>
      <c r="G1332" s="38"/>
      <c r="H1332" s="35"/>
      <c r="I1332" s="35"/>
      <c r="J1332" s="35"/>
      <c r="K1332" s="35"/>
      <c r="L1332" s="55"/>
      <c r="M1332" s="40"/>
      <c r="N1332" s="41"/>
      <c r="O1332" s="41"/>
      <c r="P1332" s="56"/>
      <c r="Q1332" s="43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52"/>
      <c r="AG1332" s="52"/>
      <c r="AH1332" s="52"/>
      <c r="AI1332" s="52"/>
      <c r="AJ1332" s="52"/>
      <c r="AK1332" s="52"/>
      <c r="AL1332" s="52"/>
      <c r="AM1332" s="52"/>
      <c r="AN1332" s="52"/>
      <c r="AO1332" s="52"/>
      <c r="AP1332" s="52"/>
      <c r="AQ1332" s="52"/>
      <c r="AR1332" s="52"/>
      <c r="AS1332" s="52"/>
      <c r="AT1332" s="52"/>
      <c r="AU1332" s="52"/>
      <c r="AV1332" s="52"/>
      <c r="AW1332" s="52"/>
      <c r="AX1332" s="52"/>
      <c r="AY1332" s="52"/>
      <c r="AZ1332" s="52"/>
      <c r="BA1332" s="52"/>
      <c r="BB1332" s="52"/>
      <c r="BC1332" s="52"/>
      <c r="BD1332" s="52"/>
      <c r="BE1332" s="52"/>
      <c r="BF1332" s="52"/>
      <c r="BG1332" s="52"/>
      <c r="BH1332" s="52"/>
      <c r="BI1332" s="52"/>
      <c r="BJ1332" s="52"/>
      <c r="BK1332" s="52"/>
      <c r="BL1332" s="52"/>
      <c r="BM1332" s="52"/>
      <c r="BN1332" s="52"/>
      <c r="BO1332" s="52"/>
      <c r="BP1332" s="52"/>
      <c r="BQ1332" s="52"/>
      <c r="BR1332" s="52"/>
      <c r="BS1332" s="52"/>
      <c r="BT1332" s="52"/>
      <c r="BU1332" s="52"/>
      <c r="BV1332" s="52"/>
      <c r="BW1332" s="52"/>
      <c r="BX1332" s="52"/>
      <c r="BY1332" s="52"/>
      <c r="BZ1332" s="52"/>
      <c r="CA1332" s="52"/>
      <c r="CB1332" s="52"/>
      <c r="CC1332" s="52"/>
      <c r="CD1332" s="52"/>
      <c r="CE1332" s="52"/>
      <c r="CF1332" s="52"/>
      <c r="CG1332" s="52"/>
      <c r="CH1332" s="52"/>
      <c r="CI1332" s="52"/>
      <c r="CJ1332" s="52"/>
      <c r="CK1332" s="52"/>
      <c r="CL1332" s="52"/>
      <c r="CM1332" s="52"/>
      <c r="CN1332" s="52"/>
      <c r="CO1332" s="52"/>
      <c r="CP1332" s="52"/>
      <c r="CQ1332" s="52"/>
      <c r="CR1332" s="52"/>
      <c r="CS1332" s="52"/>
      <c r="CT1332" s="52"/>
      <c r="CU1332" s="52"/>
      <c r="CV1332" s="52"/>
      <c r="CW1332" s="52"/>
      <c r="CX1332" s="52"/>
      <c r="CY1332" s="52"/>
      <c r="CZ1332" s="52"/>
      <c r="DA1332" s="52"/>
      <c r="DB1332" s="52"/>
      <c r="DC1332" s="52"/>
      <c r="DD1332" s="52"/>
      <c r="DE1332" s="52"/>
      <c r="DF1332" s="52"/>
      <c r="DG1332" s="52"/>
      <c r="DH1332" s="52"/>
      <c r="DI1332" s="52"/>
      <c r="DJ1332" s="52"/>
      <c r="DK1332" s="52"/>
      <c r="DL1332" s="52"/>
      <c r="DM1332" s="52"/>
      <c r="DN1332" s="52"/>
      <c r="DO1332" s="52"/>
      <c r="DP1332" s="52"/>
      <c r="DQ1332" s="52"/>
      <c r="DR1332" s="52"/>
      <c r="DS1332" s="52"/>
      <c r="DT1332" s="52"/>
      <c r="DU1332" s="52"/>
      <c r="DV1332" s="52"/>
      <c r="DW1332" s="52"/>
      <c r="DX1332" s="52"/>
      <c r="DY1332" s="52"/>
      <c r="DZ1332" s="52"/>
      <c r="EA1332" s="52"/>
      <c r="EB1332" s="52"/>
      <c r="EC1332" s="52"/>
      <c r="ED1332" s="52"/>
      <c r="EE1332" s="52"/>
      <c r="EF1332" s="52"/>
      <c r="EG1332" s="52"/>
      <c r="EH1332" s="52"/>
      <c r="EI1332" s="52"/>
      <c r="EJ1332" s="52"/>
      <c r="EK1332" s="52"/>
      <c r="EL1332" s="52"/>
      <c r="EM1332" s="52"/>
      <c r="EN1332" s="52"/>
      <c r="EO1332" s="52"/>
      <c r="EP1332" s="52"/>
      <c r="EQ1332" s="52"/>
      <c r="ER1332" s="52"/>
      <c r="ES1332" s="52"/>
      <c r="ET1332" s="52"/>
      <c r="EU1332" s="52"/>
      <c r="EV1332" s="52"/>
      <c r="EW1332" s="52"/>
      <c r="EX1332" s="52"/>
      <c r="EY1332" s="52"/>
      <c r="EZ1332" s="52"/>
      <c r="FA1332" s="52"/>
      <c r="FB1332" s="52"/>
      <c r="FC1332" s="52"/>
      <c r="FD1332" s="52"/>
      <c r="FE1332" s="52"/>
      <c r="FF1332" s="52"/>
      <c r="FG1332" s="52"/>
      <c r="FH1332" s="52"/>
      <c r="FI1332" s="52"/>
      <c r="FJ1332" s="52"/>
      <c r="FK1332" s="52"/>
      <c r="FL1332" s="52"/>
      <c r="FM1332" s="52"/>
      <c r="FN1332" s="52"/>
      <c r="FO1332" s="52"/>
      <c r="FP1332" s="52"/>
      <c r="FQ1332" s="52"/>
      <c r="FR1332" s="52"/>
      <c r="FS1332" s="52"/>
      <c r="FT1332" s="52"/>
    </row>
    <row r="1333" spans="1:179" x14ac:dyDescent="0.15">
      <c r="A1333" s="104"/>
      <c r="B1333" s="35"/>
      <c r="C1333" s="35"/>
      <c r="D1333" s="36"/>
      <c r="E1333" s="35"/>
      <c r="F1333" s="54"/>
      <c r="G1333" s="38"/>
      <c r="H1333" s="35"/>
      <c r="I1333" s="35"/>
      <c r="J1333" s="35"/>
      <c r="K1333" s="35"/>
      <c r="L1333" s="55"/>
      <c r="M1333" s="40"/>
      <c r="N1333" s="41"/>
      <c r="O1333" s="41"/>
      <c r="P1333" s="56"/>
      <c r="Q1333" s="43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52"/>
      <c r="AG1333" s="52"/>
      <c r="AH1333" s="52"/>
      <c r="AI1333" s="52"/>
      <c r="AJ1333" s="52"/>
      <c r="AK1333" s="52"/>
      <c r="AL1333" s="52"/>
      <c r="AM1333" s="52"/>
      <c r="AN1333" s="52"/>
      <c r="AO1333" s="52"/>
      <c r="AP1333" s="52"/>
      <c r="AQ1333" s="52"/>
      <c r="AR1333" s="52"/>
      <c r="AS1333" s="52"/>
      <c r="AT1333" s="52"/>
      <c r="AU1333" s="52"/>
      <c r="AV1333" s="52"/>
      <c r="AW1333" s="52"/>
      <c r="AX1333" s="52"/>
      <c r="AY1333" s="52"/>
      <c r="AZ1333" s="52"/>
      <c r="BA1333" s="52"/>
      <c r="BB1333" s="52"/>
      <c r="BC1333" s="52"/>
      <c r="BD1333" s="52"/>
      <c r="BE1333" s="52"/>
      <c r="BF1333" s="52"/>
      <c r="BG1333" s="52"/>
      <c r="BH1333" s="52"/>
      <c r="BI1333" s="52"/>
      <c r="BJ1333" s="52"/>
      <c r="BK1333" s="52"/>
      <c r="BL1333" s="52"/>
      <c r="BM1333" s="52"/>
      <c r="BN1333" s="52"/>
      <c r="BO1333" s="52"/>
      <c r="BP1333" s="52"/>
      <c r="BQ1333" s="52"/>
      <c r="BR1333" s="52"/>
      <c r="BS1333" s="52"/>
      <c r="BT1333" s="52"/>
      <c r="BU1333" s="52"/>
      <c r="BV1333" s="52"/>
      <c r="BW1333" s="52"/>
      <c r="BX1333" s="52"/>
      <c r="BY1333" s="52"/>
      <c r="BZ1333" s="52"/>
      <c r="CA1333" s="52"/>
      <c r="CB1333" s="52"/>
      <c r="CC1333" s="52"/>
      <c r="CD1333" s="52"/>
      <c r="CE1333" s="52"/>
      <c r="CF1333" s="52"/>
      <c r="CG1333" s="52"/>
      <c r="CH1333" s="52"/>
      <c r="CI1333" s="52"/>
      <c r="CJ1333" s="52"/>
      <c r="CK1333" s="52"/>
      <c r="CL1333" s="52"/>
      <c r="CM1333" s="52"/>
      <c r="CN1333" s="52"/>
      <c r="CO1333" s="52"/>
      <c r="CP1333" s="52"/>
      <c r="CQ1333" s="52"/>
      <c r="CR1333" s="52"/>
      <c r="CS1333" s="52"/>
      <c r="CT1333" s="52"/>
      <c r="CU1333" s="52"/>
      <c r="CV1333" s="52"/>
      <c r="CW1333" s="52"/>
      <c r="CX1333" s="52"/>
      <c r="CY1333" s="52"/>
      <c r="CZ1333" s="52"/>
      <c r="DA1333" s="52"/>
      <c r="DB1333" s="52"/>
      <c r="DC1333" s="52"/>
      <c r="DD1333" s="52"/>
      <c r="DE1333" s="52"/>
      <c r="DF1333" s="52"/>
      <c r="DG1333" s="52"/>
      <c r="DH1333" s="52"/>
      <c r="DI1333" s="52"/>
      <c r="DJ1333" s="52"/>
      <c r="DK1333" s="52"/>
      <c r="DL1333" s="52"/>
      <c r="DM1333" s="52"/>
      <c r="DN1333" s="52"/>
      <c r="DO1333" s="52"/>
      <c r="DP1333" s="52"/>
      <c r="DQ1333" s="52"/>
      <c r="DR1333" s="52"/>
      <c r="DS1333" s="52"/>
      <c r="DT1333" s="52"/>
      <c r="DU1333" s="52"/>
      <c r="DV1333" s="52"/>
      <c r="DW1333" s="52"/>
      <c r="DX1333" s="52"/>
      <c r="DY1333" s="52"/>
      <c r="DZ1333" s="52"/>
      <c r="EA1333" s="52"/>
      <c r="EB1333" s="52"/>
      <c r="EC1333" s="52"/>
      <c r="ED1333" s="52"/>
      <c r="EE1333" s="52"/>
      <c r="EF1333" s="52"/>
      <c r="EG1333" s="52"/>
      <c r="EH1333" s="52"/>
      <c r="EI1333" s="52"/>
      <c r="EJ1333" s="52"/>
      <c r="EK1333" s="52"/>
      <c r="EL1333" s="52"/>
      <c r="EM1333" s="52"/>
      <c r="EN1333" s="52"/>
      <c r="EO1333" s="52"/>
      <c r="EP1333" s="52"/>
      <c r="EQ1333" s="52"/>
      <c r="ER1333" s="52"/>
      <c r="ES1333" s="52"/>
      <c r="ET1333" s="52"/>
      <c r="EU1333" s="52"/>
      <c r="EV1333" s="52"/>
      <c r="EW1333" s="52"/>
      <c r="EX1333" s="52"/>
      <c r="EY1333" s="52"/>
      <c r="EZ1333" s="52"/>
      <c r="FA1333" s="52"/>
      <c r="FB1333" s="52"/>
      <c r="FC1333" s="52"/>
      <c r="FD1333" s="52"/>
      <c r="FE1333" s="52"/>
      <c r="FF1333" s="52"/>
      <c r="FG1333" s="52"/>
      <c r="FH1333" s="52"/>
      <c r="FI1333" s="52"/>
      <c r="FJ1333" s="52"/>
      <c r="FK1333" s="52"/>
      <c r="FL1333" s="52"/>
      <c r="FM1333" s="52"/>
      <c r="FN1333" s="52"/>
      <c r="FO1333" s="52"/>
      <c r="FP1333" s="52"/>
      <c r="FQ1333" s="52"/>
      <c r="FR1333" s="52"/>
      <c r="FS1333" s="52"/>
      <c r="FT1333" s="52"/>
    </row>
    <row r="1334" spans="1:179" x14ac:dyDescent="0.15">
      <c r="A1334" s="104"/>
      <c r="B1334" s="35"/>
      <c r="C1334" s="35"/>
      <c r="D1334" s="36"/>
      <c r="E1334" s="35"/>
      <c r="F1334" s="54"/>
      <c r="G1334" s="38"/>
      <c r="H1334" s="35"/>
      <c r="I1334" s="35"/>
      <c r="J1334" s="35"/>
      <c r="K1334" s="35"/>
      <c r="L1334" s="55"/>
      <c r="M1334" s="40"/>
      <c r="N1334" s="41"/>
      <c r="O1334" s="41"/>
      <c r="P1334" s="56"/>
      <c r="Q1334" s="43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52"/>
      <c r="AG1334" s="52"/>
      <c r="AH1334" s="52"/>
      <c r="AI1334" s="52"/>
      <c r="AJ1334" s="52"/>
      <c r="AK1334" s="52"/>
      <c r="AL1334" s="52"/>
      <c r="AM1334" s="52"/>
      <c r="AN1334" s="52"/>
      <c r="AO1334" s="52"/>
      <c r="AP1334" s="52"/>
      <c r="AQ1334" s="52"/>
      <c r="AR1334" s="52"/>
      <c r="AS1334" s="52"/>
      <c r="AT1334" s="52"/>
      <c r="AU1334" s="52"/>
      <c r="AV1334" s="52"/>
      <c r="AW1334" s="52"/>
      <c r="AX1334" s="52"/>
      <c r="AY1334" s="52"/>
      <c r="AZ1334" s="52"/>
      <c r="BA1334" s="52"/>
      <c r="BB1334" s="52"/>
      <c r="BC1334" s="52"/>
      <c r="BD1334" s="52"/>
      <c r="BE1334" s="52"/>
      <c r="BF1334" s="52"/>
      <c r="BG1334" s="52"/>
      <c r="BH1334" s="52"/>
      <c r="BI1334" s="52"/>
      <c r="BJ1334" s="52"/>
      <c r="BK1334" s="52"/>
      <c r="BL1334" s="52"/>
      <c r="BM1334" s="52"/>
      <c r="BN1334" s="52"/>
      <c r="BO1334" s="52"/>
      <c r="BP1334" s="52"/>
      <c r="BQ1334" s="52"/>
      <c r="BR1334" s="52"/>
      <c r="BS1334" s="52"/>
      <c r="BT1334" s="52"/>
      <c r="BU1334" s="52"/>
      <c r="BV1334" s="52"/>
      <c r="BW1334" s="52"/>
      <c r="BX1334" s="52"/>
      <c r="BY1334" s="52"/>
      <c r="BZ1334" s="52"/>
      <c r="CA1334" s="52"/>
      <c r="CB1334" s="52"/>
      <c r="CC1334" s="52"/>
      <c r="CD1334" s="52"/>
      <c r="CE1334" s="52"/>
      <c r="CF1334" s="52"/>
      <c r="CG1334" s="52"/>
      <c r="CH1334" s="52"/>
      <c r="CI1334" s="52"/>
      <c r="CJ1334" s="52"/>
      <c r="CK1334" s="52"/>
      <c r="CL1334" s="52"/>
      <c r="CM1334" s="52"/>
      <c r="CN1334" s="52"/>
      <c r="CO1334" s="52"/>
      <c r="CP1334" s="52"/>
      <c r="CQ1334" s="52"/>
      <c r="CR1334" s="52"/>
      <c r="CS1334" s="52"/>
      <c r="CT1334" s="52"/>
      <c r="CU1334" s="52"/>
      <c r="CV1334" s="52"/>
      <c r="CW1334" s="52"/>
      <c r="CX1334" s="52"/>
      <c r="CY1334" s="52"/>
      <c r="CZ1334" s="52"/>
      <c r="DA1334" s="52"/>
      <c r="DB1334" s="52"/>
      <c r="DC1334" s="52"/>
      <c r="DD1334" s="52"/>
      <c r="DE1334" s="52"/>
      <c r="DF1334" s="52"/>
      <c r="DG1334" s="52"/>
      <c r="DH1334" s="52"/>
      <c r="DI1334" s="52"/>
      <c r="DJ1334" s="52"/>
      <c r="DK1334" s="52"/>
      <c r="DL1334" s="52"/>
      <c r="DM1334" s="52"/>
      <c r="DN1334" s="52"/>
      <c r="DO1334" s="52"/>
      <c r="DP1334" s="52"/>
      <c r="DQ1334" s="52"/>
      <c r="DR1334" s="52"/>
      <c r="DS1334" s="52"/>
      <c r="DT1334" s="52"/>
      <c r="DU1334" s="52"/>
      <c r="DV1334" s="52"/>
      <c r="DW1334" s="52"/>
      <c r="DX1334" s="52"/>
      <c r="DY1334" s="52"/>
      <c r="DZ1334" s="52"/>
      <c r="EA1334" s="52"/>
      <c r="EB1334" s="52"/>
      <c r="EC1334" s="52"/>
      <c r="ED1334" s="52"/>
      <c r="EE1334" s="52"/>
      <c r="EF1334" s="52"/>
      <c r="EG1334" s="52"/>
      <c r="EH1334" s="52"/>
      <c r="EI1334" s="52"/>
      <c r="EJ1334" s="52"/>
      <c r="EK1334" s="52"/>
      <c r="EL1334" s="52"/>
      <c r="EM1334" s="52"/>
      <c r="EN1334" s="52"/>
      <c r="EO1334" s="52"/>
      <c r="EP1334" s="52"/>
      <c r="EQ1334" s="52"/>
      <c r="ER1334" s="52"/>
      <c r="ES1334" s="52"/>
      <c r="ET1334" s="52"/>
      <c r="EU1334" s="52"/>
      <c r="EV1334" s="52"/>
      <c r="EW1334" s="52"/>
      <c r="EX1334" s="52"/>
      <c r="EY1334" s="52"/>
      <c r="EZ1334" s="52"/>
      <c r="FA1334" s="52"/>
      <c r="FB1334" s="52"/>
      <c r="FC1334" s="52"/>
      <c r="FD1334" s="52"/>
      <c r="FE1334" s="52"/>
      <c r="FF1334" s="52"/>
      <c r="FG1334" s="52"/>
      <c r="FH1334" s="52"/>
      <c r="FI1334" s="52"/>
      <c r="FJ1334" s="52"/>
      <c r="FK1334" s="52"/>
      <c r="FL1334" s="52"/>
      <c r="FM1334" s="52"/>
      <c r="FN1334" s="52"/>
      <c r="FO1334" s="52"/>
      <c r="FP1334" s="52"/>
      <c r="FQ1334" s="52"/>
      <c r="FR1334" s="52"/>
      <c r="FS1334" s="52"/>
      <c r="FT1334" s="52"/>
    </row>
    <row r="1335" spans="1:179" x14ac:dyDescent="0.15">
      <c r="A1335" s="104"/>
      <c r="B1335" s="35"/>
      <c r="C1335" s="35"/>
      <c r="D1335" s="36"/>
      <c r="E1335" s="35"/>
      <c r="F1335" s="54"/>
      <c r="G1335" s="38"/>
      <c r="H1335" s="35"/>
      <c r="I1335" s="35"/>
      <c r="J1335" s="35"/>
      <c r="K1335" s="35"/>
      <c r="L1335" s="55"/>
      <c r="M1335" s="40"/>
      <c r="N1335" s="41"/>
      <c r="O1335" s="41"/>
      <c r="P1335" s="56"/>
      <c r="Q1335" s="43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52"/>
      <c r="AG1335" s="52"/>
      <c r="AH1335" s="52"/>
      <c r="AI1335" s="52"/>
      <c r="AJ1335" s="52"/>
      <c r="AK1335" s="52"/>
      <c r="AL1335" s="52"/>
      <c r="AM1335" s="52"/>
      <c r="AN1335" s="52"/>
      <c r="AO1335" s="52"/>
      <c r="AP1335" s="52"/>
      <c r="AQ1335" s="52"/>
      <c r="AR1335" s="52"/>
      <c r="AS1335" s="52"/>
      <c r="AT1335" s="52"/>
      <c r="AU1335" s="52"/>
      <c r="AV1335" s="52"/>
      <c r="AW1335" s="52"/>
      <c r="AX1335" s="52"/>
      <c r="AY1335" s="52"/>
      <c r="AZ1335" s="52"/>
      <c r="BA1335" s="52"/>
      <c r="BB1335" s="52"/>
      <c r="BC1335" s="52"/>
      <c r="BD1335" s="52"/>
      <c r="BE1335" s="52"/>
      <c r="BF1335" s="52"/>
      <c r="BG1335" s="52"/>
      <c r="BH1335" s="52"/>
      <c r="BI1335" s="52"/>
      <c r="BJ1335" s="52"/>
      <c r="BK1335" s="52"/>
      <c r="BL1335" s="52"/>
      <c r="BM1335" s="52"/>
      <c r="BN1335" s="52"/>
      <c r="BO1335" s="52"/>
      <c r="BP1335" s="52"/>
      <c r="BQ1335" s="52"/>
      <c r="BR1335" s="52"/>
      <c r="BS1335" s="52"/>
      <c r="BT1335" s="52"/>
      <c r="BU1335" s="52"/>
      <c r="BV1335" s="52"/>
      <c r="BW1335" s="52"/>
      <c r="BX1335" s="52"/>
      <c r="BY1335" s="52"/>
      <c r="BZ1335" s="52"/>
      <c r="CA1335" s="52"/>
      <c r="CB1335" s="52"/>
      <c r="CC1335" s="52"/>
      <c r="CD1335" s="52"/>
      <c r="CE1335" s="52"/>
      <c r="CF1335" s="52"/>
      <c r="CG1335" s="52"/>
      <c r="CH1335" s="52"/>
      <c r="CI1335" s="52"/>
      <c r="CJ1335" s="52"/>
      <c r="CK1335" s="52"/>
      <c r="CL1335" s="52"/>
      <c r="CM1335" s="52"/>
      <c r="CN1335" s="52"/>
      <c r="CO1335" s="52"/>
      <c r="CP1335" s="52"/>
      <c r="CQ1335" s="52"/>
      <c r="CR1335" s="52"/>
      <c r="CS1335" s="52"/>
      <c r="CT1335" s="52"/>
      <c r="CU1335" s="52"/>
      <c r="CV1335" s="52"/>
      <c r="CW1335" s="52"/>
      <c r="CX1335" s="52"/>
      <c r="CY1335" s="52"/>
      <c r="CZ1335" s="52"/>
      <c r="DA1335" s="52"/>
      <c r="DB1335" s="52"/>
      <c r="DC1335" s="52"/>
      <c r="DD1335" s="52"/>
      <c r="DE1335" s="52"/>
      <c r="DF1335" s="52"/>
      <c r="DG1335" s="52"/>
      <c r="DH1335" s="52"/>
      <c r="DI1335" s="52"/>
      <c r="DJ1335" s="52"/>
      <c r="DK1335" s="52"/>
      <c r="DL1335" s="52"/>
      <c r="DM1335" s="52"/>
      <c r="DN1335" s="52"/>
      <c r="DO1335" s="52"/>
      <c r="DP1335" s="52"/>
      <c r="DQ1335" s="52"/>
      <c r="DR1335" s="52"/>
      <c r="DS1335" s="52"/>
      <c r="DT1335" s="52"/>
      <c r="DU1335" s="52"/>
      <c r="DV1335" s="52"/>
      <c r="DW1335" s="52"/>
      <c r="DX1335" s="52"/>
      <c r="DY1335" s="52"/>
      <c r="DZ1335" s="52"/>
      <c r="EA1335" s="52"/>
      <c r="EB1335" s="52"/>
      <c r="EC1335" s="52"/>
      <c r="ED1335" s="52"/>
      <c r="EE1335" s="52"/>
      <c r="EF1335" s="52"/>
      <c r="EG1335" s="52"/>
      <c r="EH1335" s="52"/>
      <c r="EI1335" s="52"/>
      <c r="EJ1335" s="52"/>
      <c r="EK1335" s="52"/>
      <c r="EL1335" s="52"/>
      <c r="EM1335" s="52"/>
      <c r="EN1335" s="52"/>
      <c r="EO1335" s="52"/>
      <c r="EP1335" s="52"/>
      <c r="EQ1335" s="52"/>
      <c r="ER1335" s="52"/>
      <c r="ES1335" s="52"/>
      <c r="ET1335" s="52"/>
      <c r="EU1335" s="52"/>
      <c r="EV1335" s="52"/>
      <c r="EW1335" s="52"/>
      <c r="EX1335" s="52"/>
      <c r="EY1335" s="52"/>
      <c r="EZ1335" s="52"/>
      <c r="FA1335" s="52"/>
      <c r="FB1335" s="52"/>
      <c r="FC1335" s="52"/>
      <c r="FD1335" s="52"/>
      <c r="FE1335" s="52"/>
      <c r="FF1335" s="52"/>
      <c r="FG1335" s="52"/>
      <c r="FH1335" s="52"/>
      <c r="FI1335" s="52"/>
      <c r="FJ1335" s="52"/>
      <c r="FK1335" s="52"/>
      <c r="FL1335" s="52"/>
      <c r="FM1335" s="52"/>
      <c r="FN1335" s="52"/>
      <c r="FO1335" s="52"/>
      <c r="FP1335" s="52"/>
      <c r="FQ1335" s="52"/>
      <c r="FR1335" s="52"/>
      <c r="FS1335" s="52"/>
      <c r="FT1335" s="52"/>
    </row>
    <row r="1336" spans="1:179" x14ac:dyDescent="0.15">
      <c r="A1336" s="104"/>
      <c r="B1336" s="35"/>
      <c r="C1336" s="35"/>
      <c r="D1336" s="36"/>
      <c r="E1336" s="35"/>
      <c r="F1336" s="54"/>
      <c r="G1336" s="38"/>
      <c r="H1336" s="35"/>
      <c r="I1336" s="35"/>
      <c r="J1336" s="35"/>
      <c r="K1336" s="35"/>
      <c r="L1336" s="55"/>
      <c r="M1336" s="40"/>
      <c r="N1336" s="41"/>
      <c r="O1336" s="41"/>
      <c r="P1336" s="56"/>
      <c r="Q1336" s="43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52"/>
      <c r="AG1336" s="52"/>
      <c r="AH1336" s="52"/>
      <c r="AI1336" s="52"/>
      <c r="AJ1336" s="52"/>
      <c r="AK1336" s="52"/>
      <c r="AL1336" s="52"/>
      <c r="AM1336" s="52"/>
      <c r="AN1336" s="52"/>
      <c r="AO1336" s="52"/>
      <c r="AP1336" s="52"/>
      <c r="AQ1336" s="52"/>
      <c r="AR1336" s="52"/>
      <c r="AS1336" s="52"/>
      <c r="AT1336" s="52"/>
      <c r="AU1336" s="52"/>
      <c r="AV1336" s="52"/>
      <c r="AW1336" s="52"/>
      <c r="AX1336" s="52"/>
      <c r="AY1336" s="52"/>
      <c r="AZ1336" s="52"/>
      <c r="BA1336" s="52"/>
      <c r="BB1336" s="52"/>
      <c r="BC1336" s="52"/>
      <c r="BD1336" s="52"/>
      <c r="BE1336" s="52"/>
      <c r="BF1336" s="52"/>
      <c r="BG1336" s="52"/>
      <c r="BH1336" s="52"/>
      <c r="BI1336" s="52"/>
      <c r="BJ1336" s="52"/>
      <c r="BK1336" s="52"/>
      <c r="BL1336" s="52"/>
      <c r="BM1336" s="52"/>
      <c r="BN1336" s="52"/>
      <c r="BO1336" s="52"/>
      <c r="BP1336" s="52"/>
      <c r="BQ1336" s="52"/>
      <c r="BR1336" s="52"/>
      <c r="BS1336" s="52"/>
      <c r="BT1336" s="52"/>
      <c r="BU1336" s="52"/>
      <c r="BV1336" s="52"/>
      <c r="BW1336" s="52"/>
      <c r="BX1336" s="52"/>
      <c r="BY1336" s="52"/>
      <c r="BZ1336" s="52"/>
      <c r="CA1336" s="52"/>
      <c r="CB1336" s="52"/>
      <c r="CC1336" s="52"/>
      <c r="CD1336" s="52"/>
      <c r="CE1336" s="52"/>
      <c r="CF1336" s="52"/>
      <c r="CG1336" s="52"/>
      <c r="CH1336" s="52"/>
      <c r="CI1336" s="52"/>
      <c r="CJ1336" s="52"/>
      <c r="CK1336" s="52"/>
      <c r="CL1336" s="52"/>
      <c r="CM1336" s="52"/>
      <c r="CN1336" s="52"/>
      <c r="CO1336" s="52"/>
      <c r="CP1336" s="52"/>
      <c r="CQ1336" s="52"/>
      <c r="CR1336" s="52"/>
      <c r="CS1336" s="52"/>
      <c r="CT1336" s="52"/>
      <c r="CU1336" s="52"/>
      <c r="CV1336" s="52"/>
      <c r="CW1336" s="52"/>
      <c r="CX1336" s="52"/>
      <c r="CY1336" s="52"/>
      <c r="CZ1336" s="52"/>
      <c r="DA1336" s="52"/>
      <c r="DB1336" s="52"/>
      <c r="DC1336" s="52"/>
      <c r="DD1336" s="52"/>
      <c r="DE1336" s="52"/>
      <c r="DF1336" s="52"/>
      <c r="DG1336" s="52"/>
      <c r="DH1336" s="52"/>
      <c r="DI1336" s="52"/>
      <c r="DJ1336" s="52"/>
      <c r="DK1336" s="52"/>
      <c r="DL1336" s="52"/>
      <c r="DM1336" s="52"/>
      <c r="DN1336" s="52"/>
      <c r="DO1336" s="52"/>
      <c r="DP1336" s="52"/>
      <c r="DQ1336" s="52"/>
      <c r="DR1336" s="52"/>
      <c r="DS1336" s="52"/>
      <c r="DT1336" s="52"/>
      <c r="DU1336" s="52"/>
      <c r="DV1336" s="52"/>
      <c r="DW1336" s="52"/>
      <c r="DX1336" s="52"/>
      <c r="DY1336" s="52"/>
      <c r="DZ1336" s="52"/>
      <c r="EA1336" s="52"/>
      <c r="EB1336" s="52"/>
      <c r="EC1336" s="52"/>
      <c r="ED1336" s="52"/>
      <c r="EE1336" s="52"/>
      <c r="EF1336" s="52"/>
      <c r="EG1336" s="52"/>
      <c r="EH1336" s="52"/>
      <c r="EI1336" s="52"/>
      <c r="EJ1336" s="52"/>
      <c r="EK1336" s="52"/>
      <c r="EL1336" s="52"/>
      <c r="EM1336" s="52"/>
      <c r="EN1336" s="52"/>
      <c r="EO1336" s="52"/>
      <c r="EP1336" s="52"/>
      <c r="EQ1336" s="52"/>
      <c r="ER1336" s="52"/>
      <c r="ES1336" s="52"/>
      <c r="ET1336" s="52"/>
      <c r="EU1336" s="52"/>
      <c r="EV1336" s="52"/>
      <c r="EW1336" s="52"/>
      <c r="EX1336" s="52"/>
      <c r="EY1336" s="52"/>
      <c r="EZ1336" s="52"/>
      <c r="FA1336" s="52"/>
      <c r="FB1336" s="52"/>
      <c r="FC1336" s="52"/>
      <c r="FD1336" s="52"/>
      <c r="FE1336" s="52"/>
      <c r="FF1336" s="52"/>
      <c r="FG1336" s="52"/>
      <c r="FH1336" s="52"/>
      <c r="FI1336" s="52"/>
      <c r="FJ1336" s="52"/>
      <c r="FK1336" s="52"/>
      <c r="FL1336" s="52"/>
      <c r="FM1336" s="52"/>
      <c r="FN1336" s="52"/>
      <c r="FO1336" s="52"/>
      <c r="FP1336" s="52"/>
      <c r="FQ1336" s="52"/>
      <c r="FR1336" s="52"/>
      <c r="FS1336" s="52"/>
      <c r="FT1336" s="52"/>
    </row>
    <row r="1337" spans="1:179" x14ac:dyDescent="0.15">
      <c r="A1337" s="104"/>
      <c r="B1337" s="35"/>
      <c r="C1337" s="35"/>
      <c r="D1337" s="36"/>
      <c r="E1337" s="35"/>
      <c r="F1337" s="54"/>
      <c r="G1337" s="38"/>
      <c r="H1337" s="35"/>
      <c r="I1337" s="35"/>
      <c r="J1337" s="35"/>
      <c r="K1337" s="35"/>
      <c r="L1337" s="55"/>
      <c r="M1337" s="40"/>
      <c r="N1337" s="41"/>
      <c r="O1337" s="41"/>
      <c r="P1337" s="56"/>
      <c r="Q1337" s="43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52"/>
      <c r="AG1337" s="52"/>
      <c r="AH1337" s="52"/>
      <c r="AI1337" s="52"/>
      <c r="AJ1337" s="52"/>
      <c r="AK1337" s="52"/>
      <c r="AL1337" s="52"/>
      <c r="AM1337" s="52"/>
      <c r="AN1337" s="52"/>
      <c r="AO1337" s="52"/>
      <c r="AP1337" s="52"/>
      <c r="AQ1337" s="52"/>
      <c r="AR1337" s="52"/>
      <c r="AS1337" s="52"/>
      <c r="AT1337" s="52"/>
      <c r="AU1337" s="52"/>
      <c r="AV1337" s="52"/>
      <c r="AW1337" s="52"/>
      <c r="AX1337" s="52"/>
      <c r="AY1337" s="52"/>
      <c r="AZ1337" s="52"/>
      <c r="BA1337" s="52"/>
      <c r="BB1337" s="52"/>
      <c r="BC1337" s="52"/>
      <c r="BD1337" s="52"/>
      <c r="BE1337" s="52"/>
      <c r="BF1337" s="52"/>
      <c r="BG1337" s="52"/>
      <c r="BH1337" s="52"/>
      <c r="BI1337" s="52"/>
      <c r="BJ1337" s="52"/>
      <c r="BK1337" s="52"/>
      <c r="BL1337" s="52"/>
      <c r="BM1337" s="52"/>
      <c r="BN1337" s="52"/>
      <c r="BO1337" s="52"/>
      <c r="BP1337" s="52"/>
      <c r="BQ1337" s="52"/>
      <c r="BR1337" s="52"/>
      <c r="BS1337" s="52"/>
      <c r="BT1337" s="52"/>
      <c r="BU1337" s="52"/>
      <c r="BV1337" s="52"/>
      <c r="BW1337" s="52"/>
      <c r="BX1337" s="52"/>
      <c r="BY1337" s="52"/>
      <c r="BZ1337" s="52"/>
      <c r="CA1337" s="52"/>
      <c r="CB1337" s="52"/>
      <c r="CC1337" s="52"/>
      <c r="CD1337" s="52"/>
      <c r="CE1337" s="52"/>
      <c r="CF1337" s="52"/>
      <c r="CG1337" s="52"/>
      <c r="CH1337" s="52"/>
      <c r="CI1337" s="52"/>
      <c r="CJ1337" s="52"/>
      <c r="CK1337" s="52"/>
      <c r="CL1337" s="52"/>
      <c r="CM1337" s="52"/>
      <c r="CN1337" s="52"/>
      <c r="CO1337" s="52"/>
      <c r="CP1337" s="52"/>
      <c r="CQ1337" s="52"/>
      <c r="CR1337" s="52"/>
      <c r="CS1337" s="52"/>
      <c r="CT1337" s="52"/>
      <c r="CU1337" s="52"/>
      <c r="CV1337" s="52"/>
      <c r="CW1337" s="52"/>
      <c r="CX1337" s="52"/>
      <c r="CY1337" s="52"/>
      <c r="CZ1337" s="52"/>
      <c r="DA1337" s="52"/>
      <c r="DB1337" s="52"/>
      <c r="DC1337" s="52"/>
      <c r="DD1337" s="52"/>
      <c r="DE1337" s="52"/>
      <c r="DF1337" s="52"/>
      <c r="DG1337" s="52"/>
      <c r="DH1337" s="52"/>
      <c r="DI1337" s="52"/>
      <c r="DJ1337" s="52"/>
      <c r="DK1337" s="52"/>
      <c r="DL1337" s="52"/>
      <c r="DM1337" s="52"/>
      <c r="DN1337" s="52"/>
      <c r="DO1337" s="52"/>
      <c r="DP1337" s="52"/>
      <c r="DQ1337" s="52"/>
      <c r="DR1337" s="52"/>
      <c r="DS1337" s="52"/>
      <c r="DT1337" s="52"/>
      <c r="DU1337" s="52"/>
      <c r="DV1337" s="52"/>
      <c r="DW1337" s="52"/>
      <c r="DX1337" s="52"/>
      <c r="DY1337" s="52"/>
      <c r="DZ1337" s="52"/>
      <c r="EA1337" s="52"/>
      <c r="EB1337" s="52"/>
      <c r="EC1337" s="52"/>
      <c r="ED1337" s="52"/>
      <c r="EE1337" s="52"/>
      <c r="EF1337" s="52"/>
      <c r="EG1337" s="52"/>
      <c r="EH1337" s="52"/>
      <c r="EI1337" s="52"/>
      <c r="EJ1337" s="52"/>
      <c r="EK1337" s="52"/>
      <c r="EL1337" s="52"/>
      <c r="EM1337" s="52"/>
      <c r="EN1337" s="52"/>
      <c r="EO1337" s="52"/>
      <c r="EP1337" s="52"/>
      <c r="EQ1337" s="52"/>
      <c r="ER1337" s="52"/>
      <c r="ES1337" s="52"/>
      <c r="ET1337" s="52"/>
      <c r="EU1337" s="52"/>
      <c r="EV1337" s="52"/>
      <c r="EW1337" s="52"/>
      <c r="EX1337" s="52"/>
      <c r="EY1337" s="52"/>
      <c r="EZ1337" s="52"/>
      <c r="FA1337" s="52"/>
      <c r="FB1337" s="52"/>
      <c r="FC1337" s="52"/>
      <c r="FD1337" s="52"/>
      <c r="FE1337" s="52"/>
      <c r="FF1337" s="52"/>
      <c r="FG1337" s="52"/>
      <c r="FH1337" s="52"/>
      <c r="FI1337" s="52"/>
      <c r="FJ1337" s="52"/>
      <c r="FK1337" s="52"/>
      <c r="FL1337" s="52"/>
      <c r="FM1337" s="52"/>
      <c r="FN1337" s="52"/>
      <c r="FO1337" s="52"/>
      <c r="FP1337" s="52"/>
      <c r="FQ1337" s="52"/>
      <c r="FR1337" s="52"/>
      <c r="FS1337" s="52"/>
      <c r="FT1337" s="52"/>
    </row>
    <row r="1338" spans="1:179" x14ac:dyDescent="0.15">
      <c r="A1338" s="104"/>
      <c r="B1338" s="35"/>
      <c r="C1338" s="35"/>
      <c r="D1338" s="36"/>
      <c r="E1338" s="35"/>
      <c r="F1338" s="54"/>
      <c r="G1338" s="38"/>
      <c r="H1338" s="35"/>
      <c r="I1338" s="35"/>
      <c r="J1338" s="35"/>
      <c r="K1338" s="35"/>
      <c r="L1338" s="55"/>
      <c r="M1338" s="40"/>
      <c r="N1338" s="41"/>
      <c r="O1338" s="41"/>
      <c r="P1338" s="56"/>
      <c r="Q1338" s="43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52"/>
      <c r="AG1338" s="52"/>
      <c r="AH1338" s="52"/>
      <c r="AI1338" s="52"/>
      <c r="AJ1338" s="52"/>
      <c r="AK1338" s="52"/>
      <c r="AL1338" s="52"/>
      <c r="AM1338" s="52"/>
      <c r="AN1338" s="52"/>
      <c r="AO1338" s="52"/>
      <c r="AP1338" s="52"/>
      <c r="AQ1338" s="52"/>
      <c r="AR1338" s="52"/>
      <c r="AS1338" s="52"/>
      <c r="AT1338" s="52"/>
      <c r="AU1338" s="52"/>
      <c r="AV1338" s="52"/>
      <c r="AW1338" s="52"/>
      <c r="AX1338" s="52"/>
      <c r="AY1338" s="52"/>
      <c r="AZ1338" s="52"/>
      <c r="BA1338" s="52"/>
      <c r="BB1338" s="52"/>
      <c r="BC1338" s="52"/>
      <c r="BD1338" s="52"/>
      <c r="BE1338" s="52"/>
      <c r="BF1338" s="52"/>
      <c r="BG1338" s="52"/>
      <c r="BH1338" s="52"/>
      <c r="BI1338" s="52"/>
      <c r="BJ1338" s="52"/>
      <c r="BK1338" s="52"/>
      <c r="BL1338" s="52"/>
      <c r="BM1338" s="52"/>
      <c r="BN1338" s="52"/>
      <c r="BO1338" s="52"/>
      <c r="BP1338" s="52"/>
      <c r="BQ1338" s="52"/>
      <c r="BR1338" s="52"/>
      <c r="BS1338" s="52"/>
      <c r="BT1338" s="52"/>
      <c r="BU1338" s="52"/>
      <c r="BV1338" s="52"/>
      <c r="BW1338" s="52"/>
      <c r="BX1338" s="52"/>
      <c r="BY1338" s="52"/>
      <c r="BZ1338" s="52"/>
      <c r="CA1338" s="52"/>
      <c r="CB1338" s="52"/>
      <c r="CC1338" s="52"/>
      <c r="CD1338" s="52"/>
      <c r="CE1338" s="52"/>
      <c r="CF1338" s="52"/>
      <c r="CG1338" s="52"/>
      <c r="CH1338" s="52"/>
      <c r="CI1338" s="52"/>
      <c r="CJ1338" s="52"/>
      <c r="CK1338" s="52"/>
      <c r="CL1338" s="52"/>
      <c r="CM1338" s="52"/>
      <c r="CN1338" s="52"/>
      <c r="CO1338" s="52"/>
      <c r="CP1338" s="52"/>
      <c r="CQ1338" s="52"/>
      <c r="CR1338" s="52"/>
      <c r="CS1338" s="52"/>
      <c r="CT1338" s="52"/>
      <c r="CU1338" s="52"/>
      <c r="CV1338" s="52"/>
      <c r="CW1338" s="52"/>
      <c r="CX1338" s="52"/>
      <c r="CY1338" s="52"/>
      <c r="CZ1338" s="52"/>
      <c r="DA1338" s="52"/>
      <c r="DB1338" s="52"/>
      <c r="DC1338" s="52"/>
      <c r="DD1338" s="52"/>
      <c r="DE1338" s="52"/>
      <c r="DF1338" s="52"/>
      <c r="DG1338" s="52"/>
      <c r="DH1338" s="52"/>
      <c r="DI1338" s="52"/>
      <c r="DJ1338" s="52"/>
      <c r="DK1338" s="52"/>
      <c r="DL1338" s="52"/>
      <c r="DM1338" s="52"/>
      <c r="DN1338" s="52"/>
      <c r="DO1338" s="52"/>
      <c r="DP1338" s="52"/>
      <c r="DQ1338" s="52"/>
      <c r="DR1338" s="52"/>
      <c r="DS1338" s="52"/>
      <c r="DT1338" s="52"/>
      <c r="DU1338" s="52"/>
      <c r="DV1338" s="52"/>
      <c r="DW1338" s="52"/>
      <c r="DX1338" s="52"/>
      <c r="DY1338" s="52"/>
      <c r="DZ1338" s="52"/>
      <c r="EA1338" s="52"/>
      <c r="EB1338" s="52"/>
      <c r="EC1338" s="52"/>
      <c r="ED1338" s="52"/>
      <c r="EE1338" s="52"/>
      <c r="EF1338" s="52"/>
      <c r="EG1338" s="52"/>
      <c r="EH1338" s="52"/>
      <c r="EI1338" s="52"/>
      <c r="EJ1338" s="52"/>
      <c r="EK1338" s="52"/>
      <c r="EL1338" s="52"/>
      <c r="EM1338" s="52"/>
      <c r="EN1338" s="52"/>
      <c r="EO1338" s="52"/>
      <c r="EP1338" s="52"/>
      <c r="EQ1338" s="52"/>
      <c r="ER1338" s="52"/>
      <c r="ES1338" s="52"/>
      <c r="ET1338" s="52"/>
      <c r="EU1338" s="52"/>
      <c r="EV1338" s="52"/>
      <c r="EW1338" s="52"/>
      <c r="EX1338" s="52"/>
      <c r="EY1338" s="52"/>
      <c r="EZ1338" s="52"/>
      <c r="FA1338" s="52"/>
      <c r="FB1338" s="52"/>
      <c r="FC1338" s="52"/>
      <c r="FD1338" s="52"/>
      <c r="FE1338" s="52"/>
      <c r="FF1338" s="52"/>
      <c r="FG1338" s="52"/>
      <c r="FH1338" s="52"/>
      <c r="FI1338" s="52"/>
      <c r="FJ1338" s="52"/>
      <c r="FK1338" s="52"/>
      <c r="FL1338" s="52"/>
      <c r="FM1338" s="52"/>
      <c r="FN1338" s="52"/>
      <c r="FO1338" s="52"/>
      <c r="FP1338" s="52"/>
      <c r="FQ1338" s="52"/>
      <c r="FR1338" s="52"/>
      <c r="FS1338" s="52"/>
      <c r="FT1338" s="52"/>
    </row>
    <row r="1339" spans="1:179" x14ac:dyDescent="0.15">
      <c r="A1339" s="104"/>
      <c r="B1339" s="35"/>
      <c r="C1339" s="35"/>
      <c r="D1339" s="36"/>
      <c r="E1339" s="35"/>
      <c r="F1339" s="54"/>
      <c r="G1339" s="38"/>
      <c r="H1339" s="35"/>
      <c r="I1339" s="35"/>
      <c r="J1339" s="35"/>
      <c r="K1339" s="35"/>
      <c r="L1339" s="55"/>
      <c r="M1339" s="40"/>
      <c r="N1339" s="41"/>
      <c r="O1339" s="41"/>
      <c r="P1339" s="56"/>
      <c r="Q1339" s="43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52"/>
      <c r="AG1339" s="52"/>
      <c r="AH1339" s="52"/>
      <c r="AI1339" s="52"/>
      <c r="AJ1339" s="52"/>
      <c r="AK1339" s="52"/>
      <c r="AL1339" s="52"/>
      <c r="AM1339" s="52"/>
      <c r="AN1339" s="52"/>
      <c r="AO1339" s="52"/>
      <c r="AP1339" s="52"/>
      <c r="AQ1339" s="52"/>
      <c r="AR1339" s="52"/>
      <c r="AS1339" s="52"/>
      <c r="AT1339" s="52"/>
      <c r="AU1339" s="52"/>
      <c r="AV1339" s="52"/>
      <c r="AW1339" s="52"/>
      <c r="AX1339" s="52"/>
      <c r="AY1339" s="52"/>
      <c r="AZ1339" s="52"/>
      <c r="BA1339" s="52"/>
      <c r="BB1339" s="52"/>
      <c r="BC1339" s="52"/>
      <c r="BD1339" s="52"/>
      <c r="BE1339" s="52"/>
      <c r="BF1339" s="52"/>
      <c r="BG1339" s="52"/>
      <c r="BH1339" s="52"/>
      <c r="BI1339" s="52"/>
      <c r="BJ1339" s="52"/>
      <c r="BK1339" s="52"/>
      <c r="BL1339" s="52"/>
      <c r="BM1339" s="52"/>
      <c r="BN1339" s="52"/>
      <c r="BO1339" s="52"/>
      <c r="BP1339" s="52"/>
      <c r="BQ1339" s="52"/>
      <c r="BR1339" s="52"/>
      <c r="BS1339" s="52"/>
      <c r="BT1339" s="52"/>
      <c r="BU1339" s="52"/>
      <c r="BV1339" s="52"/>
      <c r="BW1339" s="52"/>
      <c r="BX1339" s="52"/>
      <c r="BY1339" s="52"/>
      <c r="BZ1339" s="52"/>
      <c r="CA1339" s="52"/>
      <c r="CB1339" s="52"/>
      <c r="CC1339" s="52"/>
      <c r="CD1339" s="52"/>
      <c r="CE1339" s="52"/>
      <c r="CF1339" s="52"/>
      <c r="CG1339" s="52"/>
      <c r="CH1339" s="52"/>
      <c r="CI1339" s="52"/>
      <c r="CJ1339" s="52"/>
      <c r="CK1339" s="52"/>
      <c r="CL1339" s="52"/>
      <c r="CM1339" s="52"/>
      <c r="CN1339" s="52"/>
      <c r="CO1339" s="52"/>
      <c r="CP1339" s="52"/>
      <c r="CQ1339" s="52"/>
      <c r="CR1339" s="52"/>
      <c r="CS1339" s="52"/>
      <c r="CT1339" s="52"/>
      <c r="CU1339" s="52"/>
      <c r="CV1339" s="52"/>
      <c r="CW1339" s="52"/>
      <c r="CX1339" s="52"/>
      <c r="CY1339" s="52"/>
      <c r="CZ1339" s="52"/>
      <c r="DA1339" s="52"/>
      <c r="DB1339" s="52"/>
      <c r="DC1339" s="52"/>
      <c r="DD1339" s="52"/>
      <c r="DE1339" s="52"/>
      <c r="DF1339" s="52"/>
      <c r="DG1339" s="52"/>
      <c r="DH1339" s="52"/>
      <c r="DI1339" s="52"/>
      <c r="DJ1339" s="52"/>
      <c r="DK1339" s="52"/>
      <c r="DL1339" s="52"/>
      <c r="DM1339" s="52"/>
      <c r="DN1339" s="52"/>
      <c r="DO1339" s="52"/>
      <c r="DP1339" s="52"/>
      <c r="DQ1339" s="52"/>
      <c r="DR1339" s="52"/>
      <c r="DS1339" s="52"/>
      <c r="DT1339" s="52"/>
      <c r="DU1339" s="52"/>
      <c r="DV1339" s="52"/>
      <c r="DW1339" s="52"/>
      <c r="DX1339" s="52"/>
      <c r="DY1339" s="52"/>
      <c r="DZ1339" s="52"/>
      <c r="EA1339" s="52"/>
      <c r="EB1339" s="52"/>
      <c r="EC1339" s="52"/>
      <c r="ED1339" s="52"/>
      <c r="EE1339" s="52"/>
      <c r="EF1339" s="52"/>
      <c r="EG1339" s="52"/>
      <c r="EH1339" s="52"/>
      <c r="EI1339" s="52"/>
      <c r="EJ1339" s="52"/>
      <c r="EK1339" s="52"/>
      <c r="EL1339" s="52"/>
      <c r="EM1339" s="52"/>
      <c r="EN1339" s="52"/>
      <c r="EO1339" s="52"/>
      <c r="EP1339" s="52"/>
      <c r="EQ1339" s="52"/>
      <c r="ER1339" s="52"/>
      <c r="ES1339" s="52"/>
      <c r="ET1339" s="52"/>
      <c r="EU1339" s="52"/>
      <c r="EV1339" s="52"/>
      <c r="EW1339" s="52"/>
      <c r="EX1339" s="52"/>
      <c r="EY1339" s="52"/>
      <c r="EZ1339" s="52"/>
      <c r="FA1339" s="52"/>
      <c r="FB1339" s="52"/>
      <c r="FC1339" s="52"/>
      <c r="FD1339" s="52"/>
      <c r="FE1339" s="52"/>
      <c r="FF1339" s="52"/>
      <c r="FG1339" s="52"/>
      <c r="FH1339" s="52"/>
      <c r="FI1339" s="52"/>
      <c r="FJ1339" s="52"/>
      <c r="FK1339" s="52"/>
      <c r="FL1339" s="52"/>
      <c r="FM1339" s="52"/>
      <c r="FN1339" s="52"/>
      <c r="FO1339" s="52"/>
      <c r="FP1339" s="52"/>
      <c r="FQ1339" s="52"/>
      <c r="FR1339" s="52"/>
      <c r="FS1339" s="52"/>
      <c r="FT1339" s="52"/>
    </row>
    <row r="1340" spans="1:179" x14ac:dyDescent="0.15">
      <c r="A1340" s="104"/>
      <c r="B1340" s="35"/>
      <c r="C1340" s="35"/>
      <c r="D1340" s="36"/>
      <c r="E1340" s="35"/>
      <c r="F1340" s="54"/>
      <c r="G1340" s="38"/>
      <c r="H1340" s="35"/>
      <c r="I1340" s="35"/>
      <c r="J1340" s="35"/>
      <c r="K1340" s="35"/>
      <c r="L1340" s="55"/>
      <c r="M1340" s="40"/>
      <c r="N1340" s="41"/>
      <c r="O1340" s="41"/>
      <c r="P1340" s="56"/>
      <c r="Q1340" s="43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52"/>
      <c r="AG1340" s="52"/>
      <c r="AH1340" s="52"/>
      <c r="AI1340" s="52"/>
      <c r="AJ1340" s="52"/>
      <c r="AK1340" s="52"/>
      <c r="AL1340" s="52"/>
      <c r="AM1340" s="52"/>
      <c r="AN1340" s="52"/>
      <c r="AO1340" s="52"/>
      <c r="AP1340" s="52"/>
      <c r="AQ1340" s="52"/>
      <c r="AR1340" s="52"/>
      <c r="AS1340" s="52"/>
      <c r="AT1340" s="52"/>
      <c r="AU1340" s="52"/>
      <c r="AV1340" s="52"/>
      <c r="AW1340" s="52"/>
      <c r="AX1340" s="52"/>
      <c r="AY1340" s="52"/>
      <c r="AZ1340" s="52"/>
      <c r="BA1340" s="52"/>
      <c r="BB1340" s="52"/>
      <c r="BC1340" s="52"/>
      <c r="BD1340" s="52"/>
      <c r="BE1340" s="52"/>
      <c r="BF1340" s="52"/>
      <c r="BG1340" s="52"/>
      <c r="BH1340" s="52"/>
      <c r="BI1340" s="52"/>
      <c r="BJ1340" s="52"/>
      <c r="BK1340" s="52"/>
      <c r="BL1340" s="52"/>
      <c r="BM1340" s="52"/>
      <c r="BN1340" s="52"/>
      <c r="BO1340" s="52"/>
      <c r="BP1340" s="52"/>
      <c r="BQ1340" s="52"/>
      <c r="BR1340" s="52"/>
      <c r="BS1340" s="52"/>
      <c r="BT1340" s="52"/>
      <c r="BU1340" s="52"/>
      <c r="BV1340" s="52"/>
      <c r="BW1340" s="52"/>
      <c r="BX1340" s="52"/>
      <c r="BY1340" s="52"/>
      <c r="BZ1340" s="52"/>
      <c r="CA1340" s="52"/>
      <c r="CB1340" s="52"/>
      <c r="CC1340" s="52"/>
      <c r="CD1340" s="52"/>
      <c r="CE1340" s="52"/>
      <c r="CF1340" s="52"/>
      <c r="CG1340" s="52"/>
      <c r="CH1340" s="52"/>
      <c r="CI1340" s="52"/>
      <c r="CJ1340" s="52"/>
      <c r="CK1340" s="52"/>
      <c r="CL1340" s="52"/>
      <c r="CM1340" s="52"/>
      <c r="CN1340" s="52"/>
      <c r="CO1340" s="52"/>
      <c r="CP1340" s="52"/>
      <c r="CQ1340" s="52"/>
      <c r="CR1340" s="52"/>
      <c r="CS1340" s="52"/>
      <c r="CT1340" s="52"/>
      <c r="CU1340" s="52"/>
      <c r="CV1340" s="52"/>
      <c r="CW1340" s="52"/>
      <c r="CX1340" s="52"/>
      <c r="CY1340" s="52"/>
      <c r="CZ1340" s="52"/>
      <c r="DA1340" s="52"/>
      <c r="DB1340" s="52"/>
      <c r="DC1340" s="52"/>
      <c r="DD1340" s="52"/>
      <c r="DE1340" s="52"/>
      <c r="DF1340" s="52"/>
      <c r="DG1340" s="52"/>
      <c r="DH1340" s="52"/>
      <c r="DI1340" s="52"/>
      <c r="DJ1340" s="52"/>
      <c r="DK1340" s="52"/>
      <c r="DL1340" s="52"/>
      <c r="DM1340" s="52"/>
      <c r="DN1340" s="52"/>
      <c r="DO1340" s="52"/>
      <c r="DP1340" s="52"/>
      <c r="DQ1340" s="52"/>
      <c r="DR1340" s="52"/>
      <c r="DS1340" s="52"/>
      <c r="DT1340" s="52"/>
      <c r="DU1340" s="52"/>
      <c r="DV1340" s="52"/>
      <c r="DW1340" s="52"/>
      <c r="DX1340" s="52"/>
      <c r="DY1340" s="52"/>
      <c r="DZ1340" s="52"/>
      <c r="EA1340" s="52"/>
      <c r="EB1340" s="52"/>
      <c r="EC1340" s="52"/>
      <c r="ED1340" s="52"/>
      <c r="EE1340" s="52"/>
      <c r="EF1340" s="52"/>
      <c r="EG1340" s="52"/>
      <c r="EH1340" s="52"/>
      <c r="EI1340" s="52"/>
      <c r="EJ1340" s="52"/>
      <c r="EK1340" s="52"/>
      <c r="EL1340" s="52"/>
      <c r="EM1340" s="52"/>
      <c r="EN1340" s="52"/>
      <c r="EO1340" s="52"/>
      <c r="EP1340" s="52"/>
      <c r="EQ1340" s="52"/>
      <c r="ER1340" s="52"/>
      <c r="ES1340" s="52"/>
      <c r="ET1340" s="52"/>
      <c r="EU1340" s="52"/>
      <c r="EV1340" s="52"/>
      <c r="EW1340" s="52"/>
      <c r="EX1340" s="52"/>
      <c r="EY1340" s="52"/>
      <c r="EZ1340" s="52"/>
      <c r="FA1340" s="52"/>
      <c r="FB1340" s="52"/>
      <c r="FC1340" s="52"/>
      <c r="FD1340" s="52"/>
      <c r="FE1340" s="52"/>
      <c r="FF1340" s="52"/>
      <c r="FG1340" s="52"/>
      <c r="FH1340" s="52"/>
      <c r="FI1340" s="52"/>
      <c r="FJ1340" s="52"/>
      <c r="FK1340" s="52"/>
      <c r="FL1340" s="52"/>
      <c r="FM1340" s="52"/>
      <c r="FN1340" s="52"/>
      <c r="FO1340" s="52"/>
      <c r="FP1340" s="52"/>
      <c r="FQ1340" s="52"/>
      <c r="FR1340" s="52"/>
      <c r="FS1340" s="52"/>
      <c r="FT1340" s="52"/>
    </row>
    <row r="1341" spans="1:179" x14ac:dyDescent="0.15">
      <c r="A1341" s="104"/>
      <c r="B1341" s="35"/>
      <c r="C1341" s="35"/>
      <c r="D1341" s="36"/>
      <c r="E1341" s="35"/>
      <c r="F1341" s="54"/>
      <c r="G1341" s="38"/>
      <c r="H1341" s="35"/>
      <c r="I1341" s="35"/>
      <c r="J1341" s="35"/>
      <c r="K1341" s="35"/>
      <c r="L1341" s="55"/>
      <c r="M1341" s="40"/>
      <c r="N1341" s="41"/>
      <c r="O1341" s="41"/>
      <c r="P1341" s="56"/>
      <c r="Q1341" s="43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52"/>
      <c r="AG1341" s="52"/>
      <c r="AH1341" s="52"/>
      <c r="AI1341" s="52"/>
      <c r="AJ1341" s="52"/>
      <c r="AK1341" s="52"/>
      <c r="AL1341" s="52"/>
      <c r="AM1341" s="52"/>
      <c r="AN1341" s="52"/>
      <c r="AO1341" s="52"/>
      <c r="AP1341" s="52"/>
      <c r="AQ1341" s="52"/>
      <c r="AR1341" s="52"/>
      <c r="AS1341" s="52"/>
      <c r="AT1341" s="52"/>
      <c r="AU1341" s="52"/>
      <c r="AV1341" s="52"/>
      <c r="AW1341" s="52"/>
      <c r="AX1341" s="52"/>
      <c r="AY1341" s="52"/>
      <c r="AZ1341" s="52"/>
      <c r="BA1341" s="52"/>
      <c r="BB1341" s="52"/>
      <c r="BC1341" s="52"/>
      <c r="BD1341" s="52"/>
      <c r="BE1341" s="52"/>
      <c r="BF1341" s="52"/>
      <c r="BG1341" s="52"/>
      <c r="BH1341" s="52"/>
      <c r="BI1341" s="52"/>
      <c r="BJ1341" s="52"/>
      <c r="BK1341" s="52"/>
      <c r="BL1341" s="52"/>
      <c r="BM1341" s="52"/>
      <c r="BN1341" s="52"/>
      <c r="BO1341" s="52"/>
      <c r="BP1341" s="52"/>
      <c r="BQ1341" s="52"/>
      <c r="BR1341" s="52"/>
      <c r="BS1341" s="52"/>
      <c r="BT1341" s="52"/>
      <c r="BU1341" s="52"/>
      <c r="BV1341" s="52"/>
      <c r="BW1341" s="52"/>
      <c r="BX1341" s="52"/>
      <c r="BY1341" s="52"/>
      <c r="BZ1341" s="52"/>
      <c r="CA1341" s="52"/>
      <c r="CB1341" s="52"/>
      <c r="CC1341" s="52"/>
      <c r="CD1341" s="52"/>
      <c r="CE1341" s="52"/>
      <c r="CF1341" s="52"/>
      <c r="CG1341" s="52"/>
      <c r="CH1341" s="52"/>
      <c r="CI1341" s="52"/>
      <c r="CJ1341" s="52"/>
      <c r="CK1341" s="52"/>
      <c r="CL1341" s="52"/>
      <c r="CM1341" s="52"/>
      <c r="CN1341" s="52"/>
      <c r="CO1341" s="52"/>
      <c r="CP1341" s="52"/>
      <c r="CQ1341" s="52"/>
      <c r="CR1341" s="52"/>
      <c r="CS1341" s="52"/>
      <c r="CT1341" s="52"/>
      <c r="CU1341" s="52"/>
      <c r="CV1341" s="52"/>
      <c r="CW1341" s="52"/>
      <c r="CX1341" s="52"/>
      <c r="CY1341" s="52"/>
      <c r="CZ1341" s="52"/>
      <c r="DA1341" s="52"/>
      <c r="DB1341" s="52"/>
      <c r="DC1341" s="52"/>
      <c r="DD1341" s="52"/>
      <c r="DE1341" s="52"/>
      <c r="DF1341" s="52"/>
      <c r="DG1341" s="52"/>
      <c r="DH1341" s="52"/>
      <c r="DI1341" s="52"/>
      <c r="DJ1341" s="52"/>
      <c r="DK1341" s="52"/>
      <c r="DL1341" s="52"/>
      <c r="DM1341" s="52"/>
      <c r="DN1341" s="52"/>
      <c r="DO1341" s="52"/>
      <c r="DP1341" s="52"/>
      <c r="DQ1341" s="52"/>
      <c r="DR1341" s="52"/>
      <c r="DS1341" s="52"/>
      <c r="DT1341" s="52"/>
      <c r="DU1341" s="52"/>
      <c r="DV1341" s="52"/>
      <c r="DW1341" s="52"/>
      <c r="DX1341" s="52"/>
      <c r="DY1341" s="52"/>
      <c r="DZ1341" s="52"/>
      <c r="EA1341" s="52"/>
      <c r="EB1341" s="52"/>
      <c r="EC1341" s="52"/>
      <c r="ED1341" s="52"/>
      <c r="EE1341" s="52"/>
      <c r="EF1341" s="52"/>
      <c r="EG1341" s="52"/>
      <c r="EH1341" s="52"/>
      <c r="EI1341" s="52"/>
      <c r="EJ1341" s="52"/>
      <c r="EK1341" s="52"/>
      <c r="EL1341" s="52"/>
      <c r="EM1341" s="52"/>
      <c r="EN1341" s="52"/>
      <c r="EO1341" s="52"/>
      <c r="EP1341" s="52"/>
      <c r="EQ1341" s="52"/>
      <c r="ER1341" s="52"/>
      <c r="ES1341" s="52"/>
      <c r="ET1341" s="52"/>
      <c r="EU1341" s="52"/>
      <c r="EV1341" s="52"/>
      <c r="EW1341" s="52"/>
      <c r="EX1341" s="52"/>
      <c r="EY1341" s="52"/>
      <c r="EZ1341" s="52"/>
      <c r="FA1341" s="52"/>
      <c r="FB1341" s="52"/>
      <c r="FC1341" s="52"/>
      <c r="FD1341" s="52"/>
      <c r="FE1341" s="52"/>
      <c r="FF1341" s="52"/>
      <c r="FG1341" s="52"/>
      <c r="FH1341" s="52"/>
      <c r="FI1341" s="52"/>
      <c r="FJ1341" s="52"/>
      <c r="FK1341" s="52"/>
      <c r="FL1341" s="52"/>
      <c r="FM1341" s="52"/>
      <c r="FN1341" s="52"/>
      <c r="FO1341" s="52"/>
      <c r="FP1341" s="52"/>
      <c r="FQ1341" s="52"/>
      <c r="FR1341" s="52"/>
      <c r="FS1341" s="52"/>
      <c r="FT1341" s="52"/>
    </row>
    <row r="1342" spans="1:179" x14ac:dyDescent="0.15">
      <c r="A1342" s="104"/>
      <c r="B1342" s="35"/>
      <c r="C1342" s="35"/>
      <c r="D1342" s="36"/>
      <c r="E1342" s="35"/>
      <c r="F1342" s="54"/>
      <c r="G1342" s="38"/>
      <c r="H1342" s="35"/>
      <c r="I1342" s="35"/>
      <c r="J1342" s="35"/>
      <c r="K1342" s="35"/>
      <c r="L1342" s="55"/>
      <c r="M1342" s="40"/>
      <c r="N1342" s="41"/>
      <c r="O1342" s="41"/>
      <c r="P1342" s="56"/>
      <c r="Q1342" s="43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52"/>
      <c r="AG1342" s="52"/>
      <c r="AH1342" s="52"/>
      <c r="AI1342" s="52"/>
      <c r="AJ1342" s="52"/>
      <c r="AK1342" s="52"/>
      <c r="AL1342" s="52"/>
      <c r="AM1342" s="52"/>
      <c r="AN1342" s="52"/>
      <c r="AO1342" s="52"/>
      <c r="AP1342" s="52"/>
      <c r="AQ1342" s="52"/>
      <c r="AR1342" s="52"/>
      <c r="AS1342" s="52"/>
      <c r="AT1342" s="52"/>
      <c r="AU1342" s="52"/>
      <c r="AV1342" s="52"/>
      <c r="AW1342" s="52"/>
      <c r="AX1342" s="52"/>
      <c r="AY1342" s="52"/>
      <c r="AZ1342" s="52"/>
      <c r="BA1342" s="52"/>
      <c r="BB1342" s="52"/>
      <c r="BC1342" s="52"/>
      <c r="BD1342" s="52"/>
      <c r="BE1342" s="52"/>
      <c r="BF1342" s="52"/>
      <c r="BG1342" s="52"/>
      <c r="BH1342" s="52"/>
      <c r="BI1342" s="52"/>
      <c r="BJ1342" s="52"/>
      <c r="BK1342" s="52"/>
      <c r="BL1342" s="52"/>
      <c r="BM1342" s="52"/>
      <c r="BN1342" s="52"/>
      <c r="BO1342" s="52"/>
      <c r="BP1342" s="52"/>
      <c r="BQ1342" s="52"/>
      <c r="BR1342" s="52"/>
      <c r="BS1342" s="52"/>
      <c r="BT1342" s="52"/>
      <c r="BU1342" s="52"/>
      <c r="BV1342" s="52"/>
      <c r="BW1342" s="52"/>
      <c r="BX1342" s="52"/>
      <c r="BY1342" s="52"/>
      <c r="BZ1342" s="52"/>
      <c r="CA1342" s="52"/>
      <c r="CB1342" s="52"/>
      <c r="CC1342" s="52"/>
      <c r="CD1342" s="52"/>
      <c r="CE1342" s="52"/>
      <c r="CF1342" s="52"/>
      <c r="CG1342" s="52"/>
      <c r="CH1342" s="52"/>
      <c r="CI1342" s="52"/>
      <c r="CJ1342" s="52"/>
      <c r="CK1342" s="52"/>
      <c r="CL1342" s="52"/>
      <c r="CM1342" s="52"/>
      <c r="CN1342" s="52"/>
      <c r="CO1342" s="52"/>
      <c r="CP1342" s="52"/>
      <c r="CQ1342" s="52"/>
      <c r="CR1342" s="52"/>
      <c r="CS1342" s="52"/>
      <c r="CT1342" s="52"/>
      <c r="CU1342" s="52"/>
      <c r="CV1342" s="52"/>
      <c r="CW1342" s="52"/>
      <c r="CX1342" s="52"/>
      <c r="CY1342" s="52"/>
      <c r="CZ1342" s="52"/>
      <c r="DA1342" s="52"/>
      <c r="DB1342" s="52"/>
      <c r="DC1342" s="52"/>
      <c r="DD1342" s="52"/>
      <c r="DE1342" s="52"/>
      <c r="DF1342" s="52"/>
      <c r="DG1342" s="52"/>
      <c r="DH1342" s="52"/>
      <c r="DI1342" s="52"/>
      <c r="DJ1342" s="52"/>
      <c r="DK1342" s="52"/>
      <c r="DL1342" s="52"/>
      <c r="DM1342" s="52"/>
      <c r="DN1342" s="52"/>
      <c r="DO1342" s="52"/>
      <c r="DP1342" s="52"/>
      <c r="DQ1342" s="52"/>
      <c r="DR1342" s="52"/>
      <c r="DS1342" s="52"/>
      <c r="DT1342" s="52"/>
      <c r="DU1342" s="52"/>
      <c r="DV1342" s="52"/>
      <c r="DW1342" s="52"/>
      <c r="DX1342" s="52"/>
      <c r="DY1342" s="52"/>
      <c r="DZ1342" s="52"/>
      <c r="EA1342" s="52"/>
      <c r="EB1342" s="52"/>
      <c r="EC1342" s="52"/>
      <c r="ED1342" s="52"/>
      <c r="EE1342" s="52"/>
      <c r="EF1342" s="52"/>
      <c r="EG1342" s="52"/>
      <c r="EH1342" s="52"/>
      <c r="EI1342" s="52"/>
      <c r="EJ1342" s="52"/>
      <c r="EK1342" s="52"/>
      <c r="EL1342" s="52"/>
      <c r="EM1342" s="52"/>
      <c r="EN1342" s="52"/>
      <c r="EO1342" s="52"/>
      <c r="EP1342" s="52"/>
      <c r="EQ1342" s="52"/>
      <c r="ER1342" s="52"/>
      <c r="ES1342" s="52"/>
      <c r="ET1342" s="52"/>
      <c r="EU1342" s="52"/>
      <c r="EV1342" s="52"/>
      <c r="EW1342" s="52"/>
      <c r="EX1342" s="52"/>
      <c r="EY1342" s="52"/>
      <c r="EZ1342" s="52"/>
      <c r="FA1342" s="52"/>
      <c r="FB1342" s="52"/>
      <c r="FC1342" s="52"/>
      <c r="FD1342" s="52"/>
      <c r="FE1342" s="52"/>
      <c r="FF1342" s="52"/>
      <c r="FG1342" s="52"/>
      <c r="FH1342" s="52"/>
      <c r="FI1342" s="52"/>
      <c r="FJ1342" s="52"/>
      <c r="FK1342" s="52"/>
      <c r="FL1342" s="52"/>
      <c r="FM1342" s="52"/>
      <c r="FN1342" s="52"/>
      <c r="FO1342" s="52"/>
      <c r="FP1342" s="52"/>
      <c r="FQ1342" s="52"/>
      <c r="FR1342" s="52"/>
      <c r="FS1342" s="52"/>
      <c r="FT1342" s="52"/>
    </row>
    <row r="1343" spans="1:179" x14ac:dyDescent="0.15">
      <c r="A1343" s="104"/>
      <c r="B1343" s="35"/>
      <c r="C1343" s="35"/>
      <c r="D1343" s="36"/>
      <c r="E1343" s="35"/>
      <c r="F1343" s="54"/>
      <c r="G1343" s="38"/>
      <c r="H1343" s="35"/>
      <c r="I1343" s="35"/>
      <c r="J1343" s="35"/>
      <c r="K1343" s="35"/>
      <c r="L1343" s="55"/>
      <c r="M1343" s="40"/>
      <c r="N1343" s="41"/>
      <c r="O1343" s="41"/>
      <c r="P1343" s="56"/>
      <c r="Q1343" s="43"/>
      <c r="R1343" s="44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  <c r="AD1343" s="67"/>
      <c r="AE1343" s="67"/>
      <c r="AF1343" s="68"/>
      <c r="AG1343" s="68"/>
      <c r="AH1343" s="68"/>
      <c r="AI1343" s="68"/>
      <c r="AJ1343" s="68"/>
      <c r="AK1343" s="68"/>
      <c r="AL1343" s="68"/>
      <c r="AM1343" s="68"/>
      <c r="AN1343" s="68"/>
      <c r="AO1343" s="68"/>
      <c r="AP1343" s="68"/>
      <c r="AQ1343" s="68"/>
      <c r="AR1343" s="68"/>
      <c r="AS1343" s="68"/>
      <c r="AT1343" s="68"/>
      <c r="AU1343" s="68"/>
      <c r="AV1343" s="68"/>
      <c r="AW1343" s="68"/>
      <c r="AX1343" s="68"/>
      <c r="AY1343" s="68"/>
      <c r="AZ1343" s="68"/>
      <c r="BA1343" s="68"/>
      <c r="BB1343" s="68"/>
      <c r="BC1343" s="68"/>
      <c r="BD1343" s="68"/>
      <c r="BE1343" s="68"/>
      <c r="BF1343" s="68"/>
      <c r="BG1343" s="68"/>
      <c r="BH1343" s="68"/>
      <c r="BI1343" s="68"/>
      <c r="BJ1343" s="68"/>
      <c r="BK1343" s="68"/>
      <c r="BL1343" s="68"/>
      <c r="BM1343" s="68"/>
      <c r="BN1343" s="68"/>
      <c r="BO1343" s="68"/>
      <c r="BP1343" s="68"/>
      <c r="BQ1343" s="68"/>
      <c r="BR1343" s="68"/>
      <c r="BS1343" s="68"/>
      <c r="BT1343" s="68"/>
      <c r="BU1343" s="68"/>
      <c r="BV1343" s="68"/>
      <c r="BW1343" s="68"/>
      <c r="BX1343" s="68"/>
      <c r="BY1343" s="68"/>
      <c r="BZ1343" s="68"/>
      <c r="CA1343" s="68"/>
      <c r="CB1343" s="68"/>
      <c r="CC1343" s="68"/>
      <c r="CD1343" s="68"/>
      <c r="CE1343" s="68"/>
      <c r="CF1343" s="68"/>
      <c r="CG1343" s="68"/>
      <c r="CH1343" s="68"/>
      <c r="CI1343" s="68"/>
      <c r="CJ1343" s="68"/>
      <c r="CK1343" s="68"/>
      <c r="CL1343" s="68"/>
      <c r="CM1343" s="68"/>
      <c r="CN1343" s="68"/>
      <c r="CO1343" s="68"/>
      <c r="CP1343" s="68"/>
      <c r="CQ1343" s="68"/>
      <c r="CR1343" s="68"/>
      <c r="CS1343" s="68"/>
      <c r="CT1343" s="68"/>
      <c r="CU1343" s="68"/>
      <c r="CV1343" s="68"/>
      <c r="CW1343" s="68"/>
      <c r="CX1343" s="68"/>
      <c r="CY1343" s="68"/>
      <c r="CZ1343" s="68"/>
      <c r="DA1343" s="68"/>
      <c r="DB1343" s="68"/>
      <c r="DC1343" s="68"/>
      <c r="DD1343" s="68"/>
      <c r="DE1343" s="68"/>
      <c r="DF1343" s="68"/>
      <c r="DG1343" s="68"/>
      <c r="DH1343" s="68"/>
      <c r="DI1343" s="68"/>
      <c r="DJ1343" s="68"/>
      <c r="DK1343" s="68"/>
      <c r="DL1343" s="68"/>
      <c r="DM1343" s="68"/>
      <c r="DN1343" s="68"/>
      <c r="DO1343" s="68"/>
      <c r="DP1343" s="68"/>
      <c r="DQ1343" s="68"/>
      <c r="DR1343" s="68"/>
      <c r="DS1343" s="68"/>
      <c r="DT1343" s="68"/>
      <c r="DU1343" s="68"/>
      <c r="DV1343" s="68"/>
      <c r="DW1343" s="68"/>
      <c r="DX1343" s="68"/>
      <c r="DY1343" s="68"/>
      <c r="DZ1343" s="68"/>
      <c r="EA1343" s="68"/>
      <c r="EB1343" s="68"/>
      <c r="EC1343" s="68"/>
      <c r="ED1343" s="68"/>
      <c r="EE1343" s="68"/>
      <c r="EF1343" s="68"/>
      <c r="EG1343" s="68"/>
      <c r="EH1343" s="68"/>
      <c r="EI1343" s="68"/>
      <c r="EJ1343" s="68"/>
      <c r="EK1343" s="68"/>
      <c r="EL1343" s="68"/>
      <c r="EM1343" s="68"/>
      <c r="EN1343" s="68"/>
      <c r="EO1343" s="68"/>
      <c r="EP1343" s="68"/>
      <c r="EQ1343" s="68"/>
      <c r="ER1343" s="68"/>
      <c r="ES1343" s="68"/>
      <c r="ET1343" s="68"/>
      <c r="EU1343" s="68"/>
      <c r="EV1343" s="68"/>
      <c r="EW1343" s="68"/>
      <c r="EX1343" s="68"/>
      <c r="EY1343" s="68"/>
      <c r="EZ1343" s="68"/>
      <c r="FA1343" s="68"/>
      <c r="FB1343" s="68"/>
      <c r="FC1343" s="68"/>
      <c r="FD1343" s="68"/>
      <c r="FE1343" s="68"/>
      <c r="FF1343" s="68"/>
      <c r="FG1343" s="68"/>
      <c r="FH1343" s="68"/>
      <c r="FI1343" s="68"/>
      <c r="FJ1343" s="68"/>
      <c r="FK1343" s="68"/>
      <c r="FL1343" s="68"/>
      <c r="FM1343" s="68"/>
      <c r="FN1343" s="68"/>
      <c r="FO1343" s="68"/>
      <c r="FP1343" s="68"/>
      <c r="FQ1343" s="68"/>
      <c r="FR1343" s="68"/>
      <c r="FS1343" s="68"/>
      <c r="FT1343" s="68"/>
      <c r="FU1343" s="68"/>
      <c r="FV1343" s="68"/>
      <c r="FW1343" s="68"/>
    </row>
    <row r="1344" spans="1:179" x14ac:dyDescent="0.15">
      <c r="A1344" s="104"/>
      <c r="B1344" s="35"/>
      <c r="C1344" s="35"/>
      <c r="D1344" s="36"/>
      <c r="E1344" s="35"/>
      <c r="F1344" s="54"/>
      <c r="G1344" s="38"/>
      <c r="H1344" s="35"/>
      <c r="I1344" s="35"/>
      <c r="J1344" s="35"/>
      <c r="K1344" s="35"/>
      <c r="L1344" s="55"/>
      <c r="M1344" s="40"/>
      <c r="N1344" s="41"/>
      <c r="O1344" s="41"/>
      <c r="P1344" s="56"/>
      <c r="Q1344" s="43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52"/>
      <c r="AG1344" s="52"/>
      <c r="AH1344" s="52"/>
      <c r="AI1344" s="52"/>
      <c r="AJ1344" s="52"/>
      <c r="AK1344" s="52"/>
      <c r="AL1344" s="52"/>
      <c r="AM1344" s="52"/>
      <c r="AN1344" s="52"/>
      <c r="AO1344" s="52"/>
      <c r="AP1344" s="52"/>
      <c r="AQ1344" s="52"/>
      <c r="AR1344" s="52"/>
      <c r="AS1344" s="52"/>
      <c r="AT1344" s="52"/>
      <c r="AU1344" s="52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2"/>
      <c r="BI1344" s="52"/>
      <c r="BJ1344" s="52"/>
      <c r="BK1344" s="52"/>
      <c r="BL1344" s="52"/>
      <c r="BM1344" s="52"/>
      <c r="BN1344" s="52"/>
      <c r="BO1344" s="52"/>
      <c r="BP1344" s="52"/>
      <c r="BQ1344" s="52"/>
      <c r="BR1344" s="52"/>
      <c r="BS1344" s="52"/>
      <c r="BT1344" s="52"/>
      <c r="BU1344" s="52"/>
      <c r="BV1344" s="52"/>
      <c r="BW1344" s="52"/>
      <c r="BX1344" s="52"/>
      <c r="BY1344" s="52"/>
      <c r="BZ1344" s="52"/>
      <c r="CA1344" s="52"/>
      <c r="CB1344" s="52"/>
      <c r="CC1344" s="52"/>
      <c r="CD1344" s="52"/>
      <c r="CE1344" s="52"/>
      <c r="CF1344" s="52"/>
      <c r="CG1344" s="52"/>
      <c r="CH1344" s="52"/>
      <c r="CI1344" s="52"/>
      <c r="CJ1344" s="52"/>
      <c r="CK1344" s="52"/>
      <c r="CL1344" s="52"/>
      <c r="CM1344" s="52"/>
      <c r="CN1344" s="52"/>
      <c r="CO1344" s="52"/>
      <c r="CP1344" s="52"/>
      <c r="CQ1344" s="52"/>
      <c r="CR1344" s="52"/>
      <c r="CS1344" s="52"/>
      <c r="CT1344" s="52"/>
      <c r="CU1344" s="52"/>
      <c r="CV1344" s="52"/>
      <c r="CW1344" s="52"/>
      <c r="CX1344" s="52"/>
      <c r="CY1344" s="52"/>
      <c r="CZ1344" s="52"/>
      <c r="DA1344" s="52"/>
      <c r="DB1344" s="52"/>
      <c r="DC1344" s="52"/>
      <c r="DD1344" s="52"/>
      <c r="DE1344" s="52"/>
      <c r="DF1344" s="52"/>
      <c r="DG1344" s="52"/>
      <c r="DH1344" s="52"/>
      <c r="DI1344" s="52"/>
      <c r="DJ1344" s="52"/>
      <c r="DK1344" s="52"/>
      <c r="DL1344" s="52"/>
      <c r="DM1344" s="52"/>
      <c r="DN1344" s="52"/>
      <c r="DO1344" s="52"/>
      <c r="DP1344" s="52"/>
      <c r="DQ1344" s="52"/>
      <c r="DR1344" s="52"/>
      <c r="DS1344" s="52"/>
      <c r="DT1344" s="52"/>
      <c r="DU1344" s="52"/>
      <c r="DV1344" s="52"/>
      <c r="DW1344" s="52"/>
      <c r="DX1344" s="52"/>
      <c r="DY1344" s="52"/>
      <c r="DZ1344" s="52"/>
      <c r="EA1344" s="52"/>
      <c r="EB1344" s="52"/>
      <c r="EC1344" s="52"/>
      <c r="ED1344" s="52"/>
      <c r="EE1344" s="52"/>
      <c r="EF1344" s="52"/>
      <c r="EG1344" s="52"/>
      <c r="EH1344" s="52"/>
      <c r="EI1344" s="52"/>
      <c r="EJ1344" s="52"/>
      <c r="EK1344" s="52"/>
      <c r="EL1344" s="52"/>
      <c r="EM1344" s="52"/>
      <c r="EN1344" s="52"/>
      <c r="EO1344" s="52"/>
      <c r="EP1344" s="52"/>
      <c r="EQ1344" s="52"/>
      <c r="ER1344" s="52"/>
      <c r="ES1344" s="52"/>
      <c r="ET1344" s="52"/>
      <c r="EU1344" s="52"/>
      <c r="EV1344" s="52"/>
      <c r="EW1344" s="52"/>
      <c r="EX1344" s="52"/>
      <c r="EY1344" s="52"/>
      <c r="EZ1344" s="52"/>
      <c r="FA1344" s="52"/>
      <c r="FB1344" s="52"/>
      <c r="FC1344" s="52"/>
      <c r="FD1344" s="52"/>
      <c r="FE1344" s="52"/>
      <c r="FF1344" s="52"/>
      <c r="FG1344" s="52"/>
      <c r="FH1344" s="52"/>
      <c r="FI1344" s="52"/>
      <c r="FJ1344" s="52"/>
      <c r="FK1344" s="52"/>
      <c r="FL1344" s="52"/>
      <c r="FM1344" s="52"/>
      <c r="FN1344" s="52"/>
      <c r="FO1344" s="52"/>
      <c r="FP1344" s="52"/>
      <c r="FQ1344" s="52"/>
      <c r="FR1344" s="52"/>
      <c r="FS1344" s="52"/>
      <c r="FT1344" s="52"/>
    </row>
    <row r="1345" spans="1:179" x14ac:dyDescent="0.15">
      <c r="A1345" s="104"/>
      <c r="B1345" s="35"/>
      <c r="C1345" s="35"/>
      <c r="D1345" s="36"/>
      <c r="E1345" s="35"/>
      <c r="F1345" s="54"/>
      <c r="G1345" s="38"/>
      <c r="H1345" s="35"/>
      <c r="I1345" s="35"/>
      <c r="J1345" s="35"/>
      <c r="K1345" s="35"/>
      <c r="L1345" s="55"/>
      <c r="M1345" s="40"/>
      <c r="N1345" s="41"/>
      <c r="O1345" s="41"/>
      <c r="P1345" s="56"/>
      <c r="Q1345" s="43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52"/>
      <c r="AG1345" s="52"/>
      <c r="AH1345" s="52"/>
      <c r="AI1345" s="52"/>
      <c r="AJ1345" s="52"/>
      <c r="AK1345" s="52"/>
      <c r="AL1345" s="52"/>
      <c r="AM1345" s="52"/>
      <c r="AN1345" s="52"/>
      <c r="AO1345" s="52"/>
      <c r="AP1345" s="52"/>
      <c r="AQ1345" s="52"/>
      <c r="AR1345" s="52"/>
      <c r="AS1345" s="52"/>
      <c r="AT1345" s="52"/>
      <c r="AU1345" s="52"/>
      <c r="AV1345" s="52"/>
      <c r="AW1345" s="52"/>
      <c r="AX1345" s="52"/>
      <c r="AY1345" s="52"/>
      <c r="AZ1345" s="52"/>
      <c r="BA1345" s="52"/>
      <c r="BB1345" s="52"/>
      <c r="BC1345" s="52"/>
      <c r="BD1345" s="52"/>
      <c r="BE1345" s="52"/>
      <c r="BF1345" s="52"/>
      <c r="BG1345" s="52"/>
      <c r="BH1345" s="52"/>
      <c r="BI1345" s="52"/>
      <c r="BJ1345" s="52"/>
      <c r="BK1345" s="52"/>
      <c r="BL1345" s="52"/>
      <c r="BM1345" s="52"/>
      <c r="BN1345" s="52"/>
      <c r="BO1345" s="52"/>
      <c r="BP1345" s="52"/>
      <c r="BQ1345" s="52"/>
      <c r="BR1345" s="52"/>
      <c r="BS1345" s="52"/>
      <c r="BT1345" s="52"/>
      <c r="BU1345" s="52"/>
      <c r="BV1345" s="52"/>
      <c r="BW1345" s="52"/>
      <c r="BX1345" s="52"/>
      <c r="BY1345" s="52"/>
      <c r="BZ1345" s="52"/>
      <c r="CA1345" s="52"/>
      <c r="CB1345" s="52"/>
      <c r="CC1345" s="52"/>
      <c r="CD1345" s="52"/>
      <c r="CE1345" s="52"/>
      <c r="CF1345" s="52"/>
      <c r="CG1345" s="52"/>
      <c r="CH1345" s="52"/>
      <c r="CI1345" s="52"/>
      <c r="CJ1345" s="52"/>
      <c r="CK1345" s="52"/>
      <c r="CL1345" s="52"/>
      <c r="CM1345" s="52"/>
      <c r="CN1345" s="52"/>
      <c r="CO1345" s="52"/>
      <c r="CP1345" s="52"/>
      <c r="CQ1345" s="52"/>
      <c r="CR1345" s="52"/>
      <c r="CS1345" s="52"/>
      <c r="CT1345" s="52"/>
      <c r="CU1345" s="52"/>
      <c r="CV1345" s="52"/>
      <c r="CW1345" s="52"/>
      <c r="CX1345" s="52"/>
      <c r="CY1345" s="52"/>
      <c r="CZ1345" s="52"/>
      <c r="DA1345" s="52"/>
      <c r="DB1345" s="52"/>
      <c r="DC1345" s="52"/>
      <c r="DD1345" s="52"/>
      <c r="DE1345" s="52"/>
      <c r="DF1345" s="52"/>
      <c r="DG1345" s="52"/>
      <c r="DH1345" s="52"/>
      <c r="DI1345" s="52"/>
      <c r="DJ1345" s="52"/>
      <c r="DK1345" s="52"/>
      <c r="DL1345" s="52"/>
      <c r="DM1345" s="52"/>
      <c r="DN1345" s="52"/>
      <c r="DO1345" s="52"/>
      <c r="DP1345" s="52"/>
      <c r="DQ1345" s="52"/>
      <c r="DR1345" s="52"/>
      <c r="DS1345" s="52"/>
      <c r="DT1345" s="52"/>
      <c r="DU1345" s="52"/>
      <c r="DV1345" s="52"/>
      <c r="DW1345" s="52"/>
      <c r="DX1345" s="52"/>
      <c r="DY1345" s="52"/>
      <c r="DZ1345" s="52"/>
      <c r="EA1345" s="52"/>
      <c r="EB1345" s="52"/>
      <c r="EC1345" s="52"/>
      <c r="ED1345" s="52"/>
      <c r="EE1345" s="52"/>
      <c r="EF1345" s="52"/>
      <c r="EG1345" s="52"/>
      <c r="EH1345" s="52"/>
      <c r="EI1345" s="52"/>
      <c r="EJ1345" s="52"/>
      <c r="EK1345" s="52"/>
      <c r="EL1345" s="52"/>
      <c r="EM1345" s="52"/>
      <c r="EN1345" s="52"/>
      <c r="EO1345" s="52"/>
      <c r="EP1345" s="52"/>
      <c r="EQ1345" s="52"/>
      <c r="ER1345" s="52"/>
      <c r="ES1345" s="52"/>
      <c r="ET1345" s="52"/>
      <c r="EU1345" s="52"/>
      <c r="EV1345" s="52"/>
      <c r="EW1345" s="52"/>
      <c r="EX1345" s="52"/>
      <c r="EY1345" s="52"/>
      <c r="EZ1345" s="52"/>
      <c r="FA1345" s="52"/>
      <c r="FB1345" s="52"/>
      <c r="FC1345" s="52"/>
      <c r="FD1345" s="52"/>
      <c r="FE1345" s="52"/>
      <c r="FF1345" s="52"/>
      <c r="FG1345" s="52"/>
      <c r="FH1345" s="52"/>
      <c r="FI1345" s="52"/>
      <c r="FJ1345" s="52"/>
      <c r="FK1345" s="52"/>
      <c r="FL1345" s="52"/>
      <c r="FM1345" s="52"/>
      <c r="FN1345" s="52"/>
      <c r="FO1345" s="52"/>
      <c r="FP1345" s="52"/>
      <c r="FQ1345" s="52"/>
      <c r="FR1345" s="52"/>
      <c r="FS1345" s="52"/>
      <c r="FT1345" s="52"/>
    </row>
    <row r="1346" spans="1:179" x14ac:dyDescent="0.15">
      <c r="A1346" s="104"/>
      <c r="B1346" s="35"/>
      <c r="C1346" s="35"/>
      <c r="D1346" s="36"/>
      <c r="E1346" s="35"/>
      <c r="F1346" s="54"/>
      <c r="G1346" s="38"/>
      <c r="H1346" s="35"/>
      <c r="I1346" s="35"/>
      <c r="J1346" s="35"/>
      <c r="K1346" s="35"/>
      <c r="L1346" s="55"/>
      <c r="M1346" s="40"/>
      <c r="N1346" s="41"/>
      <c r="O1346" s="41"/>
      <c r="P1346" s="56"/>
      <c r="Q1346" s="43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52"/>
      <c r="AG1346" s="52"/>
      <c r="AH1346" s="52"/>
      <c r="AI1346" s="52"/>
      <c r="AJ1346" s="52"/>
      <c r="AK1346" s="52"/>
      <c r="AL1346" s="52"/>
      <c r="AM1346" s="52"/>
      <c r="AN1346" s="52"/>
      <c r="AO1346" s="52"/>
      <c r="AP1346" s="52"/>
      <c r="AQ1346" s="52"/>
      <c r="AR1346" s="52"/>
      <c r="AS1346" s="52"/>
      <c r="AT1346" s="52"/>
      <c r="AU1346" s="52"/>
      <c r="AV1346" s="52"/>
      <c r="AW1346" s="52"/>
      <c r="AX1346" s="52"/>
      <c r="AY1346" s="52"/>
      <c r="AZ1346" s="52"/>
      <c r="BA1346" s="52"/>
      <c r="BB1346" s="52"/>
      <c r="BC1346" s="52"/>
      <c r="BD1346" s="52"/>
      <c r="BE1346" s="52"/>
      <c r="BF1346" s="52"/>
      <c r="BG1346" s="52"/>
      <c r="BH1346" s="52"/>
      <c r="BI1346" s="52"/>
      <c r="BJ1346" s="52"/>
      <c r="BK1346" s="52"/>
      <c r="BL1346" s="52"/>
      <c r="BM1346" s="52"/>
      <c r="BN1346" s="52"/>
      <c r="BO1346" s="52"/>
      <c r="BP1346" s="52"/>
      <c r="BQ1346" s="52"/>
      <c r="BR1346" s="52"/>
      <c r="BS1346" s="52"/>
      <c r="BT1346" s="52"/>
      <c r="BU1346" s="52"/>
      <c r="BV1346" s="52"/>
      <c r="BW1346" s="52"/>
      <c r="BX1346" s="52"/>
      <c r="BY1346" s="52"/>
      <c r="BZ1346" s="52"/>
      <c r="CA1346" s="52"/>
      <c r="CB1346" s="52"/>
      <c r="CC1346" s="52"/>
      <c r="CD1346" s="52"/>
      <c r="CE1346" s="52"/>
      <c r="CF1346" s="52"/>
      <c r="CG1346" s="52"/>
      <c r="CH1346" s="52"/>
      <c r="CI1346" s="52"/>
      <c r="CJ1346" s="52"/>
      <c r="CK1346" s="52"/>
      <c r="CL1346" s="52"/>
      <c r="CM1346" s="52"/>
      <c r="CN1346" s="52"/>
      <c r="CO1346" s="52"/>
      <c r="CP1346" s="52"/>
      <c r="CQ1346" s="52"/>
      <c r="CR1346" s="52"/>
      <c r="CS1346" s="52"/>
      <c r="CT1346" s="52"/>
      <c r="CU1346" s="52"/>
      <c r="CV1346" s="52"/>
      <c r="CW1346" s="52"/>
      <c r="CX1346" s="52"/>
      <c r="CY1346" s="52"/>
      <c r="CZ1346" s="52"/>
      <c r="DA1346" s="52"/>
      <c r="DB1346" s="52"/>
      <c r="DC1346" s="52"/>
      <c r="DD1346" s="52"/>
      <c r="DE1346" s="52"/>
      <c r="DF1346" s="52"/>
      <c r="DG1346" s="52"/>
      <c r="DH1346" s="52"/>
      <c r="DI1346" s="52"/>
      <c r="DJ1346" s="52"/>
      <c r="DK1346" s="52"/>
      <c r="DL1346" s="52"/>
      <c r="DM1346" s="52"/>
      <c r="DN1346" s="52"/>
      <c r="DO1346" s="52"/>
      <c r="DP1346" s="52"/>
      <c r="DQ1346" s="52"/>
      <c r="DR1346" s="52"/>
      <c r="DS1346" s="52"/>
      <c r="DT1346" s="52"/>
      <c r="DU1346" s="52"/>
      <c r="DV1346" s="52"/>
      <c r="DW1346" s="52"/>
      <c r="DX1346" s="52"/>
      <c r="DY1346" s="52"/>
      <c r="DZ1346" s="52"/>
      <c r="EA1346" s="52"/>
      <c r="EB1346" s="52"/>
      <c r="EC1346" s="52"/>
      <c r="ED1346" s="52"/>
      <c r="EE1346" s="52"/>
      <c r="EF1346" s="52"/>
      <c r="EG1346" s="52"/>
      <c r="EH1346" s="52"/>
      <c r="EI1346" s="52"/>
      <c r="EJ1346" s="52"/>
      <c r="EK1346" s="52"/>
      <c r="EL1346" s="52"/>
      <c r="EM1346" s="52"/>
      <c r="EN1346" s="52"/>
      <c r="EO1346" s="52"/>
      <c r="EP1346" s="52"/>
      <c r="EQ1346" s="52"/>
      <c r="ER1346" s="52"/>
      <c r="ES1346" s="52"/>
      <c r="ET1346" s="52"/>
      <c r="EU1346" s="52"/>
      <c r="EV1346" s="52"/>
      <c r="EW1346" s="52"/>
      <c r="EX1346" s="52"/>
      <c r="EY1346" s="52"/>
      <c r="EZ1346" s="52"/>
      <c r="FA1346" s="52"/>
      <c r="FB1346" s="52"/>
      <c r="FC1346" s="52"/>
      <c r="FD1346" s="52"/>
      <c r="FE1346" s="52"/>
      <c r="FF1346" s="52"/>
      <c r="FG1346" s="52"/>
      <c r="FH1346" s="52"/>
      <c r="FI1346" s="52"/>
      <c r="FJ1346" s="52"/>
      <c r="FK1346" s="52"/>
      <c r="FL1346" s="52"/>
      <c r="FM1346" s="52"/>
      <c r="FN1346" s="52"/>
      <c r="FO1346" s="52"/>
      <c r="FP1346" s="52"/>
      <c r="FQ1346" s="52"/>
      <c r="FR1346" s="52"/>
      <c r="FS1346" s="52"/>
      <c r="FT1346" s="52"/>
    </row>
    <row r="1347" spans="1:179" x14ac:dyDescent="0.15">
      <c r="A1347" s="104"/>
      <c r="B1347" s="35"/>
      <c r="C1347" s="35"/>
      <c r="D1347" s="36"/>
      <c r="E1347" s="35"/>
      <c r="F1347" s="54"/>
      <c r="G1347" s="38"/>
      <c r="H1347" s="35"/>
      <c r="I1347" s="35"/>
      <c r="J1347" s="35"/>
      <c r="K1347" s="35"/>
      <c r="L1347" s="55"/>
      <c r="M1347" s="40"/>
      <c r="N1347" s="41"/>
      <c r="O1347" s="41"/>
      <c r="P1347" s="56"/>
      <c r="Q1347" s="43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52"/>
      <c r="AG1347" s="52"/>
      <c r="AH1347" s="52"/>
      <c r="AI1347" s="52"/>
      <c r="AJ1347" s="52"/>
      <c r="AK1347" s="52"/>
      <c r="AL1347" s="52"/>
      <c r="AM1347" s="52"/>
      <c r="AN1347" s="52"/>
      <c r="AO1347" s="52"/>
      <c r="AP1347" s="52"/>
      <c r="AQ1347" s="52"/>
      <c r="AR1347" s="52"/>
      <c r="AS1347" s="52"/>
      <c r="AT1347" s="52"/>
      <c r="AU1347" s="52"/>
      <c r="AV1347" s="52"/>
      <c r="AW1347" s="52"/>
      <c r="AX1347" s="52"/>
      <c r="AY1347" s="52"/>
      <c r="AZ1347" s="52"/>
      <c r="BA1347" s="52"/>
      <c r="BB1347" s="52"/>
      <c r="BC1347" s="52"/>
      <c r="BD1347" s="52"/>
      <c r="BE1347" s="52"/>
      <c r="BF1347" s="52"/>
      <c r="BG1347" s="52"/>
      <c r="BH1347" s="52"/>
      <c r="BI1347" s="52"/>
      <c r="BJ1347" s="52"/>
      <c r="BK1347" s="52"/>
      <c r="BL1347" s="52"/>
      <c r="BM1347" s="52"/>
      <c r="BN1347" s="52"/>
      <c r="BO1347" s="52"/>
      <c r="BP1347" s="52"/>
      <c r="BQ1347" s="52"/>
      <c r="BR1347" s="52"/>
      <c r="BS1347" s="52"/>
      <c r="BT1347" s="52"/>
      <c r="BU1347" s="52"/>
      <c r="BV1347" s="52"/>
      <c r="BW1347" s="52"/>
      <c r="BX1347" s="52"/>
      <c r="BY1347" s="52"/>
      <c r="BZ1347" s="52"/>
      <c r="CA1347" s="52"/>
      <c r="CB1347" s="52"/>
      <c r="CC1347" s="52"/>
      <c r="CD1347" s="52"/>
      <c r="CE1347" s="52"/>
      <c r="CF1347" s="52"/>
      <c r="CG1347" s="52"/>
      <c r="CH1347" s="52"/>
      <c r="CI1347" s="52"/>
      <c r="CJ1347" s="52"/>
      <c r="CK1347" s="52"/>
      <c r="CL1347" s="52"/>
      <c r="CM1347" s="52"/>
      <c r="CN1347" s="52"/>
      <c r="CO1347" s="52"/>
      <c r="CP1347" s="52"/>
      <c r="CQ1347" s="52"/>
      <c r="CR1347" s="52"/>
      <c r="CS1347" s="52"/>
      <c r="CT1347" s="52"/>
      <c r="CU1347" s="52"/>
      <c r="CV1347" s="52"/>
      <c r="CW1347" s="52"/>
      <c r="CX1347" s="52"/>
      <c r="CY1347" s="52"/>
      <c r="CZ1347" s="52"/>
      <c r="DA1347" s="52"/>
      <c r="DB1347" s="52"/>
      <c r="DC1347" s="52"/>
      <c r="DD1347" s="52"/>
      <c r="DE1347" s="52"/>
      <c r="DF1347" s="52"/>
      <c r="DG1347" s="52"/>
      <c r="DH1347" s="52"/>
      <c r="DI1347" s="52"/>
      <c r="DJ1347" s="52"/>
      <c r="DK1347" s="52"/>
      <c r="DL1347" s="52"/>
      <c r="DM1347" s="52"/>
      <c r="DN1347" s="52"/>
      <c r="DO1347" s="52"/>
      <c r="DP1347" s="52"/>
      <c r="DQ1347" s="52"/>
      <c r="DR1347" s="52"/>
      <c r="DS1347" s="52"/>
      <c r="DT1347" s="52"/>
      <c r="DU1347" s="52"/>
      <c r="DV1347" s="52"/>
      <c r="DW1347" s="52"/>
      <c r="DX1347" s="52"/>
      <c r="DY1347" s="52"/>
      <c r="DZ1347" s="52"/>
      <c r="EA1347" s="52"/>
      <c r="EB1347" s="52"/>
      <c r="EC1347" s="52"/>
      <c r="ED1347" s="52"/>
      <c r="EE1347" s="52"/>
      <c r="EF1347" s="52"/>
      <c r="EG1347" s="52"/>
      <c r="EH1347" s="52"/>
      <c r="EI1347" s="52"/>
      <c r="EJ1347" s="52"/>
      <c r="EK1347" s="52"/>
      <c r="EL1347" s="52"/>
      <c r="EM1347" s="52"/>
      <c r="EN1347" s="52"/>
      <c r="EO1347" s="52"/>
      <c r="EP1347" s="52"/>
      <c r="EQ1347" s="52"/>
      <c r="ER1347" s="52"/>
      <c r="ES1347" s="52"/>
      <c r="ET1347" s="52"/>
      <c r="EU1347" s="52"/>
      <c r="EV1347" s="52"/>
      <c r="EW1347" s="52"/>
      <c r="EX1347" s="52"/>
      <c r="EY1347" s="52"/>
      <c r="EZ1347" s="52"/>
      <c r="FA1347" s="52"/>
      <c r="FB1347" s="52"/>
      <c r="FC1347" s="52"/>
      <c r="FD1347" s="52"/>
      <c r="FE1347" s="52"/>
      <c r="FF1347" s="52"/>
      <c r="FG1347" s="52"/>
      <c r="FH1347" s="52"/>
      <c r="FI1347" s="52"/>
      <c r="FJ1347" s="52"/>
      <c r="FK1347" s="52"/>
      <c r="FL1347" s="52"/>
      <c r="FM1347" s="52"/>
      <c r="FN1347" s="52"/>
      <c r="FO1347" s="52"/>
      <c r="FP1347" s="52"/>
      <c r="FQ1347" s="52"/>
      <c r="FR1347" s="52"/>
      <c r="FS1347" s="52"/>
      <c r="FT1347" s="52"/>
    </row>
    <row r="1348" spans="1:179" x14ac:dyDescent="0.15">
      <c r="A1348" s="104"/>
      <c r="B1348" s="35"/>
      <c r="C1348" s="35"/>
      <c r="D1348" s="36"/>
      <c r="E1348" s="35"/>
      <c r="F1348" s="54"/>
      <c r="G1348" s="38"/>
      <c r="H1348" s="35"/>
      <c r="I1348" s="35"/>
      <c r="J1348" s="35"/>
      <c r="K1348" s="35"/>
      <c r="L1348" s="55"/>
      <c r="M1348" s="40"/>
      <c r="N1348" s="41"/>
      <c r="O1348" s="41"/>
      <c r="P1348" s="56"/>
      <c r="Q1348" s="43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52"/>
      <c r="AG1348" s="52"/>
      <c r="AH1348" s="52"/>
      <c r="AI1348" s="52"/>
      <c r="AJ1348" s="52"/>
      <c r="AK1348" s="52"/>
      <c r="AL1348" s="52"/>
      <c r="AM1348" s="52"/>
      <c r="AN1348" s="52"/>
      <c r="AO1348" s="52"/>
      <c r="AP1348" s="52"/>
      <c r="AQ1348" s="52"/>
      <c r="AR1348" s="52"/>
      <c r="AS1348" s="52"/>
      <c r="AT1348" s="52"/>
      <c r="AU1348" s="52"/>
      <c r="AV1348" s="52"/>
      <c r="AW1348" s="52"/>
      <c r="AX1348" s="52"/>
      <c r="AY1348" s="52"/>
      <c r="AZ1348" s="52"/>
      <c r="BA1348" s="52"/>
      <c r="BB1348" s="52"/>
      <c r="BC1348" s="52"/>
      <c r="BD1348" s="52"/>
      <c r="BE1348" s="52"/>
      <c r="BF1348" s="52"/>
      <c r="BG1348" s="52"/>
      <c r="BH1348" s="52"/>
      <c r="BI1348" s="52"/>
      <c r="BJ1348" s="52"/>
      <c r="BK1348" s="52"/>
      <c r="BL1348" s="52"/>
      <c r="BM1348" s="52"/>
      <c r="BN1348" s="52"/>
      <c r="BO1348" s="52"/>
      <c r="BP1348" s="52"/>
      <c r="BQ1348" s="52"/>
      <c r="BR1348" s="52"/>
      <c r="BS1348" s="52"/>
      <c r="BT1348" s="52"/>
      <c r="BU1348" s="52"/>
      <c r="BV1348" s="52"/>
      <c r="BW1348" s="52"/>
      <c r="BX1348" s="52"/>
      <c r="BY1348" s="52"/>
      <c r="BZ1348" s="52"/>
      <c r="CA1348" s="52"/>
      <c r="CB1348" s="52"/>
      <c r="CC1348" s="52"/>
      <c r="CD1348" s="52"/>
      <c r="CE1348" s="52"/>
      <c r="CF1348" s="52"/>
      <c r="CG1348" s="52"/>
      <c r="CH1348" s="52"/>
      <c r="CI1348" s="52"/>
      <c r="CJ1348" s="52"/>
      <c r="CK1348" s="52"/>
      <c r="CL1348" s="52"/>
      <c r="CM1348" s="52"/>
      <c r="CN1348" s="52"/>
      <c r="CO1348" s="52"/>
      <c r="CP1348" s="52"/>
      <c r="CQ1348" s="52"/>
      <c r="CR1348" s="52"/>
      <c r="CS1348" s="52"/>
      <c r="CT1348" s="52"/>
      <c r="CU1348" s="52"/>
      <c r="CV1348" s="52"/>
      <c r="CW1348" s="52"/>
      <c r="CX1348" s="52"/>
      <c r="CY1348" s="52"/>
      <c r="CZ1348" s="52"/>
      <c r="DA1348" s="52"/>
      <c r="DB1348" s="52"/>
      <c r="DC1348" s="52"/>
      <c r="DD1348" s="52"/>
      <c r="DE1348" s="52"/>
      <c r="DF1348" s="52"/>
      <c r="DG1348" s="52"/>
      <c r="DH1348" s="52"/>
      <c r="DI1348" s="52"/>
      <c r="DJ1348" s="52"/>
      <c r="DK1348" s="52"/>
      <c r="DL1348" s="52"/>
      <c r="DM1348" s="52"/>
      <c r="DN1348" s="52"/>
      <c r="DO1348" s="52"/>
      <c r="DP1348" s="52"/>
      <c r="DQ1348" s="52"/>
      <c r="DR1348" s="52"/>
      <c r="DS1348" s="52"/>
      <c r="DT1348" s="52"/>
      <c r="DU1348" s="52"/>
      <c r="DV1348" s="52"/>
      <c r="DW1348" s="52"/>
      <c r="DX1348" s="52"/>
      <c r="DY1348" s="52"/>
      <c r="DZ1348" s="52"/>
      <c r="EA1348" s="52"/>
      <c r="EB1348" s="52"/>
      <c r="EC1348" s="52"/>
      <c r="ED1348" s="52"/>
      <c r="EE1348" s="52"/>
      <c r="EF1348" s="52"/>
      <c r="EG1348" s="52"/>
      <c r="EH1348" s="52"/>
      <c r="EI1348" s="52"/>
      <c r="EJ1348" s="52"/>
      <c r="EK1348" s="52"/>
      <c r="EL1348" s="52"/>
      <c r="EM1348" s="52"/>
      <c r="EN1348" s="52"/>
      <c r="EO1348" s="52"/>
      <c r="EP1348" s="52"/>
      <c r="EQ1348" s="52"/>
      <c r="ER1348" s="52"/>
      <c r="ES1348" s="52"/>
      <c r="ET1348" s="52"/>
      <c r="EU1348" s="52"/>
      <c r="EV1348" s="52"/>
      <c r="EW1348" s="52"/>
      <c r="EX1348" s="52"/>
      <c r="EY1348" s="52"/>
      <c r="EZ1348" s="52"/>
      <c r="FA1348" s="52"/>
      <c r="FB1348" s="52"/>
      <c r="FC1348" s="52"/>
      <c r="FD1348" s="52"/>
      <c r="FE1348" s="52"/>
      <c r="FF1348" s="52"/>
      <c r="FG1348" s="52"/>
      <c r="FH1348" s="52"/>
      <c r="FI1348" s="52"/>
      <c r="FJ1348" s="52"/>
      <c r="FK1348" s="52"/>
      <c r="FL1348" s="52"/>
      <c r="FM1348" s="52"/>
      <c r="FN1348" s="52"/>
      <c r="FO1348" s="52"/>
      <c r="FP1348" s="52"/>
      <c r="FQ1348" s="52"/>
      <c r="FR1348" s="52"/>
      <c r="FS1348" s="52"/>
      <c r="FT1348" s="52"/>
    </row>
    <row r="1349" spans="1:179" x14ac:dyDescent="0.15">
      <c r="A1349" s="104"/>
      <c r="B1349" s="35"/>
      <c r="C1349" s="35"/>
      <c r="D1349" s="36"/>
      <c r="E1349" s="35"/>
      <c r="F1349" s="54"/>
      <c r="G1349" s="38"/>
      <c r="H1349" s="35"/>
      <c r="I1349" s="35"/>
      <c r="J1349" s="35"/>
      <c r="K1349" s="35"/>
      <c r="L1349" s="55"/>
      <c r="M1349" s="40"/>
      <c r="N1349" s="41"/>
      <c r="O1349" s="41"/>
      <c r="P1349" s="56"/>
      <c r="Q1349" s="43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52"/>
      <c r="AG1349" s="52"/>
      <c r="AH1349" s="52"/>
      <c r="AI1349" s="52"/>
      <c r="AJ1349" s="52"/>
      <c r="AK1349" s="52"/>
      <c r="AL1349" s="52"/>
      <c r="AM1349" s="52"/>
      <c r="AN1349" s="52"/>
      <c r="AO1349" s="52"/>
      <c r="AP1349" s="52"/>
      <c r="AQ1349" s="52"/>
      <c r="AR1349" s="52"/>
      <c r="AS1349" s="52"/>
      <c r="AT1349" s="52"/>
      <c r="AU1349" s="52"/>
      <c r="AV1349" s="52"/>
      <c r="AW1349" s="52"/>
      <c r="AX1349" s="52"/>
      <c r="AY1349" s="52"/>
      <c r="AZ1349" s="52"/>
      <c r="BA1349" s="52"/>
      <c r="BB1349" s="52"/>
      <c r="BC1349" s="52"/>
      <c r="BD1349" s="52"/>
      <c r="BE1349" s="52"/>
      <c r="BF1349" s="52"/>
      <c r="BG1349" s="52"/>
      <c r="BH1349" s="52"/>
      <c r="BI1349" s="52"/>
      <c r="BJ1349" s="52"/>
      <c r="BK1349" s="52"/>
      <c r="BL1349" s="52"/>
      <c r="BM1349" s="52"/>
      <c r="BN1349" s="52"/>
      <c r="BO1349" s="52"/>
      <c r="BP1349" s="52"/>
      <c r="BQ1349" s="52"/>
      <c r="BR1349" s="52"/>
      <c r="BS1349" s="52"/>
      <c r="BT1349" s="52"/>
      <c r="BU1349" s="52"/>
      <c r="BV1349" s="52"/>
      <c r="BW1349" s="52"/>
      <c r="BX1349" s="52"/>
      <c r="BY1349" s="52"/>
      <c r="BZ1349" s="52"/>
      <c r="CA1349" s="52"/>
      <c r="CB1349" s="52"/>
      <c r="CC1349" s="52"/>
      <c r="CD1349" s="52"/>
      <c r="CE1349" s="52"/>
      <c r="CF1349" s="52"/>
      <c r="CG1349" s="52"/>
      <c r="CH1349" s="52"/>
      <c r="CI1349" s="52"/>
      <c r="CJ1349" s="52"/>
      <c r="CK1349" s="52"/>
      <c r="CL1349" s="52"/>
      <c r="CM1349" s="52"/>
      <c r="CN1349" s="52"/>
      <c r="CO1349" s="52"/>
      <c r="CP1349" s="52"/>
      <c r="CQ1349" s="52"/>
      <c r="CR1349" s="52"/>
      <c r="CS1349" s="52"/>
      <c r="CT1349" s="52"/>
      <c r="CU1349" s="52"/>
      <c r="CV1349" s="52"/>
      <c r="CW1349" s="52"/>
      <c r="CX1349" s="52"/>
      <c r="CY1349" s="52"/>
      <c r="CZ1349" s="52"/>
      <c r="DA1349" s="52"/>
      <c r="DB1349" s="52"/>
      <c r="DC1349" s="52"/>
      <c r="DD1349" s="52"/>
      <c r="DE1349" s="52"/>
      <c r="DF1349" s="52"/>
      <c r="DG1349" s="52"/>
      <c r="DH1349" s="52"/>
      <c r="DI1349" s="52"/>
      <c r="DJ1349" s="52"/>
      <c r="DK1349" s="52"/>
      <c r="DL1349" s="52"/>
      <c r="DM1349" s="52"/>
      <c r="DN1349" s="52"/>
      <c r="DO1349" s="52"/>
      <c r="DP1349" s="52"/>
      <c r="DQ1349" s="52"/>
      <c r="DR1349" s="52"/>
      <c r="DS1349" s="52"/>
      <c r="DT1349" s="52"/>
      <c r="DU1349" s="52"/>
      <c r="DV1349" s="52"/>
      <c r="DW1349" s="52"/>
      <c r="DX1349" s="52"/>
      <c r="DY1349" s="52"/>
      <c r="DZ1349" s="52"/>
      <c r="EA1349" s="52"/>
      <c r="EB1349" s="52"/>
      <c r="EC1349" s="52"/>
      <c r="ED1349" s="52"/>
      <c r="EE1349" s="52"/>
      <c r="EF1349" s="52"/>
      <c r="EG1349" s="52"/>
      <c r="EH1349" s="52"/>
      <c r="EI1349" s="52"/>
      <c r="EJ1349" s="52"/>
      <c r="EK1349" s="52"/>
      <c r="EL1349" s="52"/>
      <c r="EM1349" s="52"/>
      <c r="EN1349" s="52"/>
      <c r="EO1349" s="52"/>
      <c r="EP1349" s="52"/>
      <c r="EQ1349" s="52"/>
      <c r="ER1349" s="52"/>
      <c r="ES1349" s="52"/>
      <c r="ET1349" s="52"/>
      <c r="EU1349" s="52"/>
      <c r="EV1349" s="52"/>
      <c r="EW1349" s="52"/>
      <c r="EX1349" s="52"/>
      <c r="EY1349" s="52"/>
      <c r="EZ1349" s="52"/>
      <c r="FA1349" s="52"/>
      <c r="FB1349" s="52"/>
      <c r="FC1349" s="52"/>
      <c r="FD1349" s="52"/>
      <c r="FE1349" s="52"/>
      <c r="FF1349" s="52"/>
      <c r="FG1349" s="52"/>
      <c r="FH1349" s="52"/>
      <c r="FI1349" s="52"/>
      <c r="FJ1349" s="52"/>
      <c r="FK1349" s="52"/>
      <c r="FL1349" s="52"/>
      <c r="FM1349" s="52"/>
      <c r="FN1349" s="52"/>
      <c r="FO1349" s="52"/>
      <c r="FP1349" s="52"/>
      <c r="FQ1349" s="52"/>
      <c r="FR1349" s="52"/>
      <c r="FS1349" s="52"/>
      <c r="FT1349" s="52"/>
    </row>
    <row r="1350" spans="1:179" x14ac:dyDescent="0.15">
      <c r="A1350" s="104"/>
      <c r="B1350" s="35"/>
      <c r="C1350" s="35"/>
      <c r="D1350" s="36"/>
      <c r="E1350" s="35"/>
      <c r="F1350" s="54"/>
      <c r="G1350" s="38"/>
      <c r="H1350" s="35"/>
      <c r="I1350" s="35"/>
      <c r="J1350" s="35"/>
      <c r="K1350" s="35"/>
      <c r="L1350" s="55"/>
      <c r="M1350" s="40"/>
      <c r="N1350" s="41"/>
      <c r="O1350" s="41"/>
      <c r="P1350" s="56"/>
      <c r="Q1350" s="43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52"/>
      <c r="AG1350" s="52"/>
      <c r="AH1350" s="52"/>
      <c r="AI1350" s="52"/>
      <c r="AJ1350" s="52"/>
      <c r="AK1350" s="52"/>
      <c r="AL1350" s="52"/>
      <c r="AM1350" s="52"/>
      <c r="AN1350" s="52"/>
      <c r="AO1350" s="52"/>
      <c r="AP1350" s="52"/>
      <c r="AQ1350" s="52"/>
      <c r="AR1350" s="52"/>
      <c r="AS1350" s="52"/>
      <c r="AT1350" s="52"/>
      <c r="AU1350" s="52"/>
      <c r="AV1350" s="52"/>
      <c r="AW1350" s="52"/>
      <c r="AX1350" s="52"/>
      <c r="AY1350" s="52"/>
      <c r="AZ1350" s="52"/>
      <c r="BA1350" s="52"/>
      <c r="BB1350" s="52"/>
      <c r="BC1350" s="52"/>
      <c r="BD1350" s="52"/>
      <c r="BE1350" s="52"/>
      <c r="BF1350" s="52"/>
      <c r="BG1350" s="52"/>
      <c r="BH1350" s="52"/>
      <c r="BI1350" s="52"/>
      <c r="BJ1350" s="52"/>
      <c r="BK1350" s="52"/>
      <c r="BL1350" s="52"/>
      <c r="BM1350" s="52"/>
      <c r="BN1350" s="52"/>
      <c r="BO1350" s="52"/>
      <c r="BP1350" s="52"/>
      <c r="BQ1350" s="52"/>
      <c r="BR1350" s="52"/>
      <c r="BS1350" s="52"/>
      <c r="BT1350" s="52"/>
      <c r="BU1350" s="52"/>
      <c r="BV1350" s="52"/>
      <c r="BW1350" s="52"/>
      <c r="BX1350" s="52"/>
      <c r="BY1350" s="52"/>
      <c r="BZ1350" s="52"/>
      <c r="CA1350" s="52"/>
      <c r="CB1350" s="52"/>
      <c r="CC1350" s="52"/>
      <c r="CD1350" s="52"/>
      <c r="CE1350" s="52"/>
      <c r="CF1350" s="52"/>
      <c r="CG1350" s="52"/>
      <c r="CH1350" s="52"/>
      <c r="CI1350" s="52"/>
      <c r="CJ1350" s="52"/>
      <c r="CK1350" s="52"/>
      <c r="CL1350" s="52"/>
      <c r="CM1350" s="52"/>
      <c r="CN1350" s="52"/>
      <c r="CO1350" s="52"/>
      <c r="CP1350" s="52"/>
      <c r="CQ1350" s="52"/>
      <c r="CR1350" s="52"/>
      <c r="CS1350" s="52"/>
      <c r="CT1350" s="52"/>
      <c r="CU1350" s="52"/>
      <c r="CV1350" s="52"/>
      <c r="CW1350" s="52"/>
      <c r="CX1350" s="52"/>
      <c r="CY1350" s="52"/>
      <c r="CZ1350" s="52"/>
      <c r="DA1350" s="52"/>
      <c r="DB1350" s="52"/>
      <c r="DC1350" s="52"/>
      <c r="DD1350" s="52"/>
      <c r="DE1350" s="52"/>
      <c r="DF1350" s="52"/>
      <c r="DG1350" s="52"/>
      <c r="DH1350" s="52"/>
      <c r="DI1350" s="52"/>
      <c r="DJ1350" s="52"/>
      <c r="DK1350" s="52"/>
      <c r="DL1350" s="52"/>
      <c r="DM1350" s="52"/>
      <c r="DN1350" s="52"/>
      <c r="DO1350" s="52"/>
      <c r="DP1350" s="52"/>
      <c r="DQ1350" s="52"/>
      <c r="DR1350" s="52"/>
      <c r="DS1350" s="52"/>
      <c r="DT1350" s="52"/>
      <c r="DU1350" s="52"/>
      <c r="DV1350" s="52"/>
      <c r="DW1350" s="52"/>
      <c r="DX1350" s="52"/>
      <c r="DY1350" s="52"/>
      <c r="DZ1350" s="52"/>
      <c r="EA1350" s="52"/>
      <c r="EB1350" s="52"/>
      <c r="EC1350" s="52"/>
      <c r="ED1350" s="52"/>
      <c r="EE1350" s="52"/>
      <c r="EF1350" s="52"/>
      <c r="EG1350" s="52"/>
      <c r="EH1350" s="52"/>
      <c r="EI1350" s="52"/>
      <c r="EJ1350" s="52"/>
      <c r="EK1350" s="52"/>
      <c r="EL1350" s="52"/>
      <c r="EM1350" s="52"/>
      <c r="EN1350" s="52"/>
      <c r="EO1350" s="52"/>
      <c r="EP1350" s="52"/>
      <c r="EQ1350" s="52"/>
      <c r="ER1350" s="52"/>
      <c r="ES1350" s="52"/>
      <c r="ET1350" s="52"/>
      <c r="EU1350" s="52"/>
      <c r="EV1350" s="52"/>
      <c r="EW1350" s="52"/>
      <c r="EX1350" s="52"/>
      <c r="EY1350" s="52"/>
      <c r="EZ1350" s="52"/>
      <c r="FA1350" s="52"/>
      <c r="FB1350" s="52"/>
      <c r="FC1350" s="52"/>
      <c r="FD1350" s="52"/>
      <c r="FE1350" s="52"/>
      <c r="FF1350" s="52"/>
      <c r="FG1350" s="52"/>
      <c r="FH1350" s="52"/>
      <c r="FI1350" s="52"/>
      <c r="FJ1350" s="52"/>
      <c r="FK1350" s="52"/>
      <c r="FL1350" s="52"/>
      <c r="FM1350" s="52"/>
      <c r="FN1350" s="52"/>
      <c r="FO1350" s="52"/>
      <c r="FP1350" s="52"/>
      <c r="FQ1350" s="52"/>
      <c r="FR1350" s="52"/>
      <c r="FS1350" s="52"/>
      <c r="FT1350" s="52"/>
    </row>
    <row r="1351" spans="1:179" x14ac:dyDescent="0.15">
      <c r="A1351" s="104"/>
      <c r="B1351" s="35"/>
      <c r="C1351" s="35"/>
      <c r="D1351" s="36"/>
      <c r="E1351" s="35"/>
      <c r="F1351" s="54"/>
      <c r="G1351" s="38"/>
      <c r="H1351" s="35"/>
      <c r="I1351" s="35"/>
      <c r="J1351" s="35"/>
      <c r="K1351" s="35"/>
      <c r="L1351" s="55"/>
      <c r="M1351" s="40"/>
      <c r="N1351" s="41"/>
      <c r="O1351" s="41"/>
      <c r="P1351" s="56"/>
      <c r="Q1351" s="43"/>
      <c r="R1351" s="44"/>
      <c r="S1351" s="67"/>
      <c r="T1351" s="67"/>
      <c r="U1351" s="67"/>
      <c r="V1351" s="67"/>
      <c r="W1351" s="67"/>
      <c r="X1351" s="67"/>
      <c r="Y1351" s="67"/>
      <c r="Z1351" s="67"/>
      <c r="AA1351" s="67"/>
      <c r="AB1351" s="67"/>
      <c r="AC1351" s="67"/>
      <c r="AD1351" s="67"/>
      <c r="AE1351" s="67"/>
      <c r="AF1351" s="68"/>
      <c r="AG1351" s="68"/>
      <c r="AH1351" s="68"/>
      <c r="AI1351" s="68"/>
      <c r="AJ1351" s="68"/>
      <c r="AK1351" s="68"/>
      <c r="AL1351" s="68"/>
      <c r="AM1351" s="68"/>
      <c r="AN1351" s="68"/>
      <c r="AO1351" s="68"/>
      <c r="AP1351" s="68"/>
      <c r="AQ1351" s="68"/>
      <c r="AR1351" s="68"/>
      <c r="AS1351" s="68"/>
      <c r="AT1351" s="68"/>
      <c r="AU1351" s="68"/>
      <c r="AV1351" s="68"/>
      <c r="AW1351" s="68"/>
      <c r="AX1351" s="68"/>
      <c r="AY1351" s="68"/>
      <c r="AZ1351" s="68"/>
      <c r="BA1351" s="68"/>
      <c r="BB1351" s="68"/>
      <c r="BC1351" s="68"/>
      <c r="BD1351" s="68"/>
      <c r="BE1351" s="68"/>
      <c r="BF1351" s="68"/>
      <c r="BG1351" s="68"/>
      <c r="BH1351" s="68"/>
      <c r="BI1351" s="68"/>
      <c r="BJ1351" s="68"/>
      <c r="BK1351" s="68"/>
      <c r="BL1351" s="68"/>
      <c r="BM1351" s="68"/>
      <c r="BN1351" s="68"/>
      <c r="BO1351" s="68"/>
      <c r="BP1351" s="68"/>
      <c r="BQ1351" s="68"/>
      <c r="BR1351" s="68"/>
      <c r="BS1351" s="68"/>
      <c r="BT1351" s="68"/>
      <c r="BU1351" s="68"/>
      <c r="BV1351" s="68"/>
      <c r="BW1351" s="68"/>
      <c r="BX1351" s="68"/>
      <c r="BY1351" s="68"/>
      <c r="BZ1351" s="68"/>
      <c r="CA1351" s="68"/>
      <c r="CB1351" s="68"/>
      <c r="CC1351" s="68"/>
      <c r="CD1351" s="68"/>
      <c r="CE1351" s="68"/>
      <c r="CF1351" s="68"/>
      <c r="CG1351" s="68"/>
      <c r="CH1351" s="68"/>
      <c r="CI1351" s="68"/>
      <c r="CJ1351" s="68"/>
      <c r="CK1351" s="68"/>
      <c r="CL1351" s="68"/>
      <c r="CM1351" s="68"/>
      <c r="CN1351" s="68"/>
      <c r="CO1351" s="68"/>
      <c r="CP1351" s="68"/>
      <c r="CQ1351" s="68"/>
      <c r="CR1351" s="68"/>
      <c r="CS1351" s="68"/>
      <c r="CT1351" s="68"/>
      <c r="CU1351" s="68"/>
      <c r="CV1351" s="68"/>
      <c r="CW1351" s="68"/>
      <c r="CX1351" s="68"/>
      <c r="CY1351" s="68"/>
      <c r="CZ1351" s="68"/>
      <c r="DA1351" s="68"/>
      <c r="DB1351" s="68"/>
      <c r="DC1351" s="68"/>
      <c r="DD1351" s="68"/>
      <c r="DE1351" s="68"/>
      <c r="DF1351" s="68"/>
      <c r="DG1351" s="68"/>
      <c r="DH1351" s="68"/>
      <c r="DI1351" s="68"/>
      <c r="DJ1351" s="68"/>
      <c r="DK1351" s="68"/>
      <c r="DL1351" s="68"/>
      <c r="DM1351" s="68"/>
      <c r="DN1351" s="68"/>
      <c r="DO1351" s="68"/>
      <c r="DP1351" s="68"/>
      <c r="DQ1351" s="68"/>
      <c r="DR1351" s="68"/>
      <c r="DS1351" s="68"/>
      <c r="DT1351" s="68"/>
      <c r="DU1351" s="68"/>
      <c r="DV1351" s="68"/>
      <c r="DW1351" s="68"/>
      <c r="DX1351" s="68"/>
      <c r="DY1351" s="68"/>
      <c r="DZ1351" s="68"/>
      <c r="EA1351" s="68"/>
      <c r="EB1351" s="68"/>
      <c r="EC1351" s="68"/>
      <c r="ED1351" s="68"/>
      <c r="EE1351" s="68"/>
      <c r="EF1351" s="68"/>
      <c r="EG1351" s="68"/>
      <c r="EH1351" s="68"/>
      <c r="EI1351" s="68"/>
      <c r="EJ1351" s="68"/>
      <c r="EK1351" s="68"/>
      <c r="EL1351" s="68"/>
      <c r="EM1351" s="68"/>
      <c r="EN1351" s="68"/>
      <c r="EO1351" s="68"/>
      <c r="EP1351" s="68"/>
      <c r="EQ1351" s="68"/>
      <c r="ER1351" s="68"/>
      <c r="ES1351" s="68"/>
      <c r="ET1351" s="68"/>
      <c r="EU1351" s="68"/>
      <c r="EV1351" s="68"/>
      <c r="EW1351" s="68"/>
      <c r="EX1351" s="68"/>
      <c r="EY1351" s="68"/>
      <c r="EZ1351" s="68"/>
      <c r="FA1351" s="68"/>
      <c r="FB1351" s="68"/>
      <c r="FC1351" s="68"/>
      <c r="FD1351" s="68"/>
      <c r="FE1351" s="68"/>
      <c r="FF1351" s="68"/>
      <c r="FG1351" s="68"/>
      <c r="FH1351" s="68"/>
      <c r="FI1351" s="68"/>
      <c r="FJ1351" s="68"/>
      <c r="FK1351" s="68"/>
      <c r="FL1351" s="68"/>
      <c r="FM1351" s="68"/>
      <c r="FN1351" s="68"/>
      <c r="FO1351" s="68"/>
      <c r="FP1351" s="68"/>
      <c r="FQ1351" s="68"/>
      <c r="FR1351" s="68"/>
      <c r="FS1351" s="68"/>
      <c r="FT1351" s="68"/>
      <c r="FU1351" s="68"/>
      <c r="FV1351" s="68"/>
      <c r="FW1351" s="68"/>
    </row>
    <row r="1352" spans="1:179" x14ac:dyDescent="0.15">
      <c r="A1352" s="104"/>
      <c r="B1352" s="35"/>
      <c r="C1352" s="35"/>
      <c r="D1352" s="36"/>
      <c r="E1352" s="35"/>
      <c r="F1352" s="54"/>
      <c r="G1352" s="38"/>
      <c r="H1352" s="35"/>
      <c r="I1352" s="35"/>
      <c r="J1352" s="35"/>
      <c r="K1352" s="35"/>
      <c r="L1352" s="55"/>
      <c r="M1352" s="40"/>
      <c r="N1352" s="41"/>
      <c r="O1352" s="41"/>
      <c r="P1352" s="56"/>
      <c r="Q1352" s="43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52"/>
      <c r="AG1352" s="52"/>
      <c r="AH1352" s="52"/>
      <c r="AI1352" s="52"/>
      <c r="AJ1352" s="52"/>
      <c r="AK1352" s="52"/>
      <c r="AL1352" s="52"/>
      <c r="AM1352" s="52"/>
      <c r="AN1352" s="52"/>
      <c r="AO1352" s="52"/>
      <c r="AP1352" s="52"/>
      <c r="AQ1352" s="52"/>
      <c r="AR1352" s="52"/>
      <c r="AS1352" s="52"/>
      <c r="AT1352" s="52"/>
      <c r="AU1352" s="52"/>
      <c r="AV1352" s="52"/>
      <c r="AW1352" s="52"/>
      <c r="AX1352" s="52"/>
      <c r="AY1352" s="52"/>
      <c r="AZ1352" s="52"/>
      <c r="BA1352" s="52"/>
      <c r="BB1352" s="52"/>
      <c r="BC1352" s="52"/>
      <c r="BD1352" s="52"/>
      <c r="BE1352" s="52"/>
      <c r="BF1352" s="52"/>
      <c r="BG1352" s="52"/>
      <c r="BH1352" s="52"/>
      <c r="BI1352" s="52"/>
      <c r="BJ1352" s="52"/>
      <c r="BK1352" s="52"/>
      <c r="BL1352" s="52"/>
      <c r="BM1352" s="52"/>
      <c r="BN1352" s="52"/>
      <c r="BO1352" s="52"/>
      <c r="BP1352" s="52"/>
      <c r="BQ1352" s="52"/>
      <c r="BR1352" s="52"/>
      <c r="BS1352" s="52"/>
      <c r="BT1352" s="52"/>
      <c r="BU1352" s="52"/>
      <c r="BV1352" s="52"/>
      <c r="BW1352" s="52"/>
      <c r="BX1352" s="52"/>
      <c r="BY1352" s="52"/>
      <c r="BZ1352" s="52"/>
      <c r="CA1352" s="52"/>
      <c r="CB1352" s="52"/>
      <c r="CC1352" s="52"/>
      <c r="CD1352" s="52"/>
      <c r="CE1352" s="52"/>
      <c r="CF1352" s="52"/>
      <c r="CG1352" s="52"/>
      <c r="CH1352" s="52"/>
      <c r="CI1352" s="52"/>
      <c r="CJ1352" s="52"/>
      <c r="CK1352" s="52"/>
      <c r="CL1352" s="52"/>
      <c r="CM1352" s="52"/>
      <c r="CN1352" s="52"/>
      <c r="CO1352" s="52"/>
      <c r="CP1352" s="52"/>
      <c r="CQ1352" s="52"/>
      <c r="CR1352" s="52"/>
      <c r="CS1352" s="52"/>
      <c r="CT1352" s="52"/>
      <c r="CU1352" s="52"/>
      <c r="CV1352" s="52"/>
      <c r="CW1352" s="52"/>
      <c r="CX1352" s="52"/>
      <c r="CY1352" s="52"/>
      <c r="CZ1352" s="52"/>
      <c r="DA1352" s="52"/>
      <c r="DB1352" s="52"/>
      <c r="DC1352" s="52"/>
      <c r="DD1352" s="52"/>
      <c r="DE1352" s="52"/>
      <c r="DF1352" s="52"/>
      <c r="DG1352" s="52"/>
      <c r="DH1352" s="52"/>
      <c r="DI1352" s="52"/>
      <c r="DJ1352" s="52"/>
      <c r="DK1352" s="52"/>
      <c r="DL1352" s="52"/>
      <c r="DM1352" s="52"/>
      <c r="DN1352" s="52"/>
      <c r="DO1352" s="52"/>
      <c r="DP1352" s="52"/>
      <c r="DQ1352" s="52"/>
      <c r="DR1352" s="52"/>
      <c r="DS1352" s="52"/>
      <c r="DT1352" s="52"/>
      <c r="DU1352" s="52"/>
      <c r="DV1352" s="52"/>
      <c r="DW1352" s="52"/>
      <c r="DX1352" s="52"/>
      <c r="DY1352" s="52"/>
      <c r="DZ1352" s="52"/>
      <c r="EA1352" s="52"/>
      <c r="EB1352" s="52"/>
      <c r="EC1352" s="52"/>
      <c r="ED1352" s="52"/>
      <c r="EE1352" s="52"/>
      <c r="EF1352" s="52"/>
      <c r="EG1352" s="52"/>
      <c r="EH1352" s="52"/>
      <c r="EI1352" s="52"/>
      <c r="EJ1352" s="52"/>
      <c r="EK1352" s="52"/>
      <c r="EL1352" s="52"/>
      <c r="EM1352" s="52"/>
      <c r="EN1352" s="52"/>
      <c r="EO1352" s="52"/>
      <c r="EP1352" s="52"/>
      <c r="EQ1352" s="52"/>
      <c r="ER1352" s="52"/>
      <c r="ES1352" s="52"/>
      <c r="ET1352" s="52"/>
      <c r="EU1352" s="52"/>
      <c r="EV1352" s="52"/>
      <c r="EW1352" s="52"/>
      <c r="EX1352" s="52"/>
      <c r="EY1352" s="52"/>
      <c r="EZ1352" s="52"/>
      <c r="FA1352" s="52"/>
      <c r="FB1352" s="52"/>
      <c r="FC1352" s="52"/>
      <c r="FD1352" s="52"/>
      <c r="FE1352" s="52"/>
      <c r="FF1352" s="52"/>
      <c r="FG1352" s="52"/>
      <c r="FH1352" s="52"/>
      <c r="FI1352" s="52"/>
      <c r="FJ1352" s="52"/>
      <c r="FK1352" s="52"/>
      <c r="FL1352" s="52"/>
      <c r="FM1352" s="52"/>
      <c r="FN1352" s="52"/>
      <c r="FO1352" s="52"/>
      <c r="FP1352" s="52"/>
      <c r="FQ1352" s="52"/>
      <c r="FR1352" s="52"/>
      <c r="FS1352" s="52"/>
      <c r="FT1352" s="52"/>
    </row>
    <row r="1353" spans="1:179" x14ac:dyDescent="0.15">
      <c r="A1353" s="104"/>
      <c r="B1353" s="35"/>
      <c r="C1353" s="35"/>
      <c r="D1353" s="36"/>
      <c r="E1353" s="35"/>
      <c r="F1353" s="54"/>
      <c r="G1353" s="38"/>
      <c r="H1353" s="35"/>
      <c r="I1353" s="35"/>
      <c r="J1353" s="35"/>
      <c r="K1353" s="35"/>
      <c r="L1353" s="55"/>
      <c r="M1353" s="40"/>
      <c r="N1353" s="41"/>
      <c r="O1353" s="41"/>
      <c r="P1353" s="56"/>
      <c r="Q1353" s="43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52"/>
      <c r="AG1353" s="52"/>
      <c r="AH1353" s="52"/>
      <c r="AI1353" s="52"/>
      <c r="AJ1353" s="52"/>
      <c r="AK1353" s="52"/>
      <c r="AL1353" s="52"/>
      <c r="AM1353" s="52"/>
      <c r="AN1353" s="52"/>
      <c r="AO1353" s="52"/>
      <c r="AP1353" s="52"/>
      <c r="AQ1353" s="52"/>
      <c r="AR1353" s="52"/>
      <c r="AS1353" s="52"/>
      <c r="AT1353" s="52"/>
      <c r="AU1353" s="52"/>
      <c r="AV1353" s="52"/>
      <c r="AW1353" s="52"/>
      <c r="AX1353" s="52"/>
      <c r="AY1353" s="52"/>
      <c r="AZ1353" s="52"/>
      <c r="BA1353" s="52"/>
      <c r="BB1353" s="52"/>
      <c r="BC1353" s="52"/>
      <c r="BD1353" s="52"/>
      <c r="BE1353" s="52"/>
      <c r="BF1353" s="52"/>
      <c r="BG1353" s="52"/>
      <c r="BH1353" s="52"/>
      <c r="BI1353" s="52"/>
      <c r="BJ1353" s="52"/>
      <c r="BK1353" s="52"/>
      <c r="BL1353" s="52"/>
      <c r="BM1353" s="52"/>
      <c r="BN1353" s="52"/>
      <c r="BO1353" s="52"/>
      <c r="BP1353" s="52"/>
      <c r="BQ1353" s="52"/>
      <c r="BR1353" s="52"/>
      <c r="BS1353" s="52"/>
      <c r="BT1353" s="52"/>
      <c r="BU1353" s="52"/>
      <c r="BV1353" s="52"/>
      <c r="BW1353" s="52"/>
      <c r="BX1353" s="52"/>
      <c r="BY1353" s="52"/>
      <c r="BZ1353" s="52"/>
      <c r="CA1353" s="52"/>
      <c r="CB1353" s="52"/>
      <c r="CC1353" s="52"/>
      <c r="CD1353" s="52"/>
      <c r="CE1353" s="52"/>
      <c r="CF1353" s="52"/>
      <c r="CG1353" s="52"/>
      <c r="CH1353" s="52"/>
      <c r="CI1353" s="52"/>
      <c r="CJ1353" s="52"/>
      <c r="CK1353" s="52"/>
      <c r="CL1353" s="52"/>
      <c r="CM1353" s="52"/>
      <c r="CN1353" s="52"/>
      <c r="CO1353" s="52"/>
      <c r="CP1353" s="52"/>
      <c r="CQ1353" s="52"/>
      <c r="CR1353" s="52"/>
      <c r="CS1353" s="52"/>
      <c r="CT1353" s="52"/>
      <c r="CU1353" s="52"/>
      <c r="CV1353" s="52"/>
      <c r="CW1353" s="52"/>
      <c r="CX1353" s="52"/>
      <c r="CY1353" s="52"/>
      <c r="CZ1353" s="52"/>
      <c r="DA1353" s="52"/>
      <c r="DB1353" s="52"/>
      <c r="DC1353" s="52"/>
      <c r="DD1353" s="52"/>
      <c r="DE1353" s="52"/>
      <c r="DF1353" s="52"/>
      <c r="DG1353" s="52"/>
      <c r="DH1353" s="52"/>
      <c r="DI1353" s="52"/>
      <c r="DJ1353" s="52"/>
      <c r="DK1353" s="52"/>
      <c r="DL1353" s="52"/>
      <c r="DM1353" s="52"/>
      <c r="DN1353" s="52"/>
      <c r="DO1353" s="52"/>
      <c r="DP1353" s="52"/>
      <c r="DQ1353" s="52"/>
      <c r="DR1353" s="52"/>
      <c r="DS1353" s="52"/>
      <c r="DT1353" s="52"/>
      <c r="DU1353" s="52"/>
      <c r="DV1353" s="52"/>
      <c r="DW1353" s="52"/>
      <c r="DX1353" s="52"/>
      <c r="DY1353" s="52"/>
      <c r="DZ1353" s="52"/>
      <c r="EA1353" s="52"/>
      <c r="EB1353" s="52"/>
      <c r="EC1353" s="52"/>
      <c r="ED1353" s="52"/>
      <c r="EE1353" s="52"/>
      <c r="EF1353" s="52"/>
      <c r="EG1353" s="52"/>
      <c r="EH1353" s="52"/>
      <c r="EI1353" s="52"/>
      <c r="EJ1353" s="52"/>
      <c r="EK1353" s="52"/>
      <c r="EL1353" s="52"/>
      <c r="EM1353" s="52"/>
      <c r="EN1353" s="52"/>
      <c r="EO1353" s="52"/>
      <c r="EP1353" s="52"/>
      <c r="EQ1353" s="52"/>
      <c r="ER1353" s="52"/>
      <c r="ES1353" s="52"/>
      <c r="ET1353" s="52"/>
      <c r="EU1353" s="52"/>
      <c r="EV1353" s="52"/>
      <c r="EW1353" s="52"/>
      <c r="EX1353" s="52"/>
      <c r="EY1353" s="52"/>
      <c r="EZ1353" s="52"/>
      <c r="FA1353" s="52"/>
      <c r="FB1353" s="52"/>
      <c r="FC1353" s="52"/>
      <c r="FD1353" s="52"/>
      <c r="FE1353" s="52"/>
      <c r="FF1353" s="52"/>
      <c r="FG1353" s="52"/>
      <c r="FH1353" s="52"/>
      <c r="FI1353" s="52"/>
      <c r="FJ1353" s="52"/>
      <c r="FK1353" s="52"/>
      <c r="FL1353" s="52"/>
      <c r="FM1353" s="52"/>
      <c r="FN1353" s="52"/>
      <c r="FO1353" s="52"/>
      <c r="FP1353" s="52"/>
      <c r="FQ1353" s="52"/>
      <c r="FR1353" s="52"/>
      <c r="FS1353" s="52"/>
      <c r="FT1353" s="52"/>
    </row>
    <row r="1354" spans="1:179" x14ac:dyDescent="0.15">
      <c r="A1354" s="104"/>
      <c r="B1354" s="35"/>
      <c r="C1354" s="35"/>
      <c r="D1354" s="36"/>
      <c r="E1354" s="35"/>
      <c r="F1354" s="54"/>
      <c r="G1354" s="38"/>
      <c r="H1354" s="35"/>
      <c r="I1354" s="35"/>
      <c r="J1354" s="35"/>
      <c r="K1354" s="35"/>
      <c r="L1354" s="55"/>
      <c r="M1354" s="40"/>
      <c r="N1354" s="41"/>
      <c r="O1354" s="41"/>
      <c r="P1354" s="56"/>
      <c r="Q1354" s="43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52"/>
      <c r="AG1354" s="52"/>
      <c r="AH1354" s="52"/>
      <c r="AI1354" s="52"/>
      <c r="AJ1354" s="52"/>
      <c r="AK1354" s="52"/>
      <c r="AL1354" s="52"/>
      <c r="AM1354" s="52"/>
      <c r="AN1354" s="52"/>
      <c r="AO1354" s="52"/>
      <c r="AP1354" s="52"/>
      <c r="AQ1354" s="52"/>
      <c r="AR1354" s="52"/>
      <c r="AS1354" s="52"/>
      <c r="AT1354" s="52"/>
      <c r="AU1354" s="52"/>
      <c r="AV1354" s="52"/>
      <c r="AW1354" s="52"/>
      <c r="AX1354" s="52"/>
      <c r="AY1354" s="52"/>
      <c r="AZ1354" s="52"/>
      <c r="BA1354" s="52"/>
      <c r="BB1354" s="52"/>
      <c r="BC1354" s="52"/>
      <c r="BD1354" s="52"/>
      <c r="BE1354" s="52"/>
      <c r="BF1354" s="52"/>
      <c r="BG1354" s="52"/>
      <c r="BH1354" s="52"/>
      <c r="BI1354" s="52"/>
      <c r="BJ1354" s="52"/>
      <c r="BK1354" s="52"/>
      <c r="BL1354" s="52"/>
      <c r="BM1354" s="52"/>
      <c r="BN1354" s="52"/>
      <c r="BO1354" s="52"/>
      <c r="BP1354" s="52"/>
      <c r="BQ1354" s="52"/>
      <c r="BR1354" s="52"/>
      <c r="BS1354" s="52"/>
      <c r="BT1354" s="52"/>
      <c r="BU1354" s="52"/>
      <c r="BV1354" s="52"/>
      <c r="BW1354" s="52"/>
      <c r="BX1354" s="52"/>
      <c r="BY1354" s="52"/>
      <c r="BZ1354" s="52"/>
      <c r="CA1354" s="52"/>
      <c r="CB1354" s="52"/>
      <c r="CC1354" s="52"/>
      <c r="CD1354" s="52"/>
      <c r="CE1354" s="52"/>
      <c r="CF1354" s="52"/>
      <c r="CG1354" s="52"/>
      <c r="CH1354" s="52"/>
      <c r="CI1354" s="52"/>
      <c r="CJ1354" s="52"/>
      <c r="CK1354" s="52"/>
      <c r="CL1354" s="52"/>
      <c r="CM1354" s="52"/>
      <c r="CN1354" s="52"/>
      <c r="CO1354" s="52"/>
      <c r="CP1354" s="52"/>
      <c r="CQ1354" s="52"/>
      <c r="CR1354" s="52"/>
      <c r="CS1354" s="52"/>
      <c r="CT1354" s="52"/>
      <c r="CU1354" s="52"/>
      <c r="CV1354" s="52"/>
      <c r="CW1354" s="52"/>
      <c r="CX1354" s="52"/>
      <c r="CY1354" s="52"/>
      <c r="CZ1354" s="52"/>
      <c r="DA1354" s="52"/>
      <c r="DB1354" s="52"/>
      <c r="DC1354" s="52"/>
      <c r="DD1354" s="52"/>
      <c r="DE1354" s="52"/>
      <c r="DF1354" s="52"/>
      <c r="DG1354" s="52"/>
      <c r="DH1354" s="52"/>
      <c r="DI1354" s="52"/>
      <c r="DJ1354" s="52"/>
      <c r="DK1354" s="52"/>
      <c r="DL1354" s="52"/>
      <c r="DM1354" s="52"/>
      <c r="DN1354" s="52"/>
      <c r="DO1354" s="52"/>
      <c r="DP1354" s="52"/>
      <c r="DQ1354" s="52"/>
      <c r="DR1354" s="52"/>
      <c r="DS1354" s="52"/>
      <c r="DT1354" s="52"/>
      <c r="DU1354" s="52"/>
      <c r="DV1354" s="52"/>
      <c r="DW1354" s="52"/>
      <c r="DX1354" s="52"/>
      <c r="DY1354" s="52"/>
      <c r="DZ1354" s="52"/>
      <c r="EA1354" s="52"/>
      <c r="EB1354" s="52"/>
      <c r="EC1354" s="52"/>
      <c r="ED1354" s="52"/>
      <c r="EE1354" s="52"/>
      <c r="EF1354" s="52"/>
      <c r="EG1354" s="52"/>
      <c r="EH1354" s="52"/>
      <c r="EI1354" s="52"/>
      <c r="EJ1354" s="52"/>
      <c r="EK1354" s="52"/>
      <c r="EL1354" s="52"/>
      <c r="EM1354" s="52"/>
      <c r="EN1354" s="52"/>
      <c r="EO1354" s="52"/>
      <c r="EP1354" s="52"/>
      <c r="EQ1354" s="52"/>
      <c r="ER1354" s="52"/>
      <c r="ES1354" s="52"/>
      <c r="ET1354" s="52"/>
      <c r="EU1354" s="52"/>
      <c r="EV1354" s="52"/>
      <c r="EW1354" s="52"/>
      <c r="EX1354" s="52"/>
      <c r="EY1354" s="52"/>
      <c r="EZ1354" s="52"/>
      <c r="FA1354" s="52"/>
      <c r="FB1354" s="52"/>
      <c r="FC1354" s="52"/>
      <c r="FD1354" s="52"/>
      <c r="FE1354" s="52"/>
      <c r="FF1354" s="52"/>
      <c r="FG1354" s="52"/>
      <c r="FH1354" s="52"/>
      <c r="FI1354" s="52"/>
      <c r="FJ1354" s="52"/>
      <c r="FK1354" s="52"/>
      <c r="FL1354" s="52"/>
      <c r="FM1354" s="52"/>
      <c r="FN1354" s="52"/>
      <c r="FO1354" s="52"/>
      <c r="FP1354" s="52"/>
      <c r="FQ1354" s="52"/>
      <c r="FR1354" s="52"/>
      <c r="FS1354" s="52"/>
      <c r="FT1354" s="52"/>
    </row>
    <row r="1355" spans="1:179" x14ac:dyDescent="0.15">
      <c r="A1355" s="104"/>
      <c r="B1355" s="35"/>
      <c r="C1355" s="35"/>
      <c r="D1355" s="36"/>
      <c r="E1355" s="35"/>
      <c r="F1355" s="54"/>
      <c r="G1355" s="38"/>
      <c r="H1355" s="35"/>
      <c r="I1355" s="35"/>
      <c r="J1355" s="35"/>
      <c r="K1355" s="35"/>
      <c r="L1355" s="55"/>
      <c r="M1355" s="40"/>
      <c r="N1355" s="41"/>
      <c r="O1355" s="41"/>
      <c r="P1355" s="56"/>
      <c r="Q1355" s="43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52"/>
      <c r="AG1355" s="52"/>
      <c r="AH1355" s="52"/>
      <c r="AI1355" s="52"/>
      <c r="AJ1355" s="52"/>
      <c r="AK1355" s="52"/>
      <c r="AL1355" s="52"/>
      <c r="AM1355" s="52"/>
      <c r="AN1355" s="52"/>
      <c r="AO1355" s="52"/>
      <c r="AP1355" s="52"/>
      <c r="AQ1355" s="52"/>
      <c r="AR1355" s="52"/>
      <c r="AS1355" s="52"/>
      <c r="AT1355" s="52"/>
      <c r="AU1355" s="52"/>
      <c r="AV1355" s="52"/>
      <c r="AW1355" s="52"/>
      <c r="AX1355" s="52"/>
      <c r="AY1355" s="52"/>
      <c r="AZ1355" s="52"/>
      <c r="BA1355" s="52"/>
      <c r="BB1355" s="52"/>
      <c r="BC1355" s="52"/>
      <c r="BD1355" s="52"/>
      <c r="BE1355" s="52"/>
      <c r="BF1355" s="52"/>
      <c r="BG1355" s="52"/>
      <c r="BH1355" s="52"/>
      <c r="BI1355" s="52"/>
      <c r="BJ1355" s="52"/>
      <c r="BK1355" s="52"/>
      <c r="BL1355" s="52"/>
      <c r="BM1355" s="52"/>
      <c r="BN1355" s="52"/>
      <c r="BO1355" s="52"/>
      <c r="BP1355" s="52"/>
      <c r="BQ1355" s="52"/>
      <c r="BR1355" s="52"/>
      <c r="BS1355" s="52"/>
      <c r="BT1355" s="52"/>
      <c r="BU1355" s="52"/>
      <c r="BV1355" s="52"/>
      <c r="BW1355" s="52"/>
      <c r="BX1355" s="52"/>
      <c r="BY1355" s="52"/>
      <c r="BZ1355" s="52"/>
      <c r="CA1355" s="52"/>
      <c r="CB1355" s="52"/>
      <c r="CC1355" s="52"/>
      <c r="CD1355" s="52"/>
      <c r="CE1355" s="52"/>
      <c r="CF1355" s="52"/>
      <c r="CG1355" s="52"/>
      <c r="CH1355" s="52"/>
      <c r="CI1355" s="52"/>
      <c r="CJ1355" s="52"/>
      <c r="CK1355" s="52"/>
      <c r="CL1355" s="52"/>
      <c r="CM1355" s="52"/>
      <c r="CN1355" s="52"/>
      <c r="CO1355" s="52"/>
      <c r="CP1355" s="52"/>
      <c r="CQ1355" s="52"/>
      <c r="CR1355" s="52"/>
      <c r="CS1355" s="52"/>
      <c r="CT1355" s="52"/>
      <c r="CU1355" s="52"/>
      <c r="CV1355" s="52"/>
      <c r="CW1355" s="52"/>
      <c r="CX1355" s="52"/>
      <c r="CY1355" s="52"/>
      <c r="CZ1355" s="52"/>
      <c r="DA1355" s="52"/>
      <c r="DB1355" s="52"/>
      <c r="DC1355" s="52"/>
      <c r="DD1355" s="52"/>
      <c r="DE1355" s="52"/>
      <c r="DF1355" s="52"/>
      <c r="DG1355" s="52"/>
      <c r="DH1355" s="52"/>
      <c r="DI1355" s="52"/>
      <c r="DJ1355" s="52"/>
      <c r="DK1355" s="52"/>
      <c r="DL1355" s="52"/>
      <c r="DM1355" s="52"/>
      <c r="DN1355" s="52"/>
      <c r="DO1355" s="52"/>
      <c r="DP1355" s="52"/>
      <c r="DQ1355" s="52"/>
      <c r="DR1355" s="52"/>
      <c r="DS1355" s="52"/>
      <c r="DT1355" s="52"/>
      <c r="DU1355" s="52"/>
      <c r="DV1355" s="52"/>
      <c r="DW1355" s="52"/>
      <c r="DX1355" s="52"/>
      <c r="DY1355" s="52"/>
      <c r="DZ1355" s="52"/>
      <c r="EA1355" s="52"/>
      <c r="EB1355" s="52"/>
      <c r="EC1355" s="52"/>
      <c r="ED1355" s="52"/>
      <c r="EE1355" s="52"/>
      <c r="EF1355" s="52"/>
      <c r="EG1355" s="52"/>
      <c r="EH1355" s="52"/>
      <c r="EI1355" s="52"/>
      <c r="EJ1355" s="52"/>
      <c r="EK1355" s="52"/>
      <c r="EL1355" s="52"/>
      <c r="EM1355" s="52"/>
      <c r="EN1355" s="52"/>
      <c r="EO1355" s="52"/>
      <c r="EP1355" s="52"/>
      <c r="EQ1355" s="52"/>
      <c r="ER1355" s="52"/>
      <c r="ES1355" s="52"/>
      <c r="ET1355" s="52"/>
      <c r="EU1355" s="52"/>
      <c r="EV1355" s="52"/>
      <c r="EW1355" s="52"/>
      <c r="EX1355" s="52"/>
      <c r="EY1355" s="52"/>
      <c r="EZ1355" s="52"/>
      <c r="FA1355" s="52"/>
      <c r="FB1355" s="52"/>
      <c r="FC1355" s="52"/>
      <c r="FD1355" s="52"/>
      <c r="FE1355" s="52"/>
      <c r="FF1355" s="52"/>
      <c r="FG1355" s="52"/>
      <c r="FH1355" s="52"/>
      <c r="FI1355" s="52"/>
      <c r="FJ1355" s="52"/>
      <c r="FK1355" s="52"/>
      <c r="FL1355" s="52"/>
      <c r="FM1355" s="52"/>
      <c r="FN1355" s="52"/>
      <c r="FO1355" s="52"/>
      <c r="FP1355" s="52"/>
      <c r="FQ1355" s="52"/>
      <c r="FR1355" s="52"/>
      <c r="FS1355" s="52"/>
      <c r="FT1355" s="52"/>
    </row>
    <row r="1356" spans="1:179" x14ac:dyDescent="0.15">
      <c r="A1356" s="104"/>
      <c r="B1356" s="35"/>
      <c r="C1356" s="35"/>
      <c r="D1356" s="36"/>
      <c r="E1356" s="35"/>
      <c r="F1356" s="54"/>
      <c r="G1356" s="38"/>
      <c r="H1356" s="35"/>
      <c r="I1356" s="35"/>
      <c r="J1356" s="35"/>
      <c r="K1356" s="35"/>
      <c r="L1356" s="55"/>
      <c r="M1356" s="40"/>
      <c r="N1356" s="41"/>
      <c r="O1356" s="41"/>
      <c r="P1356" s="56"/>
      <c r="Q1356" s="43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52"/>
      <c r="AG1356" s="52"/>
      <c r="AH1356" s="52"/>
      <c r="AI1356" s="52"/>
      <c r="AJ1356" s="52"/>
      <c r="AK1356" s="52"/>
      <c r="AL1356" s="52"/>
      <c r="AM1356" s="52"/>
      <c r="AN1356" s="52"/>
      <c r="AO1356" s="52"/>
      <c r="AP1356" s="52"/>
      <c r="AQ1356" s="52"/>
      <c r="AR1356" s="52"/>
      <c r="AS1356" s="52"/>
      <c r="AT1356" s="52"/>
      <c r="AU1356" s="52"/>
      <c r="AV1356" s="52"/>
      <c r="AW1356" s="52"/>
      <c r="AX1356" s="52"/>
      <c r="AY1356" s="52"/>
      <c r="AZ1356" s="52"/>
      <c r="BA1356" s="52"/>
      <c r="BB1356" s="52"/>
      <c r="BC1356" s="52"/>
      <c r="BD1356" s="52"/>
      <c r="BE1356" s="52"/>
      <c r="BF1356" s="52"/>
      <c r="BG1356" s="52"/>
      <c r="BH1356" s="52"/>
      <c r="BI1356" s="52"/>
      <c r="BJ1356" s="52"/>
      <c r="BK1356" s="52"/>
      <c r="BL1356" s="52"/>
      <c r="BM1356" s="52"/>
      <c r="BN1356" s="52"/>
      <c r="BO1356" s="52"/>
      <c r="BP1356" s="52"/>
      <c r="BQ1356" s="52"/>
      <c r="BR1356" s="52"/>
      <c r="BS1356" s="52"/>
      <c r="BT1356" s="52"/>
      <c r="BU1356" s="52"/>
      <c r="BV1356" s="52"/>
      <c r="BW1356" s="52"/>
      <c r="BX1356" s="52"/>
      <c r="BY1356" s="52"/>
      <c r="BZ1356" s="52"/>
      <c r="CA1356" s="52"/>
      <c r="CB1356" s="52"/>
      <c r="CC1356" s="52"/>
      <c r="CD1356" s="52"/>
      <c r="CE1356" s="52"/>
      <c r="CF1356" s="52"/>
      <c r="CG1356" s="52"/>
      <c r="CH1356" s="52"/>
      <c r="CI1356" s="52"/>
      <c r="CJ1356" s="52"/>
      <c r="CK1356" s="52"/>
      <c r="CL1356" s="52"/>
      <c r="CM1356" s="52"/>
      <c r="CN1356" s="52"/>
      <c r="CO1356" s="52"/>
      <c r="CP1356" s="52"/>
      <c r="CQ1356" s="52"/>
      <c r="CR1356" s="52"/>
      <c r="CS1356" s="52"/>
      <c r="CT1356" s="52"/>
      <c r="CU1356" s="52"/>
      <c r="CV1356" s="52"/>
      <c r="CW1356" s="52"/>
      <c r="CX1356" s="52"/>
      <c r="CY1356" s="52"/>
      <c r="CZ1356" s="52"/>
      <c r="DA1356" s="52"/>
      <c r="DB1356" s="52"/>
      <c r="DC1356" s="52"/>
      <c r="DD1356" s="52"/>
      <c r="DE1356" s="52"/>
      <c r="DF1356" s="52"/>
      <c r="DG1356" s="52"/>
      <c r="DH1356" s="52"/>
      <c r="DI1356" s="52"/>
      <c r="DJ1356" s="52"/>
      <c r="DK1356" s="52"/>
      <c r="DL1356" s="52"/>
      <c r="DM1356" s="52"/>
      <c r="DN1356" s="52"/>
      <c r="DO1356" s="52"/>
      <c r="DP1356" s="52"/>
      <c r="DQ1356" s="52"/>
      <c r="DR1356" s="52"/>
      <c r="DS1356" s="52"/>
      <c r="DT1356" s="52"/>
      <c r="DU1356" s="52"/>
      <c r="DV1356" s="52"/>
      <c r="DW1356" s="52"/>
      <c r="DX1356" s="52"/>
      <c r="DY1356" s="52"/>
      <c r="DZ1356" s="52"/>
      <c r="EA1356" s="52"/>
      <c r="EB1356" s="52"/>
      <c r="EC1356" s="52"/>
      <c r="ED1356" s="52"/>
      <c r="EE1356" s="52"/>
      <c r="EF1356" s="52"/>
      <c r="EG1356" s="52"/>
      <c r="EH1356" s="52"/>
      <c r="EI1356" s="52"/>
      <c r="EJ1356" s="52"/>
      <c r="EK1356" s="52"/>
      <c r="EL1356" s="52"/>
      <c r="EM1356" s="52"/>
      <c r="EN1356" s="52"/>
      <c r="EO1356" s="52"/>
      <c r="EP1356" s="52"/>
      <c r="EQ1356" s="52"/>
      <c r="ER1356" s="52"/>
      <c r="ES1356" s="52"/>
      <c r="ET1356" s="52"/>
      <c r="EU1356" s="52"/>
      <c r="EV1356" s="52"/>
      <c r="EW1356" s="52"/>
      <c r="EX1356" s="52"/>
      <c r="EY1356" s="52"/>
      <c r="EZ1356" s="52"/>
      <c r="FA1356" s="52"/>
      <c r="FB1356" s="52"/>
      <c r="FC1356" s="52"/>
      <c r="FD1356" s="52"/>
      <c r="FE1356" s="52"/>
      <c r="FF1356" s="52"/>
      <c r="FG1356" s="52"/>
      <c r="FH1356" s="52"/>
      <c r="FI1356" s="52"/>
      <c r="FJ1356" s="52"/>
      <c r="FK1356" s="52"/>
      <c r="FL1356" s="52"/>
      <c r="FM1356" s="52"/>
      <c r="FN1356" s="52"/>
      <c r="FO1356" s="52"/>
      <c r="FP1356" s="52"/>
      <c r="FQ1356" s="52"/>
      <c r="FR1356" s="52"/>
      <c r="FS1356" s="52"/>
      <c r="FT1356" s="52"/>
    </row>
    <row r="1357" spans="1:179" x14ac:dyDescent="0.15">
      <c r="A1357" s="104"/>
      <c r="B1357" s="35"/>
      <c r="C1357" s="35"/>
      <c r="D1357" s="36"/>
      <c r="E1357" s="35"/>
      <c r="F1357" s="54"/>
      <c r="G1357" s="38"/>
      <c r="H1357" s="35"/>
      <c r="I1357" s="35"/>
      <c r="J1357" s="35"/>
      <c r="K1357" s="35"/>
      <c r="L1357" s="55"/>
      <c r="M1357" s="40"/>
      <c r="N1357" s="41"/>
      <c r="O1357" s="41"/>
      <c r="P1357" s="56"/>
      <c r="Q1357" s="43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52"/>
      <c r="AG1357" s="52"/>
      <c r="AH1357" s="52"/>
      <c r="AI1357" s="52"/>
      <c r="AJ1357" s="52"/>
      <c r="AK1357" s="52"/>
      <c r="AL1357" s="52"/>
      <c r="AM1357" s="52"/>
      <c r="AN1357" s="52"/>
      <c r="AO1357" s="52"/>
      <c r="AP1357" s="52"/>
      <c r="AQ1357" s="52"/>
      <c r="AR1357" s="52"/>
      <c r="AS1357" s="52"/>
      <c r="AT1357" s="52"/>
      <c r="AU1357" s="52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2"/>
      <c r="BI1357" s="52"/>
      <c r="BJ1357" s="52"/>
      <c r="BK1357" s="52"/>
      <c r="BL1357" s="52"/>
      <c r="BM1357" s="52"/>
      <c r="BN1357" s="52"/>
      <c r="BO1357" s="52"/>
      <c r="BP1357" s="52"/>
      <c r="BQ1357" s="52"/>
      <c r="BR1357" s="52"/>
      <c r="BS1357" s="52"/>
      <c r="BT1357" s="52"/>
      <c r="BU1357" s="52"/>
      <c r="BV1357" s="52"/>
      <c r="BW1357" s="52"/>
      <c r="BX1357" s="52"/>
      <c r="BY1357" s="52"/>
      <c r="BZ1357" s="52"/>
      <c r="CA1357" s="52"/>
      <c r="CB1357" s="52"/>
      <c r="CC1357" s="52"/>
      <c r="CD1357" s="52"/>
      <c r="CE1357" s="52"/>
      <c r="CF1357" s="52"/>
      <c r="CG1357" s="52"/>
      <c r="CH1357" s="52"/>
      <c r="CI1357" s="52"/>
      <c r="CJ1357" s="52"/>
      <c r="CK1357" s="52"/>
      <c r="CL1357" s="52"/>
      <c r="CM1357" s="52"/>
      <c r="CN1357" s="52"/>
      <c r="CO1357" s="52"/>
      <c r="CP1357" s="52"/>
      <c r="CQ1357" s="52"/>
      <c r="CR1357" s="52"/>
      <c r="CS1357" s="52"/>
      <c r="CT1357" s="52"/>
      <c r="CU1357" s="52"/>
      <c r="CV1357" s="52"/>
      <c r="CW1357" s="52"/>
      <c r="CX1357" s="52"/>
      <c r="CY1357" s="52"/>
      <c r="CZ1357" s="52"/>
      <c r="DA1357" s="52"/>
      <c r="DB1357" s="52"/>
      <c r="DC1357" s="52"/>
      <c r="DD1357" s="52"/>
      <c r="DE1357" s="52"/>
      <c r="DF1357" s="52"/>
      <c r="DG1357" s="52"/>
      <c r="DH1357" s="52"/>
      <c r="DI1357" s="52"/>
      <c r="DJ1357" s="52"/>
      <c r="DK1357" s="52"/>
      <c r="DL1357" s="52"/>
      <c r="DM1357" s="52"/>
      <c r="DN1357" s="52"/>
      <c r="DO1357" s="52"/>
      <c r="DP1357" s="52"/>
      <c r="DQ1357" s="52"/>
      <c r="DR1357" s="52"/>
      <c r="DS1357" s="52"/>
      <c r="DT1357" s="52"/>
      <c r="DU1357" s="52"/>
      <c r="DV1357" s="52"/>
      <c r="DW1357" s="52"/>
      <c r="DX1357" s="52"/>
      <c r="DY1357" s="52"/>
      <c r="DZ1357" s="52"/>
      <c r="EA1357" s="52"/>
      <c r="EB1357" s="52"/>
      <c r="EC1357" s="52"/>
      <c r="ED1357" s="52"/>
      <c r="EE1357" s="52"/>
      <c r="EF1357" s="52"/>
      <c r="EG1357" s="52"/>
      <c r="EH1357" s="52"/>
      <c r="EI1357" s="52"/>
      <c r="EJ1357" s="52"/>
      <c r="EK1357" s="52"/>
      <c r="EL1357" s="52"/>
      <c r="EM1357" s="52"/>
      <c r="EN1357" s="52"/>
      <c r="EO1357" s="52"/>
      <c r="EP1357" s="52"/>
      <c r="EQ1357" s="52"/>
      <c r="ER1357" s="52"/>
      <c r="ES1357" s="52"/>
      <c r="ET1357" s="52"/>
      <c r="EU1357" s="52"/>
      <c r="EV1357" s="52"/>
      <c r="EW1357" s="52"/>
      <c r="EX1357" s="52"/>
      <c r="EY1357" s="52"/>
      <c r="EZ1357" s="52"/>
      <c r="FA1357" s="52"/>
      <c r="FB1357" s="52"/>
      <c r="FC1357" s="52"/>
      <c r="FD1357" s="52"/>
      <c r="FE1357" s="52"/>
      <c r="FF1357" s="52"/>
      <c r="FG1357" s="52"/>
      <c r="FH1357" s="52"/>
      <c r="FI1357" s="52"/>
      <c r="FJ1357" s="52"/>
      <c r="FK1357" s="52"/>
      <c r="FL1357" s="52"/>
      <c r="FM1357" s="52"/>
      <c r="FN1357" s="52"/>
      <c r="FO1357" s="52"/>
      <c r="FP1357" s="52"/>
      <c r="FQ1357" s="52"/>
      <c r="FR1357" s="52"/>
      <c r="FS1357" s="52"/>
      <c r="FT1357" s="52"/>
    </row>
    <row r="1358" spans="1:179" x14ac:dyDescent="0.15">
      <c r="A1358" s="104"/>
      <c r="B1358" s="35"/>
      <c r="C1358" s="35"/>
      <c r="D1358" s="36"/>
      <c r="E1358" s="35"/>
      <c r="F1358" s="54"/>
      <c r="G1358" s="38"/>
      <c r="H1358" s="35"/>
      <c r="I1358" s="35"/>
      <c r="J1358" s="35"/>
      <c r="K1358" s="35"/>
      <c r="L1358" s="55"/>
      <c r="M1358" s="40"/>
      <c r="N1358" s="41"/>
      <c r="O1358" s="41"/>
      <c r="P1358" s="56"/>
      <c r="Q1358" s="43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52"/>
      <c r="AG1358" s="52"/>
      <c r="AH1358" s="52"/>
      <c r="AI1358" s="52"/>
      <c r="AJ1358" s="52"/>
      <c r="AK1358" s="52"/>
      <c r="AL1358" s="52"/>
      <c r="AM1358" s="52"/>
      <c r="AN1358" s="52"/>
      <c r="AO1358" s="52"/>
      <c r="AP1358" s="52"/>
      <c r="AQ1358" s="52"/>
      <c r="AR1358" s="52"/>
      <c r="AS1358" s="52"/>
      <c r="AT1358" s="52"/>
      <c r="AU1358" s="52"/>
      <c r="AV1358" s="52"/>
      <c r="AW1358" s="52"/>
      <c r="AX1358" s="52"/>
      <c r="AY1358" s="52"/>
      <c r="AZ1358" s="52"/>
      <c r="BA1358" s="52"/>
      <c r="BB1358" s="52"/>
      <c r="BC1358" s="52"/>
      <c r="BD1358" s="52"/>
      <c r="BE1358" s="52"/>
      <c r="BF1358" s="52"/>
      <c r="BG1358" s="52"/>
      <c r="BH1358" s="52"/>
      <c r="BI1358" s="52"/>
      <c r="BJ1358" s="52"/>
      <c r="BK1358" s="52"/>
      <c r="BL1358" s="52"/>
      <c r="BM1358" s="52"/>
      <c r="BN1358" s="52"/>
      <c r="BO1358" s="52"/>
      <c r="BP1358" s="52"/>
      <c r="BQ1358" s="52"/>
      <c r="BR1358" s="52"/>
      <c r="BS1358" s="52"/>
      <c r="BT1358" s="52"/>
      <c r="BU1358" s="52"/>
      <c r="BV1358" s="52"/>
      <c r="BW1358" s="52"/>
      <c r="BX1358" s="52"/>
      <c r="BY1358" s="52"/>
      <c r="BZ1358" s="52"/>
      <c r="CA1358" s="52"/>
      <c r="CB1358" s="52"/>
      <c r="CC1358" s="52"/>
      <c r="CD1358" s="52"/>
      <c r="CE1358" s="52"/>
      <c r="CF1358" s="52"/>
      <c r="CG1358" s="52"/>
      <c r="CH1358" s="52"/>
      <c r="CI1358" s="52"/>
      <c r="CJ1358" s="52"/>
      <c r="CK1358" s="52"/>
      <c r="CL1358" s="52"/>
      <c r="CM1358" s="52"/>
      <c r="CN1358" s="52"/>
      <c r="CO1358" s="52"/>
      <c r="CP1358" s="52"/>
      <c r="CQ1358" s="52"/>
      <c r="CR1358" s="52"/>
      <c r="CS1358" s="52"/>
      <c r="CT1358" s="52"/>
      <c r="CU1358" s="52"/>
      <c r="CV1358" s="52"/>
      <c r="CW1358" s="52"/>
      <c r="CX1358" s="52"/>
      <c r="CY1358" s="52"/>
      <c r="CZ1358" s="52"/>
      <c r="DA1358" s="52"/>
      <c r="DB1358" s="52"/>
      <c r="DC1358" s="52"/>
      <c r="DD1358" s="52"/>
      <c r="DE1358" s="52"/>
      <c r="DF1358" s="52"/>
      <c r="DG1358" s="52"/>
      <c r="DH1358" s="52"/>
      <c r="DI1358" s="52"/>
      <c r="DJ1358" s="52"/>
      <c r="DK1358" s="52"/>
      <c r="DL1358" s="52"/>
      <c r="DM1358" s="52"/>
      <c r="DN1358" s="52"/>
      <c r="DO1358" s="52"/>
      <c r="DP1358" s="52"/>
      <c r="DQ1358" s="52"/>
      <c r="DR1358" s="52"/>
      <c r="DS1358" s="52"/>
      <c r="DT1358" s="52"/>
      <c r="DU1358" s="52"/>
      <c r="DV1358" s="52"/>
      <c r="DW1358" s="52"/>
      <c r="DX1358" s="52"/>
      <c r="DY1358" s="52"/>
      <c r="DZ1358" s="52"/>
      <c r="EA1358" s="52"/>
      <c r="EB1358" s="52"/>
      <c r="EC1358" s="52"/>
      <c r="ED1358" s="52"/>
      <c r="EE1358" s="52"/>
      <c r="EF1358" s="52"/>
      <c r="EG1358" s="52"/>
      <c r="EH1358" s="52"/>
      <c r="EI1358" s="52"/>
      <c r="EJ1358" s="52"/>
      <c r="EK1358" s="52"/>
      <c r="EL1358" s="52"/>
      <c r="EM1358" s="52"/>
      <c r="EN1358" s="52"/>
      <c r="EO1358" s="52"/>
      <c r="EP1358" s="52"/>
      <c r="EQ1358" s="52"/>
      <c r="ER1358" s="52"/>
      <c r="ES1358" s="52"/>
      <c r="ET1358" s="52"/>
      <c r="EU1358" s="52"/>
      <c r="EV1358" s="52"/>
      <c r="EW1358" s="52"/>
      <c r="EX1358" s="52"/>
      <c r="EY1358" s="52"/>
      <c r="EZ1358" s="52"/>
      <c r="FA1358" s="52"/>
      <c r="FB1358" s="52"/>
      <c r="FC1358" s="52"/>
      <c r="FD1358" s="52"/>
      <c r="FE1358" s="52"/>
      <c r="FF1358" s="52"/>
      <c r="FG1358" s="52"/>
      <c r="FH1358" s="52"/>
      <c r="FI1358" s="52"/>
      <c r="FJ1358" s="52"/>
      <c r="FK1358" s="52"/>
      <c r="FL1358" s="52"/>
      <c r="FM1358" s="52"/>
      <c r="FN1358" s="52"/>
      <c r="FO1358" s="52"/>
      <c r="FP1358" s="52"/>
      <c r="FQ1358" s="52"/>
      <c r="FR1358" s="52"/>
      <c r="FS1358" s="52"/>
      <c r="FT1358" s="52"/>
    </row>
    <row r="1359" spans="1:179" x14ac:dyDescent="0.15">
      <c r="A1359" s="104"/>
      <c r="B1359" s="35"/>
      <c r="C1359" s="35"/>
      <c r="D1359" s="36"/>
      <c r="E1359" s="35"/>
      <c r="F1359" s="54"/>
      <c r="G1359" s="38"/>
      <c r="H1359" s="35"/>
      <c r="I1359" s="35"/>
      <c r="J1359" s="35"/>
      <c r="K1359" s="35"/>
      <c r="L1359" s="55"/>
      <c r="M1359" s="40"/>
      <c r="N1359" s="41"/>
      <c r="O1359" s="41"/>
      <c r="P1359" s="56"/>
      <c r="Q1359" s="43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52"/>
      <c r="AG1359" s="52"/>
      <c r="AH1359" s="52"/>
      <c r="AI1359" s="52"/>
      <c r="AJ1359" s="52"/>
      <c r="AK1359" s="52"/>
      <c r="AL1359" s="52"/>
      <c r="AM1359" s="52"/>
      <c r="AN1359" s="52"/>
      <c r="AO1359" s="52"/>
      <c r="AP1359" s="52"/>
      <c r="AQ1359" s="52"/>
      <c r="AR1359" s="52"/>
      <c r="AS1359" s="52"/>
      <c r="AT1359" s="52"/>
      <c r="AU1359" s="52"/>
      <c r="AV1359" s="52"/>
      <c r="AW1359" s="52"/>
      <c r="AX1359" s="52"/>
      <c r="AY1359" s="52"/>
      <c r="AZ1359" s="52"/>
      <c r="BA1359" s="52"/>
      <c r="BB1359" s="52"/>
      <c r="BC1359" s="52"/>
      <c r="BD1359" s="52"/>
      <c r="BE1359" s="52"/>
      <c r="BF1359" s="52"/>
      <c r="BG1359" s="52"/>
      <c r="BH1359" s="52"/>
      <c r="BI1359" s="52"/>
      <c r="BJ1359" s="52"/>
      <c r="BK1359" s="52"/>
      <c r="BL1359" s="52"/>
      <c r="BM1359" s="52"/>
      <c r="BN1359" s="52"/>
      <c r="BO1359" s="52"/>
      <c r="BP1359" s="52"/>
      <c r="BQ1359" s="52"/>
      <c r="BR1359" s="52"/>
      <c r="BS1359" s="52"/>
      <c r="BT1359" s="52"/>
      <c r="BU1359" s="52"/>
      <c r="BV1359" s="52"/>
      <c r="BW1359" s="52"/>
      <c r="BX1359" s="52"/>
      <c r="BY1359" s="52"/>
      <c r="BZ1359" s="52"/>
      <c r="CA1359" s="52"/>
      <c r="CB1359" s="52"/>
      <c r="CC1359" s="52"/>
      <c r="CD1359" s="52"/>
      <c r="CE1359" s="52"/>
      <c r="CF1359" s="52"/>
      <c r="CG1359" s="52"/>
      <c r="CH1359" s="52"/>
      <c r="CI1359" s="52"/>
      <c r="CJ1359" s="52"/>
      <c r="CK1359" s="52"/>
      <c r="CL1359" s="52"/>
      <c r="CM1359" s="52"/>
      <c r="CN1359" s="52"/>
      <c r="CO1359" s="52"/>
      <c r="CP1359" s="52"/>
      <c r="CQ1359" s="52"/>
      <c r="CR1359" s="52"/>
      <c r="CS1359" s="52"/>
      <c r="CT1359" s="52"/>
      <c r="CU1359" s="52"/>
      <c r="CV1359" s="52"/>
      <c r="CW1359" s="52"/>
      <c r="CX1359" s="52"/>
      <c r="CY1359" s="52"/>
      <c r="CZ1359" s="52"/>
      <c r="DA1359" s="52"/>
      <c r="DB1359" s="52"/>
      <c r="DC1359" s="52"/>
      <c r="DD1359" s="52"/>
      <c r="DE1359" s="52"/>
      <c r="DF1359" s="52"/>
      <c r="DG1359" s="52"/>
      <c r="DH1359" s="52"/>
      <c r="DI1359" s="52"/>
      <c r="DJ1359" s="52"/>
      <c r="DK1359" s="52"/>
      <c r="DL1359" s="52"/>
      <c r="DM1359" s="52"/>
      <c r="DN1359" s="52"/>
      <c r="DO1359" s="52"/>
      <c r="DP1359" s="52"/>
      <c r="DQ1359" s="52"/>
      <c r="DR1359" s="52"/>
      <c r="DS1359" s="52"/>
      <c r="DT1359" s="52"/>
      <c r="DU1359" s="52"/>
      <c r="DV1359" s="52"/>
      <c r="DW1359" s="52"/>
      <c r="DX1359" s="52"/>
      <c r="DY1359" s="52"/>
      <c r="DZ1359" s="52"/>
      <c r="EA1359" s="52"/>
      <c r="EB1359" s="52"/>
      <c r="EC1359" s="52"/>
      <c r="ED1359" s="52"/>
      <c r="EE1359" s="52"/>
      <c r="EF1359" s="52"/>
      <c r="EG1359" s="52"/>
      <c r="EH1359" s="52"/>
      <c r="EI1359" s="52"/>
      <c r="EJ1359" s="52"/>
      <c r="EK1359" s="52"/>
      <c r="EL1359" s="52"/>
      <c r="EM1359" s="52"/>
      <c r="EN1359" s="52"/>
      <c r="EO1359" s="52"/>
      <c r="EP1359" s="52"/>
      <c r="EQ1359" s="52"/>
      <c r="ER1359" s="52"/>
      <c r="ES1359" s="52"/>
      <c r="ET1359" s="52"/>
      <c r="EU1359" s="52"/>
      <c r="EV1359" s="52"/>
      <c r="EW1359" s="52"/>
      <c r="EX1359" s="52"/>
      <c r="EY1359" s="52"/>
      <c r="EZ1359" s="52"/>
      <c r="FA1359" s="52"/>
      <c r="FB1359" s="52"/>
      <c r="FC1359" s="52"/>
      <c r="FD1359" s="52"/>
      <c r="FE1359" s="52"/>
      <c r="FF1359" s="52"/>
      <c r="FG1359" s="52"/>
      <c r="FH1359" s="52"/>
      <c r="FI1359" s="52"/>
      <c r="FJ1359" s="52"/>
      <c r="FK1359" s="52"/>
      <c r="FL1359" s="52"/>
      <c r="FM1359" s="52"/>
      <c r="FN1359" s="52"/>
      <c r="FO1359" s="52"/>
      <c r="FP1359" s="52"/>
      <c r="FQ1359" s="52"/>
      <c r="FR1359" s="52"/>
      <c r="FS1359" s="52"/>
      <c r="FT1359" s="52"/>
    </row>
    <row r="1360" spans="1:179" x14ac:dyDescent="0.15">
      <c r="A1360" s="104"/>
      <c r="B1360" s="35"/>
      <c r="C1360" s="35"/>
      <c r="D1360" s="36"/>
      <c r="E1360" s="35"/>
      <c r="F1360" s="54"/>
      <c r="G1360" s="38"/>
      <c r="H1360" s="35"/>
      <c r="I1360" s="35"/>
      <c r="J1360" s="35"/>
      <c r="K1360" s="35"/>
      <c r="L1360" s="55"/>
      <c r="M1360" s="40"/>
      <c r="N1360" s="41"/>
      <c r="O1360" s="41"/>
      <c r="P1360" s="56"/>
      <c r="Q1360" s="43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52"/>
      <c r="AG1360" s="52"/>
      <c r="AH1360" s="52"/>
      <c r="AI1360" s="52"/>
      <c r="AJ1360" s="52"/>
      <c r="AK1360" s="52"/>
      <c r="AL1360" s="52"/>
      <c r="AM1360" s="52"/>
      <c r="AN1360" s="52"/>
      <c r="AO1360" s="52"/>
      <c r="AP1360" s="52"/>
      <c r="AQ1360" s="52"/>
      <c r="AR1360" s="52"/>
      <c r="AS1360" s="52"/>
      <c r="AT1360" s="52"/>
      <c r="AU1360" s="52"/>
      <c r="AV1360" s="52"/>
      <c r="AW1360" s="52"/>
      <c r="AX1360" s="52"/>
      <c r="AY1360" s="52"/>
      <c r="AZ1360" s="52"/>
      <c r="BA1360" s="52"/>
      <c r="BB1360" s="52"/>
      <c r="BC1360" s="52"/>
      <c r="BD1360" s="52"/>
      <c r="BE1360" s="52"/>
      <c r="BF1360" s="52"/>
      <c r="BG1360" s="52"/>
      <c r="BH1360" s="52"/>
      <c r="BI1360" s="52"/>
      <c r="BJ1360" s="52"/>
      <c r="BK1360" s="52"/>
      <c r="BL1360" s="52"/>
      <c r="BM1360" s="52"/>
      <c r="BN1360" s="52"/>
      <c r="BO1360" s="52"/>
      <c r="BP1360" s="52"/>
      <c r="BQ1360" s="52"/>
      <c r="BR1360" s="52"/>
      <c r="BS1360" s="52"/>
      <c r="BT1360" s="52"/>
      <c r="BU1360" s="52"/>
      <c r="BV1360" s="52"/>
      <c r="BW1360" s="52"/>
      <c r="BX1360" s="52"/>
      <c r="BY1360" s="52"/>
      <c r="BZ1360" s="52"/>
      <c r="CA1360" s="52"/>
      <c r="CB1360" s="52"/>
      <c r="CC1360" s="52"/>
      <c r="CD1360" s="52"/>
      <c r="CE1360" s="52"/>
      <c r="CF1360" s="52"/>
      <c r="CG1360" s="52"/>
      <c r="CH1360" s="52"/>
      <c r="CI1360" s="52"/>
      <c r="CJ1360" s="52"/>
      <c r="CK1360" s="52"/>
      <c r="CL1360" s="52"/>
      <c r="CM1360" s="52"/>
      <c r="CN1360" s="52"/>
      <c r="CO1360" s="52"/>
      <c r="CP1360" s="52"/>
      <c r="CQ1360" s="52"/>
      <c r="CR1360" s="52"/>
      <c r="CS1360" s="52"/>
      <c r="CT1360" s="52"/>
      <c r="CU1360" s="52"/>
      <c r="CV1360" s="52"/>
      <c r="CW1360" s="52"/>
      <c r="CX1360" s="52"/>
      <c r="CY1360" s="52"/>
      <c r="CZ1360" s="52"/>
      <c r="DA1360" s="52"/>
      <c r="DB1360" s="52"/>
      <c r="DC1360" s="52"/>
      <c r="DD1360" s="52"/>
      <c r="DE1360" s="52"/>
      <c r="DF1360" s="52"/>
      <c r="DG1360" s="52"/>
      <c r="DH1360" s="52"/>
      <c r="DI1360" s="52"/>
      <c r="DJ1360" s="52"/>
      <c r="DK1360" s="52"/>
      <c r="DL1360" s="52"/>
      <c r="DM1360" s="52"/>
      <c r="DN1360" s="52"/>
      <c r="DO1360" s="52"/>
      <c r="DP1360" s="52"/>
      <c r="DQ1360" s="52"/>
      <c r="DR1360" s="52"/>
      <c r="DS1360" s="52"/>
      <c r="DT1360" s="52"/>
      <c r="DU1360" s="52"/>
      <c r="DV1360" s="52"/>
      <c r="DW1360" s="52"/>
      <c r="DX1360" s="52"/>
      <c r="DY1360" s="52"/>
      <c r="DZ1360" s="52"/>
      <c r="EA1360" s="52"/>
      <c r="EB1360" s="52"/>
      <c r="EC1360" s="52"/>
      <c r="ED1360" s="52"/>
      <c r="EE1360" s="52"/>
      <c r="EF1360" s="52"/>
      <c r="EG1360" s="52"/>
      <c r="EH1360" s="52"/>
      <c r="EI1360" s="52"/>
      <c r="EJ1360" s="52"/>
      <c r="EK1360" s="52"/>
      <c r="EL1360" s="52"/>
      <c r="EM1360" s="52"/>
      <c r="EN1360" s="52"/>
      <c r="EO1360" s="52"/>
      <c r="EP1360" s="52"/>
      <c r="EQ1360" s="52"/>
      <c r="ER1360" s="52"/>
      <c r="ES1360" s="52"/>
      <c r="ET1360" s="52"/>
      <c r="EU1360" s="52"/>
      <c r="EV1360" s="52"/>
      <c r="EW1360" s="52"/>
      <c r="EX1360" s="52"/>
      <c r="EY1360" s="52"/>
      <c r="EZ1360" s="52"/>
      <c r="FA1360" s="52"/>
      <c r="FB1360" s="52"/>
      <c r="FC1360" s="52"/>
      <c r="FD1360" s="52"/>
      <c r="FE1360" s="52"/>
      <c r="FF1360" s="52"/>
      <c r="FG1360" s="52"/>
      <c r="FH1360" s="52"/>
      <c r="FI1360" s="52"/>
      <c r="FJ1360" s="52"/>
      <c r="FK1360" s="52"/>
      <c r="FL1360" s="52"/>
      <c r="FM1360" s="52"/>
      <c r="FN1360" s="52"/>
      <c r="FO1360" s="52"/>
      <c r="FP1360" s="52"/>
      <c r="FQ1360" s="52"/>
      <c r="FR1360" s="52"/>
      <c r="FS1360" s="52"/>
      <c r="FT1360" s="52"/>
    </row>
    <row r="1361" spans="1:176" x14ac:dyDescent="0.15">
      <c r="A1361" s="104"/>
      <c r="B1361" s="35"/>
      <c r="C1361" s="35"/>
      <c r="D1361" s="36"/>
      <c r="E1361" s="35"/>
      <c r="F1361" s="54"/>
      <c r="G1361" s="38"/>
      <c r="H1361" s="35"/>
      <c r="I1361" s="35"/>
      <c r="J1361" s="35"/>
      <c r="K1361" s="35"/>
      <c r="L1361" s="55"/>
      <c r="M1361" s="40"/>
      <c r="N1361" s="41"/>
      <c r="O1361" s="41"/>
      <c r="P1361" s="56"/>
      <c r="Q1361" s="43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52"/>
      <c r="AG1361" s="52"/>
      <c r="AH1361" s="52"/>
      <c r="AI1361" s="52"/>
      <c r="AJ1361" s="52"/>
      <c r="AK1361" s="52"/>
      <c r="AL1361" s="52"/>
      <c r="AM1361" s="52"/>
      <c r="AN1361" s="52"/>
      <c r="AO1361" s="52"/>
      <c r="AP1361" s="52"/>
      <c r="AQ1361" s="52"/>
      <c r="AR1361" s="52"/>
      <c r="AS1361" s="52"/>
      <c r="AT1361" s="52"/>
      <c r="AU1361" s="52"/>
      <c r="AV1361" s="52"/>
      <c r="AW1361" s="52"/>
      <c r="AX1361" s="52"/>
      <c r="AY1361" s="52"/>
      <c r="AZ1361" s="52"/>
      <c r="BA1361" s="52"/>
      <c r="BB1361" s="52"/>
      <c r="BC1361" s="52"/>
      <c r="BD1361" s="52"/>
      <c r="BE1361" s="52"/>
      <c r="BF1361" s="52"/>
      <c r="BG1361" s="52"/>
      <c r="BH1361" s="52"/>
      <c r="BI1361" s="52"/>
      <c r="BJ1361" s="52"/>
      <c r="BK1361" s="52"/>
      <c r="BL1361" s="52"/>
      <c r="BM1361" s="52"/>
      <c r="BN1361" s="52"/>
      <c r="BO1361" s="52"/>
      <c r="BP1361" s="52"/>
      <c r="BQ1361" s="52"/>
      <c r="BR1361" s="52"/>
      <c r="BS1361" s="52"/>
      <c r="BT1361" s="52"/>
      <c r="BU1361" s="52"/>
      <c r="BV1361" s="52"/>
      <c r="BW1361" s="52"/>
      <c r="BX1361" s="52"/>
      <c r="BY1361" s="52"/>
      <c r="BZ1361" s="52"/>
      <c r="CA1361" s="52"/>
      <c r="CB1361" s="52"/>
      <c r="CC1361" s="52"/>
      <c r="CD1361" s="52"/>
      <c r="CE1361" s="52"/>
      <c r="CF1361" s="52"/>
      <c r="CG1361" s="52"/>
      <c r="CH1361" s="52"/>
      <c r="CI1361" s="52"/>
      <c r="CJ1361" s="52"/>
      <c r="CK1361" s="52"/>
      <c r="CL1361" s="52"/>
      <c r="CM1361" s="52"/>
      <c r="CN1361" s="52"/>
      <c r="CO1361" s="52"/>
      <c r="CP1361" s="52"/>
      <c r="CQ1361" s="52"/>
      <c r="CR1361" s="52"/>
      <c r="CS1361" s="52"/>
      <c r="CT1361" s="52"/>
      <c r="CU1361" s="52"/>
      <c r="CV1361" s="52"/>
      <c r="CW1361" s="52"/>
      <c r="CX1361" s="52"/>
      <c r="CY1361" s="52"/>
      <c r="CZ1361" s="52"/>
      <c r="DA1361" s="52"/>
      <c r="DB1361" s="52"/>
      <c r="DC1361" s="52"/>
      <c r="DD1361" s="52"/>
      <c r="DE1361" s="52"/>
      <c r="DF1361" s="52"/>
      <c r="DG1361" s="52"/>
      <c r="DH1361" s="52"/>
      <c r="DI1361" s="52"/>
      <c r="DJ1361" s="52"/>
      <c r="DK1361" s="52"/>
      <c r="DL1361" s="52"/>
      <c r="DM1361" s="52"/>
      <c r="DN1361" s="52"/>
      <c r="DO1361" s="52"/>
      <c r="DP1361" s="52"/>
      <c r="DQ1361" s="52"/>
      <c r="DR1361" s="52"/>
      <c r="DS1361" s="52"/>
      <c r="DT1361" s="52"/>
      <c r="DU1361" s="52"/>
      <c r="DV1361" s="52"/>
      <c r="DW1361" s="52"/>
      <c r="DX1361" s="52"/>
      <c r="DY1361" s="52"/>
      <c r="DZ1361" s="52"/>
      <c r="EA1361" s="52"/>
      <c r="EB1361" s="52"/>
      <c r="EC1361" s="52"/>
      <c r="ED1361" s="52"/>
      <c r="EE1361" s="52"/>
      <c r="EF1361" s="52"/>
      <c r="EG1361" s="52"/>
      <c r="EH1361" s="52"/>
      <c r="EI1361" s="52"/>
      <c r="EJ1361" s="52"/>
      <c r="EK1361" s="52"/>
      <c r="EL1361" s="52"/>
      <c r="EM1361" s="52"/>
      <c r="EN1361" s="52"/>
      <c r="EO1361" s="52"/>
      <c r="EP1361" s="52"/>
      <c r="EQ1361" s="52"/>
      <c r="ER1361" s="52"/>
      <c r="ES1361" s="52"/>
      <c r="ET1361" s="52"/>
      <c r="EU1361" s="52"/>
      <c r="EV1361" s="52"/>
      <c r="EW1361" s="52"/>
      <c r="EX1361" s="52"/>
      <c r="EY1361" s="52"/>
      <c r="EZ1361" s="52"/>
      <c r="FA1361" s="52"/>
      <c r="FB1361" s="52"/>
      <c r="FC1361" s="52"/>
      <c r="FD1361" s="52"/>
      <c r="FE1361" s="52"/>
      <c r="FF1361" s="52"/>
      <c r="FG1361" s="52"/>
      <c r="FH1361" s="52"/>
      <c r="FI1361" s="52"/>
      <c r="FJ1361" s="52"/>
      <c r="FK1361" s="52"/>
      <c r="FL1361" s="52"/>
      <c r="FM1361" s="52"/>
      <c r="FN1361" s="52"/>
      <c r="FO1361" s="52"/>
      <c r="FP1361" s="52"/>
      <c r="FQ1361" s="52"/>
      <c r="FR1361" s="52"/>
      <c r="FS1361" s="52"/>
      <c r="FT1361" s="52"/>
    </row>
    <row r="1362" spans="1:176" x14ac:dyDescent="0.15">
      <c r="A1362" s="104"/>
      <c r="B1362" s="35"/>
      <c r="C1362" s="35"/>
      <c r="D1362" s="36"/>
      <c r="E1362" s="35"/>
      <c r="F1362" s="54"/>
      <c r="G1362" s="38"/>
      <c r="H1362" s="35"/>
      <c r="I1362" s="35"/>
      <c r="J1362" s="35"/>
      <c r="K1362" s="35"/>
      <c r="L1362" s="55"/>
      <c r="M1362" s="40"/>
      <c r="N1362" s="41"/>
      <c r="O1362" s="41"/>
      <c r="P1362" s="56"/>
      <c r="Q1362" s="43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52"/>
      <c r="AG1362" s="52"/>
      <c r="AH1362" s="52"/>
      <c r="AI1362" s="52"/>
      <c r="AJ1362" s="52"/>
      <c r="AK1362" s="52"/>
      <c r="AL1362" s="52"/>
      <c r="AM1362" s="52"/>
      <c r="AN1362" s="52"/>
      <c r="AO1362" s="52"/>
      <c r="AP1362" s="52"/>
      <c r="AQ1362" s="52"/>
      <c r="AR1362" s="52"/>
      <c r="AS1362" s="52"/>
      <c r="AT1362" s="52"/>
      <c r="AU1362" s="52"/>
      <c r="AV1362" s="52"/>
      <c r="AW1362" s="52"/>
      <c r="AX1362" s="52"/>
      <c r="AY1362" s="52"/>
      <c r="AZ1362" s="52"/>
      <c r="BA1362" s="52"/>
      <c r="BB1362" s="52"/>
      <c r="BC1362" s="52"/>
      <c r="BD1362" s="52"/>
      <c r="BE1362" s="52"/>
      <c r="BF1362" s="52"/>
      <c r="BG1362" s="52"/>
      <c r="BH1362" s="52"/>
      <c r="BI1362" s="52"/>
      <c r="BJ1362" s="52"/>
      <c r="BK1362" s="52"/>
      <c r="BL1362" s="52"/>
      <c r="BM1362" s="52"/>
      <c r="BN1362" s="52"/>
      <c r="BO1362" s="52"/>
      <c r="BP1362" s="52"/>
      <c r="BQ1362" s="52"/>
      <c r="BR1362" s="52"/>
      <c r="BS1362" s="52"/>
      <c r="BT1362" s="52"/>
      <c r="BU1362" s="52"/>
      <c r="BV1362" s="52"/>
      <c r="BW1362" s="52"/>
      <c r="BX1362" s="52"/>
      <c r="BY1362" s="52"/>
      <c r="BZ1362" s="52"/>
      <c r="CA1362" s="52"/>
      <c r="CB1362" s="52"/>
      <c r="CC1362" s="52"/>
      <c r="CD1362" s="52"/>
      <c r="CE1362" s="52"/>
      <c r="CF1362" s="52"/>
      <c r="CG1362" s="52"/>
      <c r="CH1362" s="52"/>
      <c r="CI1362" s="52"/>
      <c r="CJ1362" s="52"/>
      <c r="CK1362" s="52"/>
      <c r="CL1362" s="52"/>
      <c r="CM1362" s="52"/>
      <c r="CN1362" s="52"/>
      <c r="CO1362" s="52"/>
      <c r="CP1362" s="52"/>
      <c r="CQ1362" s="52"/>
      <c r="CR1362" s="52"/>
      <c r="CS1362" s="52"/>
      <c r="CT1362" s="52"/>
      <c r="CU1362" s="52"/>
      <c r="CV1362" s="52"/>
      <c r="CW1362" s="52"/>
      <c r="CX1362" s="52"/>
      <c r="CY1362" s="52"/>
      <c r="CZ1362" s="52"/>
      <c r="DA1362" s="52"/>
      <c r="DB1362" s="52"/>
      <c r="DC1362" s="52"/>
      <c r="DD1362" s="52"/>
      <c r="DE1362" s="52"/>
      <c r="DF1362" s="52"/>
      <c r="DG1362" s="52"/>
      <c r="DH1362" s="52"/>
      <c r="DI1362" s="52"/>
      <c r="DJ1362" s="52"/>
      <c r="DK1362" s="52"/>
      <c r="DL1362" s="52"/>
      <c r="DM1362" s="52"/>
      <c r="DN1362" s="52"/>
      <c r="DO1362" s="52"/>
      <c r="DP1362" s="52"/>
      <c r="DQ1362" s="52"/>
      <c r="DR1362" s="52"/>
      <c r="DS1362" s="52"/>
      <c r="DT1362" s="52"/>
      <c r="DU1362" s="52"/>
      <c r="DV1362" s="52"/>
      <c r="DW1362" s="52"/>
      <c r="DX1362" s="52"/>
      <c r="DY1362" s="52"/>
      <c r="DZ1362" s="52"/>
      <c r="EA1362" s="52"/>
      <c r="EB1362" s="52"/>
      <c r="EC1362" s="52"/>
      <c r="ED1362" s="52"/>
      <c r="EE1362" s="52"/>
      <c r="EF1362" s="52"/>
      <c r="EG1362" s="52"/>
      <c r="EH1362" s="52"/>
      <c r="EI1362" s="52"/>
      <c r="EJ1362" s="52"/>
      <c r="EK1362" s="52"/>
      <c r="EL1362" s="52"/>
      <c r="EM1362" s="52"/>
      <c r="EN1362" s="52"/>
      <c r="EO1362" s="52"/>
      <c r="EP1362" s="52"/>
      <c r="EQ1362" s="52"/>
      <c r="ER1362" s="52"/>
      <c r="ES1362" s="52"/>
      <c r="ET1362" s="52"/>
      <c r="EU1362" s="52"/>
      <c r="EV1362" s="52"/>
      <c r="EW1362" s="52"/>
      <c r="EX1362" s="52"/>
      <c r="EY1362" s="52"/>
      <c r="EZ1362" s="52"/>
      <c r="FA1362" s="52"/>
      <c r="FB1362" s="52"/>
      <c r="FC1362" s="52"/>
      <c r="FD1362" s="52"/>
      <c r="FE1362" s="52"/>
      <c r="FF1362" s="52"/>
      <c r="FG1362" s="52"/>
      <c r="FH1362" s="52"/>
      <c r="FI1362" s="52"/>
      <c r="FJ1362" s="52"/>
      <c r="FK1362" s="52"/>
      <c r="FL1362" s="52"/>
      <c r="FM1362" s="52"/>
      <c r="FN1362" s="52"/>
      <c r="FO1362" s="52"/>
      <c r="FP1362" s="52"/>
      <c r="FQ1362" s="52"/>
      <c r="FR1362" s="52"/>
      <c r="FS1362" s="52"/>
      <c r="FT1362" s="52"/>
    </row>
    <row r="1363" spans="1:176" x14ac:dyDescent="0.15">
      <c r="A1363" s="104"/>
      <c r="B1363" s="35"/>
      <c r="C1363" s="35"/>
      <c r="D1363" s="36"/>
      <c r="E1363" s="35"/>
      <c r="F1363" s="54"/>
      <c r="G1363" s="38"/>
      <c r="H1363" s="35"/>
      <c r="I1363" s="35"/>
      <c r="J1363" s="35"/>
      <c r="K1363" s="35"/>
      <c r="L1363" s="55"/>
      <c r="M1363" s="40"/>
      <c r="N1363" s="41"/>
      <c r="O1363" s="41"/>
      <c r="P1363" s="56"/>
      <c r="Q1363" s="43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52"/>
      <c r="AG1363" s="52"/>
      <c r="AH1363" s="52"/>
      <c r="AI1363" s="52"/>
      <c r="AJ1363" s="52"/>
      <c r="AK1363" s="52"/>
      <c r="AL1363" s="52"/>
      <c r="AM1363" s="52"/>
      <c r="AN1363" s="52"/>
      <c r="AO1363" s="52"/>
      <c r="AP1363" s="52"/>
      <c r="AQ1363" s="52"/>
      <c r="AR1363" s="52"/>
      <c r="AS1363" s="52"/>
      <c r="AT1363" s="52"/>
      <c r="AU1363" s="52"/>
      <c r="AV1363" s="52"/>
      <c r="AW1363" s="52"/>
      <c r="AX1363" s="52"/>
      <c r="AY1363" s="52"/>
      <c r="AZ1363" s="52"/>
      <c r="BA1363" s="52"/>
      <c r="BB1363" s="52"/>
      <c r="BC1363" s="52"/>
      <c r="BD1363" s="52"/>
      <c r="BE1363" s="52"/>
      <c r="BF1363" s="52"/>
      <c r="BG1363" s="52"/>
      <c r="BH1363" s="52"/>
      <c r="BI1363" s="52"/>
      <c r="BJ1363" s="52"/>
      <c r="BK1363" s="52"/>
      <c r="BL1363" s="52"/>
      <c r="BM1363" s="52"/>
      <c r="BN1363" s="52"/>
      <c r="BO1363" s="52"/>
      <c r="BP1363" s="52"/>
      <c r="BQ1363" s="52"/>
      <c r="BR1363" s="52"/>
      <c r="BS1363" s="52"/>
      <c r="BT1363" s="52"/>
      <c r="BU1363" s="52"/>
      <c r="BV1363" s="52"/>
      <c r="BW1363" s="52"/>
      <c r="BX1363" s="52"/>
      <c r="BY1363" s="52"/>
      <c r="BZ1363" s="52"/>
      <c r="CA1363" s="52"/>
      <c r="CB1363" s="52"/>
      <c r="CC1363" s="52"/>
      <c r="CD1363" s="52"/>
      <c r="CE1363" s="52"/>
      <c r="CF1363" s="52"/>
      <c r="CG1363" s="52"/>
      <c r="CH1363" s="52"/>
      <c r="CI1363" s="52"/>
      <c r="CJ1363" s="52"/>
      <c r="CK1363" s="52"/>
      <c r="CL1363" s="52"/>
      <c r="CM1363" s="52"/>
      <c r="CN1363" s="52"/>
      <c r="CO1363" s="52"/>
      <c r="CP1363" s="52"/>
      <c r="CQ1363" s="52"/>
      <c r="CR1363" s="52"/>
      <c r="CS1363" s="52"/>
      <c r="CT1363" s="52"/>
      <c r="CU1363" s="52"/>
      <c r="CV1363" s="52"/>
      <c r="CW1363" s="52"/>
      <c r="CX1363" s="52"/>
      <c r="CY1363" s="52"/>
      <c r="CZ1363" s="52"/>
      <c r="DA1363" s="52"/>
      <c r="DB1363" s="52"/>
      <c r="DC1363" s="52"/>
      <c r="DD1363" s="52"/>
      <c r="DE1363" s="52"/>
      <c r="DF1363" s="52"/>
      <c r="DG1363" s="52"/>
      <c r="DH1363" s="52"/>
      <c r="DI1363" s="52"/>
      <c r="DJ1363" s="52"/>
      <c r="DK1363" s="52"/>
      <c r="DL1363" s="52"/>
      <c r="DM1363" s="52"/>
      <c r="DN1363" s="52"/>
      <c r="DO1363" s="52"/>
      <c r="DP1363" s="52"/>
      <c r="DQ1363" s="52"/>
      <c r="DR1363" s="52"/>
      <c r="DS1363" s="52"/>
      <c r="DT1363" s="52"/>
      <c r="DU1363" s="52"/>
      <c r="DV1363" s="52"/>
      <c r="DW1363" s="52"/>
      <c r="DX1363" s="52"/>
      <c r="DY1363" s="52"/>
      <c r="DZ1363" s="52"/>
      <c r="EA1363" s="52"/>
      <c r="EB1363" s="52"/>
      <c r="EC1363" s="52"/>
      <c r="ED1363" s="52"/>
      <c r="EE1363" s="52"/>
      <c r="EF1363" s="52"/>
      <c r="EG1363" s="52"/>
      <c r="EH1363" s="52"/>
      <c r="EI1363" s="52"/>
      <c r="EJ1363" s="52"/>
      <c r="EK1363" s="52"/>
      <c r="EL1363" s="52"/>
      <c r="EM1363" s="52"/>
      <c r="EN1363" s="52"/>
      <c r="EO1363" s="52"/>
      <c r="EP1363" s="52"/>
      <c r="EQ1363" s="52"/>
      <c r="ER1363" s="52"/>
      <c r="ES1363" s="52"/>
      <c r="ET1363" s="52"/>
      <c r="EU1363" s="52"/>
      <c r="EV1363" s="52"/>
      <c r="EW1363" s="52"/>
      <c r="EX1363" s="52"/>
      <c r="EY1363" s="52"/>
      <c r="EZ1363" s="52"/>
      <c r="FA1363" s="52"/>
      <c r="FB1363" s="52"/>
      <c r="FC1363" s="52"/>
      <c r="FD1363" s="52"/>
      <c r="FE1363" s="52"/>
      <c r="FF1363" s="52"/>
      <c r="FG1363" s="52"/>
      <c r="FH1363" s="52"/>
      <c r="FI1363" s="52"/>
      <c r="FJ1363" s="52"/>
      <c r="FK1363" s="52"/>
      <c r="FL1363" s="52"/>
      <c r="FM1363" s="52"/>
      <c r="FN1363" s="52"/>
      <c r="FO1363" s="52"/>
      <c r="FP1363" s="52"/>
      <c r="FQ1363" s="52"/>
      <c r="FR1363" s="52"/>
      <c r="FS1363" s="52"/>
      <c r="FT1363" s="52"/>
    </row>
    <row r="1364" spans="1:176" x14ac:dyDescent="0.15">
      <c r="A1364" s="104"/>
      <c r="B1364" s="35"/>
      <c r="C1364" s="35"/>
      <c r="D1364" s="36"/>
      <c r="E1364" s="35"/>
      <c r="F1364" s="54"/>
      <c r="G1364" s="38"/>
      <c r="H1364" s="35"/>
      <c r="I1364" s="35"/>
      <c r="J1364" s="35"/>
      <c r="K1364" s="35"/>
      <c r="L1364" s="55"/>
      <c r="M1364" s="40"/>
      <c r="N1364" s="41"/>
      <c r="O1364" s="41"/>
      <c r="P1364" s="56"/>
      <c r="Q1364" s="43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52"/>
      <c r="AG1364" s="52"/>
      <c r="AH1364" s="52"/>
      <c r="AI1364" s="52"/>
      <c r="AJ1364" s="52"/>
      <c r="AK1364" s="52"/>
      <c r="AL1364" s="52"/>
      <c r="AM1364" s="52"/>
      <c r="AN1364" s="52"/>
      <c r="AO1364" s="52"/>
      <c r="AP1364" s="52"/>
      <c r="AQ1364" s="52"/>
      <c r="AR1364" s="52"/>
      <c r="AS1364" s="52"/>
      <c r="AT1364" s="52"/>
      <c r="AU1364" s="52"/>
      <c r="AV1364" s="52"/>
      <c r="AW1364" s="52"/>
      <c r="AX1364" s="52"/>
      <c r="AY1364" s="52"/>
      <c r="AZ1364" s="52"/>
      <c r="BA1364" s="52"/>
      <c r="BB1364" s="52"/>
      <c r="BC1364" s="52"/>
      <c r="BD1364" s="52"/>
      <c r="BE1364" s="52"/>
      <c r="BF1364" s="52"/>
      <c r="BG1364" s="52"/>
      <c r="BH1364" s="52"/>
      <c r="BI1364" s="52"/>
      <c r="BJ1364" s="52"/>
      <c r="BK1364" s="52"/>
      <c r="BL1364" s="52"/>
      <c r="BM1364" s="52"/>
      <c r="BN1364" s="52"/>
      <c r="BO1364" s="52"/>
      <c r="BP1364" s="52"/>
      <c r="BQ1364" s="52"/>
      <c r="BR1364" s="52"/>
      <c r="BS1364" s="52"/>
      <c r="BT1364" s="52"/>
      <c r="BU1364" s="52"/>
      <c r="BV1364" s="52"/>
      <c r="BW1364" s="52"/>
      <c r="BX1364" s="52"/>
      <c r="BY1364" s="52"/>
      <c r="BZ1364" s="52"/>
      <c r="CA1364" s="52"/>
      <c r="CB1364" s="52"/>
      <c r="CC1364" s="52"/>
      <c r="CD1364" s="52"/>
      <c r="CE1364" s="52"/>
      <c r="CF1364" s="52"/>
      <c r="CG1364" s="52"/>
      <c r="CH1364" s="52"/>
      <c r="CI1364" s="52"/>
      <c r="CJ1364" s="52"/>
      <c r="CK1364" s="52"/>
      <c r="CL1364" s="52"/>
      <c r="CM1364" s="52"/>
      <c r="CN1364" s="52"/>
      <c r="CO1364" s="52"/>
      <c r="CP1364" s="52"/>
      <c r="CQ1364" s="52"/>
      <c r="CR1364" s="52"/>
      <c r="CS1364" s="52"/>
      <c r="CT1364" s="52"/>
      <c r="CU1364" s="52"/>
      <c r="CV1364" s="52"/>
      <c r="CW1364" s="52"/>
      <c r="CX1364" s="52"/>
      <c r="CY1364" s="52"/>
      <c r="CZ1364" s="52"/>
      <c r="DA1364" s="52"/>
      <c r="DB1364" s="52"/>
      <c r="DC1364" s="52"/>
      <c r="DD1364" s="52"/>
      <c r="DE1364" s="52"/>
      <c r="DF1364" s="52"/>
      <c r="DG1364" s="52"/>
      <c r="DH1364" s="52"/>
      <c r="DI1364" s="52"/>
      <c r="DJ1364" s="52"/>
      <c r="DK1364" s="52"/>
      <c r="DL1364" s="52"/>
      <c r="DM1364" s="52"/>
      <c r="DN1364" s="52"/>
      <c r="DO1364" s="52"/>
      <c r="DP1364" s="52"/>
      <c r="DQ1364" s="52"/>
      <c r="DR1364" s="52"/>
      <c r="DS1364" s="52"/>
      <c r="DT1364" s="52"/>
      <c r="DU1364" s="52"/>
      <c r="DV1364" s="52"/>
      <c r="DW1364" s="52"/>
      <c r="DX1364" s="52"/>
      <c r="DY1364" s="52"/>
      <c r="DZ1364" s="52"/>
      <c r="EA1364" s="52"/>
      <c r="EB1364" s="52"/>
      <c r="EC1364" s="52"/>
      <c r="ED1364" s="52"/>
      <c r="EE1364" s="52"/>
      <c r="EF1364" s="52"/>
      <c r="EG1364" s="52"/>
      <c r="EH1364" s="52"/>
      <c r="EI1364" s="52"/>
      <c r="EJ1364" s="52"/>
      <c r="EK1364" s="52"/>
      <c r="EL1364" s="52"/>
      <c r="EM1364" s="52"/>
      <c r="EN1364" s="52"/>
      <c r="EO1364" s="52"/>
      <c r="EP1364" s="52"/>
      <c r="EQ1364" s="52"/>
      <c r="ER1364" s="52"/>
      <c r="ES1364" s="52"/>
      <c r="ET1364" s="52"/>
      <c r="EU1364" s="52"/>
      <c r="EV1364" s="52"/>
      <c r="EW1364" s="52"/>
      <c r="EX1364" s="52"/>
      <c r="EY1364" s="52"/>
      <c r="EZ1364" s="52"/>
      <c r="FA1364" s="52"/>
      <c r="FB1364" s="52"/>
      <c r="FC1364" s="52"/>
      <c r="FD1364" s="52"/>
      <c r="FE1364" s="52"/>
      <c r="FF1364" s="52"/>
      <c r="FG1364" s="52"/>
      <c r="FH1364" s="52"/>
      <c r="FI1364" s="52"/>
      <c r="FJ1364" s="52"/>
      <c r="FK1364" s="52"/>
      <c r="FL1364" s="52"/>
      <c r="FM1364" s="52"/>
      <c r="FN1364" s="52"/>
      <c r="FO1364" s="52"/>
      <c r="FP1364" s="52"/>
      <c r="FQ1364" s="52"/>
      <c r="FR1364" s="52"/>
      <c r="FS1364" s="52"/>
      <c r="FT1364" s="52"/>
    </row>
    <row r="1365" spans="1:176" x14ac:dyDescent="0.15">
      <c r="A1365" s="104"/>
      <c r="B1365" s="35"/>
      <c r="C1365" s="35"/>
      <c r="D1365" s="36"/>
      <c r="E1365" s="35"/>
      <c r="F1365" s="54"/>
      <c r="G1365" s="38"/>
      <c r="H1365" s="35"/>
      <c r="I1365" s="35"/>
      <c r="J1365" s="35"/>
      <c r="K1365" s="35"/>
      <c r="L1365" s="55"/>
      <c r="M1365" s="40"/>
      <c r="N1365" s="41"/>
      <c r="O1365" s="41"/>
      <c r="P1365" s="56"/>
      <c r="Q1365" s="43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52"/>
      <c r="AG1365" s="52"/>
      <c r="AH1365" s="52"/>
      <c r="AI1365" s="52"/>
      <c r="AJ1365" s="52"/>
      <c r="AK1365" s="52"/>
      <c r="AL1365" s="52"/>
      <c r="AM1365" s="52"/>
      <c r="AN1365" s="52"/>
      <c r="AO1365" s="52"/>
      <c r="AP1365" s="52"/>
      <c r="AQ1365" s="52"/>
      <c r="AR1365" s="52"/>
      <c r="AS1365" s="52"/>
      <c r="AT1365" s="52"/>
      <c r="AU1365" s="52"/>
      <c r="AV1365" s="52"/>
      <c r="AW1365" s="52"/>
      <c r="AX1365" s="52"/>
      <c r="AY1365" s="52"/>
      <c r="AZ1365" s="52"/>
      <c r="BA1365" s="52"/>
      <c r="BB1365" s="52"/>
      <c r="BC1365" s="52"/>
      <c r="BD1365" s="52"/>
      <c r="BE1365" s="52"/>
      <c r="BF1365" s="52"/>
      <c r="BG1365" s="52"/>
      <c r="BH1365" s="52"/>
      <c r="BI1365" s="52"/>
      <c r="BJ1365" s="52"/>
      <c r="BK1365" s="52"/>
      <c r="BL1365" s="52"/>
      <c r="BM1365" s="52"/>
      <c r="BN1365" s="52"/>
      <c r="BO1365" s="52"/>
      <c r="BP1365" s="52"/>
      <c r="BQ1365" s="52"/>
      <c r="BR1365" s="52"/>
      <c r="BS1365" s="52"/>
      <c r="BT1365" s="52"/>
      <c r="BU1365" s="52"/>
      <c r="BV1365" s="52"/>
      <c r="BW1365" s="52"/>
      <c r="BX1365" s="52"/>
      <c r="BY1365" s="52"/>
      <c r="BZ1365" s="52"/>
      <c r="CA1365" s="52"/>
      <c r="CB1365" s="52"/>
      <c r="CC1365" s="52"/>
      <c r="CD1365" s="52"/>
      <c r="CE1365" s="52"/>
      <c r="CF1365" s="52"/>
      <c r="CG1365" s="52"/>
      <c r="CH1365" s="52"/>
      <c r="CI1365" s="52"/>
      <c r="CJ1365" s="52"/>
      <c r="CK1365" s="52"/>
      <c r="CL1365" s="52"/>
      <c r="CM1365" s="52"/>
      <c r="CN1365" s="52"/>
      <c r="CO1365" s="52"/>
      <c r="CP1365" s="52"/>
      <c r="CQ1365" s="52"/>
      <c r="CR1365" s="52"/>
      <c r="CS1365" s="52"/>
      <c r="CT1365" s="52"/>
      <c r="CU1365" s="52"/>
      <c r="CV1365" s="52"/>
      <c r="CW1365" s="52"/>
      <c r="CX1365" s="52"/>
      <c r="CY1365" s="52"/>
      <c r="CZ1365" s="52"/>
      <c r="DA1365" s="52"/>
      <c r="DB1365" s="52"/>
      <c r="DC1365" s="52"/>
      <c r="DD1365" s="52"/>
      <c r="DE1365" s="52"/>
      <c r="DF1365" s="52"/>
      <c r="DG1365" s="52"/>
      <c r="DH1365" s="52"/>
      <c r="DI1365" s="52"/>
      <c r="DJ1365" s="52"/>
      <c r="DK1365" s="52"/>
      <c r="DL1365" s="52"/>
      <c r="DM1365" s="52"/>
      <c r="DN1365" s="52"/>
      <c r="DO1365" s="52"/>
      <c r="DP1365" s="52"/>
      <c r="DQ1365" s="52"/>
      <c r="DR1365" s="52"/>
      <c r="DS1365" s="52"/>
      <c r="DT1365" s="52"/>
      <c r="DU1365" s="52"/>
      <c r="DV1365" s="52"/>
      <c r="DW1365" s="52"/>
      <c r="DX1365" s="52"/>
      <c r="DY1365" s="52"/>
      <c r="DZ1365" s="52"/>
      <c r="EA1365" s="52"/>
      <c r="EB1365" s="52"/>
      <c r="EC1365" s="52"/>
      <c r="ED1365" s="52"/>
      <c r="EE1365" s="52"/>
      <c r="EF1365" s="52"/>
      <c r="EG1365" s="52"/>
      <c r="EH1365" s="52"/>
      <c r="EI1365" s="52"/>
      <c r="EJ1365" s="52"/>
      <c r="EK1365" s="52"/>
      <c r="EL1365" s="52"/>
      <c r="EM1365" s="52"/>
      <c r="EN1365" s="52"/>
      <c r="EO1365" s="52"/>
      <c r="EP1365" s="52"/>
      <c r="EQ1365" s="52"/>
      <c r="ER1365" s="52"/>
      <c r="ES1365" s="52"/>
      <c r="ET1365" s="52"/>
      <c r="EU1365" s="52"/>
      <c r="EV1365" s="52"/>
      <c r="EW1365" s="52"/>
      <c r="EX1365" s="52"/>
      <c r="EY1365" s="52"/>
      <c r="EZ1365" s="52"/>
      <c r="FA1365" s="52"/>
      <c r="FB1365" s="52"/>
      <c r="FC1365" s="52"/>
      <c r="FD1365" s="52"/>
      <c r="FE1365" s="52"/>
      <c r="FF1365" s="52"/>
      <c r="FG1365" s="52"/>
      <c r="FH1365" s="52"/>
      <c r="FI1365" s="52"/>
      <c r="FJ1365" s="52"/>
      <c r="FK1365" s="52"/>
      <c r="FL1365" s="52"/>
      <c r="FM1365" s="52"/>
      <c r="FN1365" s="52"/>
      <c r="FO1365" s="52"/>
      <c r="FP1365" s="52"/>
      <c r="FQ1365" s="52"/>
      <c r="FR1365" s="52"/>
      <c r="FS1365" s="52"/>
      <c r="FT1365" s="52"/>
    </row>
    <row r="1366" spans="1:176" x14ac:dyDescent="0.15">
      <c r="A1366" s="104"/>
      <c r="B1366" s="35"/>
      <c r="C1366" s="35"/>
      <c r="D1366" s="36"/>
      <c r="E1366" s="35"/>
      <c r="F1366" s="54"/>
      <c r="G1366" s="38"/>
      <c r="H1366" s="35"/>
      <c r="I1366" s="35"/>
      <c r="J1366" s="35"/>
      <c r="K1366" s="35"/>
      <c r="L1366" s="55"/>
      <c r="M1366" s="40"/>
      <c r="N1366" s="41"/>
      <c r="O1366" s="41"/>
      <c r="P1366" s="56"/>
      <c r="Q1366" s="43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52"/>
      <c r="AG1366" s="52"/>
      <c r="AH1366" s="52"/>
      <c r="AI1366" s="52"/>
      <c r="AJ1366" s="52"/>
      <c r="AK1366" s="52"/>
      <c r="AL1366" s="52"/>
      <c r="AM1366" s="52"/>
      <c r="AN1366" s="52"/>
      <c r="AO1366" s="52"/>
      <c r="AP1366" s="52"/>
      <c r="AQ1366" s="52"/>
      <c r="AR1366" s="52"/>
      <c r="AS1366" s="52"/>
      <c r="AT1366" s="52"/>
      <c r="AU1366" s="52"/>
      <c r="AV1366" s="52"/>
      <c r="AW1366" s="52"/>
      <c r="AX1366" s="52"/>
      <c r="AY1366" s="52"/>
      <c r="AZ1366" s="52"/>
      <c r="BA1366" s="52"/>
      <c r="BB1366" s="52"/>
      <c r="BC1366" s="52"/>
      <c r="BD1366" s="52"/>
      <c r="BE1366" s="52"/>
      <c r="BF1366" s="52"/>
      <c r="BG1366" s="52"/>
      <c r="BH1366" s="52"/>
      <c r="BI1366" s="52"/>
      <c r="BJ1366" s="52"/>
      <c r="BK1366" s="52"/>
      <c r="BL1366" s="52"/>
      <c r="BM1366" s="52"/>
      <c r="BN1366" s="52"/>
      <c r="BO1366" s="52"/>
      <c r="BP1366" s="52"/>
      <c r="BQ1366" s="52"/>
      <c r="BR1366" s="52"/>
      <c r="BS1366" s="52"/>
      <c r="BT1366" s="52"/>
      <c r="BU1366" s="52"/>
      <c r="BV1366" s="52"/>
      <c r="BW1366" s="52"/>
      <c r="BX1366" s="52"/>
      <c r="BY1366" s="52"/>
      <c r="BZ1366" s="52"/>
      <c r="CA1366" s="52"/>
      <c r="CB1366" s="52"/>
      <c r="CC1366" s="52"/>
      <c r="CD1366" s="52"/>
      <c r="CE1366" s="52"/>
      <c r="CF1366" s="52"/>
      <c r="CG1366" s="52"/>
      <c r="CH1366" s="52"/>
      <c r="CI1366" s="52"/>
      <c r="CJ1366" s="52"/>
      <c r="CK1366" s="52"/>
      <c r="CL1366" s="52"/>
      <c r="CM1366" s="52"/>
      <c r="CN1366" s="52"/>
      <c r="CO1366" s="52"/>
      <c r="CP1366" s="52"/>
      <c r="CQ1366" s="52"/>
      <c r="CR1366" s="52"/>
      <c r="CS1366" s="52"/>
      <c r="CT1366" s="52"/>
      <c r="CU1366" s="52"/>
      <c r="CV1366" s="52"/>
      <c r="CW1366" s="52"/>
      <c r="CX1366" s="52"/>
      <c r="CY1366" s="52"/>
      <c r="CZ1366" s="52"/>
      <c r="DA1366" s="52"/>
      <c r="DB1366" s="52"/>
      <c r="DC1366" s="52"/>
      <c r="DD1366" s="52"/>
      <c r="DE1366" s="52"/>
      <c r="DF1366" s="52"/>
      <c r="DG1366" s="52"/>
      <c r="DH1366" s="52"/>
      <c r="DI1366" s="52"/>
      <c r="DJ1366" s="52"/>
      <c r="DK1366" s="52"/>
      <c r="DL1366" s="52"/>
      <c r="DM1366" s="52"/>
      <c r="DN1366" s="52"/>
      <c r="DO1366" s="52"/>
      <c r="DP1366" s="52"/>
      <c r="DQ1366" s="52"/>
      <c r="DR1366" s="52"/>
      <c r="DS1366" s="52"/>
      <c r="DT1366" s="52"/>
      <c r="DU1366" s="52"/>
      <c r="DV1366" s="52"/>
      <c r="DW1366" s="52"/>
      <c r="DX1366" s="52"/>
      <c r="DY1366" s="52"/>
      <c r="DZ1366" s="52"/>
      <c r="EA1366" s="52"/>
      <c r="EB1366" s="52"/>
      <c r="EC1366" s="52"/>
      <c r="ED1366" s="52"/>
      <c r="EE1366" s="52"/>
      <c r="EF1366" s="52"/>
      <c r="EG1366" s="52"/>
      <c r="EH1366" s="52"/>
      <c r="EI1366" s="52"/>
      <c r="EJ1366" s="52"/>
      <c r="EK1366" s="52"/>
      <c r="EL1366" s="52"/>
      <c r="EM1366" s="52"/>
      <c r="EN1366" s="52"/>
      <c r="EO1366" s="52"/>
      <c r="EP1366" s="52"/>
      <c r="EQ1366" s="52"/>
      <c r="ER1366" s="52"/>
      <c r="ES1366" s="52"/>
      <c r="ET1366" s="52"/>
      <c r="EU1366" s="52"/>
      <c r="EV1366" s="52"/>
      <c r="EW1366" s="52"/>
      <c r="EX1366" s="52"/>
      <c r="EY1366" s="52"/>
      <c r="EZ1366" s="52"/>
      <c r="FA1366" s="52"/>
      <c r="FB1366" s="52"/>
      <c r="FC1366" s="52"/>
      <c r="FD1366" s="52"/>
      <c r="FE1366" s="52"/>
      <c r="FF1366" s="52"/>
      <c r="FG1366" s="52"/>
      <c r="FH1366" s="52"/>
      <c r="FI1366" s="52"/>
      <c r="FJ1366" s="52"/>
      <c r="FK1366" s="52"/>
      <c r="FL1366" s="52"/>
      <c r="FM1366" s="52"/>
      <c r="FN1366" s="52"/>
      <c r="FO1366" s="52"/>
      <c r="FP1366" s="52"/>
      <c r="FQ1366" s="52"/>
      <c r="FR1366" s="52"/>
      <c r="FS1366" s="52"/>
      <c r="FT1366" s="52"/>
    </row>
    <row r="1367" spans="1:176" x14ac:dyDescent="0.15">
      <c r="A1367" s="104"/>
      <c r="B1367" s="35"/>
      <c r="C1367" s="35"/>
      <c r="D1367" s="36"/>
      <c r="E1367" s="35"/>
      <c r="F1367" s="54"/>
      <c r="G1367" s="38"/>
      <c r="H1367" s="35"/>
      <c r="I1367" s="35"/>
      <c r="J1367" s="35"/>
      <c r="K1367" s="35"/>
      <c r="L1367" s="55"/>
      <c r="M1367" s="40"/>
      <c r="N1367" s="41"/>
      <c r="O1367" s="41"/>
      <c r="P1367" s="56"/>
      <c r="Q1367" s="43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52"/>
      <c r="AG1367" s="52"/>
      <c r="AH1367" s="52"/>
      <c r="AI1367" s="52"/>
      <c r="AJ1367" s="52"/>
      <c r="AK1367" s="52"/>
      <c r="AL1367" s="52"/>
      <c r="AM1367" s="52"/>
      <c r="AN1367" s="52"/>
      <c r="AO1367" s="52"/>
      <c r="AP1367" s="52"/>
      <c r="AQ1367" s="52"/>
      <c r="AR1367" s="52"/>
      <c r="AS1367" s="52"/>
      <c r="AT1367" s="52"/>
      <c r="AU1367" s="52"/>
      <c r="AV1367" s="52"/>
      <c r="AW1367" s="52"/>
      <c r="AX1367" s="52"/>
      <c r="AY1367" s="52"/>
      <c r="AZ1367" s="52"/>
      <c r="BA1367" s="52"/>
      <c r="BB1367" s="52"/>
      <c r="BC1367" s="52"/>
      <c r="BD1367" s="52"/>
      <c r="BE1367" s="52"/>
      <c r="BF1367" s="52"/>
      <c r="BG1367" s="52"/>
      <c r="BH1367" s="52"/>
      <c r="BI1367" s="52"/>
      <c r="BJ1367" s="52"/>
      <c r="BK1367" s="52"/>
      <c r="BL1367" s="52"/>
      <c r="BM1367" s="52"/>
      <c r="BN1367" s="52"/>
      <c r="BO1367" s="52"/>
      <c r="BP1367" s="52"/>
      <c r="BQ1367" s="52"/>
      <c r="BR1367" s="52"/>
      <c r="BS1367" s="52"/>
      <c r="BT1367" s="52"/>
      <c r="BU1367" s="52"/>
      <c r="BV1367" s="52"/>
      <c r="BW1367" s="52"/>
      <c r="BX1367" s="52"/>
      <c r="BY1367" s="52"/>
      <c r="BZ1367" s="52"/>
      <c r="CA1367" s="52"/>
      <c r="CB1367" s="52"/>
      <c r="CC1367" s="52"/>
      <c r="CD1367" s="52"/>
      <c r="CE1367" s="52"/>
      <c r="CF1367" s="52"/>
      <c r="CG1367" s="52"/>
      <c r="CH1367" s="52"/>
      <c r="CI1367" s="52"/>
      <c r="CJ1367" s="52"/>
      <c r="CK1367" s="52"/>
      <c r="CL1367" s="52"/>
      <c r="CM1367" s="52"/>
      <c r="CN1367" s="52"/>
      <c r="CO1367" s="52"/>
      <c r="CP1367" s="52"/>
      <c r="CQ1367" s="52"/>
      <c r="CR1367" s="52"/>
      <c r="CS1367" s="52"/>
      <c r="CT1367" s="52"/>
      <c r="CU1367" s="52"/>
      <c r="CV1367" s="52"/>
      <c r="CW1367" s="52"/>
      <c r="CX1367" s="52"/>
      <c r="CY1367" s="52"/>
      <c r="CZ1367" s="52"/>
      <c r="DA1367" s="52"/>
      <c r="DB1367" s="52"/>
      <c r="DC1367" s="52"/>
      <c r="DD1367" s="52"/>
      <c r="DE1367" s="52"/>
      <c r="DF1367" s="52"/>
      <c r="DG1367" s="52"/>
      <c r="DH1367" s="52"/>
      <c r="DI1367" s="52"/>
      <c r="DJ1367" s="52"/>
      <c r="DK1367" s="52"/>
      <c r="DL1367" s="52"/>
      <c r="DM1367" s="52"/>
      <c r="DN1367" s="52"/>
      <c r="DO1367" s="52"/>
      <c r="DP1367" s="52"/>
      <c r="DQ1367" s="52"/>
      <c r="DR1367" s="52"/>
      <c r="DS1367" s="52"/>
      <c r="DT1367" s="52"/>
      <c r="DU1367" s="52"/>
      <c r="DV1367" s="52"/>
      <c r="DW1367" s="52"/>
      <c r="DX1367" s="52"/>
      <c r="DY1367" s="52"/>
      <c r="DZ1367" s="52"/>
      <c r="EA1367" s="52"/>
      <c r="EB1367" s="52"/>
      <c r="EC1367" s="52"/>
      <c r="ED1367" s="52"/>
      <c r="EE1367" s="52"/>
      <c r="EF1367" s="52"/>
      <c r="EG1367" s="52"/>
      <c r="EH1367" s="52"/>
      <c r="EI1367" s="52"/>
      <c r="EJ1367" s="52"/>
      <c r="EK1367" s="52"/>
      <c r="EL1367" s="52"/>
      <c r="EM1367" s="52"/>
      <c r="EN1367" s="52"/>
      <c r="EO1367" s="52"/>
      <c r="EP1367" s="52"/>
      <c r="EQ1367" s="52"/>
      <c r="ER1367" s="52"/>
      <c r="ES1367" s="52"/>
      <c r="ET1367" s="52"/>
      <c r="EU1367" s="52"/>
      <c r="EV1367" s="52"/>
      <c r="EW1367" s="52"/>
      <c r="EX1367" s="52"/>
      <c r="EY1367" s="52"/>
      <c r="EZ1367" s="52"/>
      <c r="FA1367" s="52"/>
      <c r="FB1367" s="52"/>
      <c r="FC1367" s="52"/>
      <c r="FD1367" s="52"/>
      <c r="FE1367" s="52"/>
      <c r="FF1367" s="52"/>
      <c r="FG1367" s="52"/>
      <c r="FH1367" s="52"/>
      <c r="FI1367" s="52"/>
      <c r="FJ1367" s="52"/>
      <c r="FK1367" s="52"/>
      <c r="FL1367" s="52"/>
      <c r="FM1367" s="52"/>
      <c r="FN1367" s="52"/>
      <c r="FO1367" s="52"/>
      <c r="FP1367" s="52"/>
      <c r="FQ1367" s="52"/>
      <c r="FR1367" s="52"/>
      <c r="FS1367" s="52"/>
      <c r="FT1367" s="52"/>
    </row>
    <row r="1368" spans="1:176" x14ac:dyDescent="0.15">
      <c r="A1368" s="104"/>
      <c r="B1368" s="35"/>
      <c r="C1368" s="35"/>
      <c r="D1368" s="36"/>
      <c r="E1368" s="35"/>
      <c r="F1368" s="54"/>
      <c r="G1368" s="38"/>
      <c r="H1368" s="35"/>
      <c r="I1368" s="35"/>
      <c r="J1368" s="35"/>
      <c r="K1368" s="35"/>
      <c r="L1368" s="55"/>
      <c r="M1368" s="40"/>
      <c r="N1368" s="41"/>
      <c r="O1368" s="41"/>
      <c r="P1368" s="56"/>
      <c r="Q1368" s="43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52"/>
      <c r="AG1368" s="52"/>
      <c r="AH1368" s="52"/>
      <c r="AI1368" s="52"/>
      <c r="AJ1368" s="52"/>
      <c r="AK1368" s="52"/>
      <c r="AL1368" s="52"/>
      <c r="AM1368" s="52"/>
      <c r="AN1368" s="52"/>
      <c r="AO1368" s="52"/>
      <c r="AP1368" s="52"/>
      <c r="AQ1368" s="52"/>
      <c r="AR1368" s="52"/>
      <c r="AS1368" s="52"/>
      <c r="AT1368" s="52"/>
      <c r="AU1368" s="52"/>
      <c r="AV1368" s="52"/>
      <c r="AW1368" s="52"/>
      <c r="AX1368" s="52"/>
      <c r="AY1368" s="52"/>
      <c r="AZ1368" s="52"/>
      <c r="BA1368" s="52"/>
      <c r="BB1368" s="52"/>
      <c r="BC1368" s="52"/>
      <c r="BD1368" s="52"/>
      <c r="BE1368" s="52"/>
      <c r="BF1368" s="52"/>
      <c r="BG1368" s="52"/>
      <c r="BH1368" s="52"/>
      <c r="BI1368" s="52"/>
      <c r="BJ1368" s="52"/>
      <c r="BK1368" s="52"/>
      <c r="BL1368" s="52"/>
      <c r="BM1368" s="52"/>
      <c r="BN1368" s="52"/>
      <c r="BO1368" s="52"/>
      <c r="BP1368" s="52"/>
      <c r="BQ1368" s="52"/>
      <c r="BR1368" s="52"/>
      <c r="BS1368" s="52"/>
      <c r="BT1368" s="52"/>
      <c r="BU1368" s="52"/>
      <c r="BV1368" s="52"/>
      <c r="BW1368" s="52"/>
      <c r="BX1368" s="52"/>
      <c r="BY1368" s="52"/>
      <c r="BZ1368" s="52"/>
      <c r="CA1368" s="52"/>
      <c r="CB1368" s="52"/>
      <c r="CC1368" s="52"/>
      <c r="CD1368" s="52"/>
      <c r="CE1368" s="52"/>
      <c r="CF1368" s="52"/>
      <c r="CG1368" s="52"/>
      <c r="CH1368" s="52"/>
      <c r="CI1368" s="52"/>
      <c r="CJ1368" s="52"/>
      <c r="CK1368" s="52"/>
      <c r="CL1368" s="52"/>
      <c r="CM1368" s="52"/>
      <c r="CN1368" s="52"/>
      <c r="CO1368" s="52"/>
      <c r="CP1368" s="52"/>
      <c r="CQ1368" s="52"/>
      <c r="CR1368" s="52"/>
      <c r="CS1368" s="52"/>
      <c r="CT1368" s="52"/>
      <c r="CU1368" s="52"/>
      <c r="CV1368" s="52"/>
      <c r="CW1368" s="52"/>
      <c r="CX1368" s="52"/>
      <c r="CY1368" s="52"/>
      <c r="CZ1368" s="52"/>
      <c r="DA1368" s="52"/>
      <c r="DB1368" s="52"/>
      <c r="DC1368" s="52"/>
      <c r="DD1368" s="52"/>
      <c r="DE1368" s="52"/>
      <c r="DF1368" s="52"/>
      <c r="DG1368" s="52"/>
      <c r="DH1368" s="52"/>
      <c r="DI1368" s="52"/>
      <c r="DJ1368" s="52"/>
      <c r="DK1368" s="52"/>
      <c r="DL1368" s="52"/>
      <c r="DM1368" s="52"/>
      <c r="DN1368" s="52"/>
      <c r="DO1368" s="52"/>
      <c r="DP1368" s="52"/>
      <c r="DQ1368" s="52"/>
      <c r="DR1368" s="52"/>
      <c r="DS1368" s="52"/>
      <c r="DT1368" s="52"/>
      <c r="DU1368" s="52"/>
      <c r="DV1368" s="52"/>
      <c r="DW1368" s="52"/>
      <c r="DX1368" s="52"/>
      <c r="DY1368" s="52"/>
      <c r="DZ1368" s="52"/>
      <c r="EA1368" s="52"/>
      <c r="EB1368" s="52"/>
      <c r="EC1368" s="52"/>
      <c r="ED1368" s="52"/>
      <c r="EE1368" s="52"/>
      <c r="EF1368" s="52"/>
      <c r="EG1368" s="52"/>
      <c r="EH1368" s="52"/>
      <c r="EI1368" s="52"/>
      <c r="EJ1368" s="52"/>
      <c r="EK1368" s="52"/>
      <c r="EL1368" s="52"/>
      <c r="EM1368" s="52"/>
      <c r="EN1368" s="52"/>
      <c r="EO1368" s="52"/>
      <c r="EP1368" s="52"/>
      <c r="EQ1368" s="52"/>
      <c r="ER1368" s="52"/>
      <c r="ES1368" s="52"/>
      <c r="ET1368" s="52"/>
      <c r="EU1368" s="52"/>
      <c r="EV1368" s="52"/>
      <c r="EW1368" s="52"/>
      <c r="EX1368" s="52"/>
      <c r="EY1368" s="52"/>
      <c r="EZ1368" s="52"/>
      <c r="FA1368" s="52"/>
      <c r="FB1368" s="52"/>
      <c r="FC1368" s="52"/>
      <c r="FD1368" s="52"/>
      <c r="FE1368" s="52"/>
      <c r="FF1368" s="52"/>
      <c r="FG1368" s="52"/>
      <c r="FH1368" s="52"/>
      <c r="FI1368" s="52"/>
      <c r="FJ1368" s="52"/>
      <c r="FK1368" s="52"/>
      <c r="FL1368" s="52"/>
      <c r="FM1368" s="52"/>
      <c r="FN1368" s="52"/>
      <c r="FO1368" s="52"/>
      <c r="FP1368" s="52"/>
      <c r="FQ1368" s="52"/>
      <c r="FR1368" s="52"/>
      <c r="FS1368" s="52"/>
      <c r="FT1368" s="52"/>
    </row>
    <row r="1369" spans="1:176" x14ac:dyDescent="0.15">
      <c r="A1369" s="104"/>
      <c r="B1369" s="35"/>
      <c r="C1369" s="35"/>
      <c r="D1369" s="36"/>
      <c r="E1369" s="35"/>
      <c r="F1369" s="54"/>
      <c r="G1369" s="38"/>
      <c r="H1369" s="35"/>
      <c r="I1369" s="35"/>
      <c r="J1369" s="35"/>
      <c r="K1369" s="35"/>
      <c r="L1369" s="55"/>
      <c r="M1369" s="40"/>
      <c r="N1369" s="41"/>
      <c r="O1369" s="41"/>
      <c r="P1369" s="56"/>
      <c r="Q1369" s="43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52"/>
      <c r="AG1369" s="52"/>
      <c r="AH1369" s="52"/>
      <c r="AI1369" s="52"/>
      <c r="AJ1369" s="52"/>
      <c r="AK1369" s="52"/>
      <c r="AL1369" s="52"/>
      <c r="AM1369" s="52"/>
      <c r="AN1369" s="52"/>
      <c r="AO1369" s="52"/>
      <c r="AP1369" s="52"/>
      <c r="AQ1369" s="52"/>
      <c r="AR1369" s="52"/>
      <c r="AS1369" s="52"/>
      <c r="AT1369" s="52"/>
      <c r="AU1369" s="52"/>
      <c r="AV1369" s="52"/>
      <c r="AW1369" s="52"/>
      <c r="AX1369" s="52"/>
      <c r="AY1369" s="52"/>
      <c r="AZ1369" s="52"/>
      <c r="BA1369" s="52"/>
      <c r="BB1369" s="52"/>
      <c r="BC1369" s="52"/>
      <c r="BD1369" s="52"/>
      <c r="BE1369" s="52"/>
      <c r="BF1369" s="52"/>
      <c r="BG1369" s="52"/>
      <c r="BH1369" s="52"/>
      <c r="BI1369" s="52"/>
      <c r="BJ1369" s="52"/>
      <c r="BK1369" s="52"/>
      <c r="BL1369" s="52"/>
      <c r="BM1369" s="52"/>
      <c r="BN1369" s="52"/>
      <c r="BO1369" s="52"/>
      <c r="BP1369" s="52"/>
      <c r="BQ1369" s="52"/>
      <c r="BR1369" s="52"/>
      <c r="BS1369" s="52"/>
      <c r="BT1369" s="52"/>
      <c r="BU1369" s="52"/>
      <c r="BV1369" s="52"/>
      <c r="BW1369" s="52"/>
      <c r="BX1369" s="52"/>
      <c r="BY1369" s="52"/>
      <c r="BZ1369" s="52"/>
      <c r="CA1369" s="52"/>
      <c r="CB1369" s="52"/>
      <c r="CC1369" s="52"/>
      <c r="CD1369" s="52"/>
      <c r="CE1369" s="52"/>
      <c r="CF1369" s="52"/>
      <c r="CG1369" s="52"/>
      <c r="CH1369" s="52"/>
      <c r="CI1369" s="52"/>
      <c r="CJ1369" s="52"/>
      <c r="CK1369" s="52"/>
      <c r="CL1369" s="52"/>
      <c r="CM1369" s="52"/>
      <c r="CN1369" s="52"/>
      <c r="CO1369" s="52"/>
      <c r="CP1369" s="52"/>
      <c r="CQ1369" s="52"/>
      <c r="CR1369" s="52"/>
      <c r="CS1369" s="52"/>
      <c r="CT1369" s="52"/>
      <c r="CU1369" s="52"/>
      <c r="CV1369" s="52"/>
      <c r="CW1369" s="52"/>
      <c r="CX1369" s="52"/>
      <c r="CY1369" s="52"/>
      <c r="CZ1369" s="52"/>
      <c r="DA1369" s="52"/>
      <c r="DB1369" s="52"/>
      <c r="DC1369" s="52"/>
      <c r="DD1369" s="52"/>
      <c r="DE1369" s="52"/>
      <c r="DF1369" s="52"/>
      <c r="DG1369" s="52"/>
      <c r="DH1369" s="52"/>
      <c r="DI1369" s="52"/>
      <c r="DJ1369" s="52"/>
      <c r="DK1369" s="52"/>
      <c r="DL1369" s="52"/>
      <c r="DM1369" s="52"/>
      <c r="DN1369" s="52"/>
      <c r="DO1369" s="52"/>
      <c r="DP1369" s="52"/>
      <c r="DQ1369" s="52"/>
      <c r="DR1369" s="52"/>
      <c r="DS1369" s="52"/>
      <c r="DT1369" s="52"/>
      <c r="DU1369" s="52"/>
      <c r="DV1369" s="52"/>
      <c r="DW1369" s="52"/>
      <c r="DX1369" s="52"/>
      <c r="DY1369" s="52"/>
      <c r="DZ1369" s="52"/>
      <c r="EA1369" s="52"/>
      <c r="EB1369" s="52"/>
      <c r="EC1369" s="52"/>
      <c r="ED1369" s="52"/>
      <c r="EE1369" s="52"/>
      <c r="EF1369" s="52"/>
      <c r="EG1369" s="52"/>
      <c r="EH1369" s="52"/>
      <c r="EI1369" s="52"/>
      <c r="EJ1369" s="52"/>
      <c r="EK1369" s="52"/>
      <c r="EL1369" s="52"/>
      <c r="EM1369" s="52"/>
      <c r="EN1369" s="52"/>
      <c r="EO1369" s="52"/>
      <c r="EP1369" s="52"/>
      <c r="EQ1369" s="52"/>
      <c r="ER1369" s="52"/>
      <c r="ES1369" s="52"/>
      <c r="ET1369" s="52"/>
      <c r="EU1369" s="52"/>
      <c r="EV1369" s="52"/>
      <c r="EW1369" s="52"/>
      <c r="EX1369" s="52"/>
      <c r="EY1369" s="52"/>
      <c r="EZ1369" s="52"/>
      <c r="FA1369" s="52"/>
      <c r="FB1369" s="52"/>
      <c r="FC1369" s="52"/>
      <c r="FD1369" s="52"/>
      <c r="FE1369" s="52"/>
      <c r="FF1369" s="52"/>
      <c r="FG1369" s="52"/>
      <c r="FH1369" s="52"/>
      <c r="FI1369" s="52"/>
      <c r="FJ1369" s="52"/>
      <c r="FK1369" s="52"/>
      <c r="FL1369" s="52"/>
      <c r="FM1369" s="52"/>
      <c r="FN1369" s="52"/>
      <c r="FO1369" s="52"/>
      <c r="FP1369" s="52"/>
      <c r="FQ1369" s="52"/>
      <c r="FR1369" s="52"/>
      <c r="FS1369" s="52"/>
      <c r="FT1369" s="52"/>
    </row>
    <row r="1370" spans="1:176" x14ac:dyDescent="0.15">
      <c r="A1370" s="104"/>
      <c r="B1370" s="35"/>
      <c r="C1370" s="35"/>
      <c r="D1370" s="36"/>
      <c r="E1370" s="35"/>
      <c r="F1370" s="54"/>
      <c r="G1370" s="38"/>
      <c r="H1370" s="35"/>
      <c r="I1370" s="35"/>
      <c r="J1370" s="35"/>
      <c r="K1370" s="35"/>
      <c r="L1370" s="55"/>
      <c r="M1370" s="40"/>
      <c r="N1370" s="41"/>
      <c r="O1370" s="41"/>
      <c r="P1370" s="56"/>
      <c r="Q1370" s="43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52"/>
      <c r="AG1370" s="52"/>
      <c r="AH1370" s="52"/>
      <c r="AI1370" s="52"/>
      <c r="AJ1370" s="52"/>
      <c r="AK1370" s="52"/>
      <c r="AL1370" s="52"/>
      <c r="AM1370" s="52"/>
      <c r="AN1370" s="52"/>
      <c r="AO1370" s="52"/>
      <c r="AP1370" s="52"/>
      <c r="AQ1370" s="52"/>
      <c r="AR1370" s="52"/>
      <c r="AS1370" s="52"/>
      <c r="AT1370" s="52"/>
      <c r="AU1370" s="52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2"/>
      <c r="BI1370" s="52"/>
      <c r="BJ1370" s="52"/>
      <c r="BK1370" s="52"/>
      <c r="BL1370" s="52"/>
      <c r="BM1370" s="52"/>
      <c r="BN1370" s="52"/>
      <c r="BO1370" s="52"/>
      <c r="BP1370" s="52"/>
      <c r="BQ1370" s="52"/>
      <c r="BR1370" s="52"/>
      <c r="BS1370" s="52"/>
      <c r="BT1370" s="52"/>
      <c r="BU1370" s="52"/>
      <c r="BV1370" s="52"/>
      <c r="BW1370" s="52"/>
      <c r="BX1370" s="52"/>
      <c r="BY1370" s="52"/>
      <c r="BZ1370" s="52"/>
      <c r="CA1370" s="52"/>
      <c r="CB1370" s="52"/>
      <c r="CC1370" s="52"/>
      <c r="CD1370" s="52"/>
      <c r="CE1370" s="52"/>
      <c r="CF1370" s="52"/>
      <c r="CG1370" s="52"/>
      <c r="CH1370" s="52"/>
      <c r="CI1370" s="52"/>
      <c r="CJ1370" s="52"/>
      <c r="CK1370" s="52"/>
      <c r="CL1370" s="52"/>
      <c r="CM1370" s="52"/>
      <c r="CN1370" s="52"/>
      <c r="CO1370" s="52"/>
      <c r="CP1370" s="52"/>
      <c r="CQ1370" s="52"/>
      <c r="CR1370" s="52"/>
      <c r="CS1370" s="52"/>
      <c r="CT1370" s="52"/>
      <c r="CU1370" s="52"/>
      <c r="CV1370" s="52"/>
      <c r="CW1370" s="52"/>
      <c r="CX1370" s="52"/>
      <c r="CY1370" s="52"/>
      <c r="CZ1370" s="52"/>
      <c r="DA1370" s="52"/>
      <c r="DB1370" s="52"/>
      <c r="DC1370" s="52"/>
      <c r="DD1370" s="52"/>
      <c r="DE1370" s="52"/>
      <c r="DF1370" s="52"/>
      <c r="DG1370" s="52"/>
      <c r="DH1370" s="52"/>
      <c r="DI1370" s="52"/>
      <c r="DJ1370" s="52"/>
      <c r="DK1370" s="52"/>
      <c r="DL1370" s="52"/>
      <c r="DM1370" s="52"/>
      <c r="DN1370" s="52"/>
      <c r="DO1370" s="52"/>
      <c r="DP1370" s="52"/>
      <c r="DQ1370" s="52"/>
      <c r="DR1370" s="52"/>
      <c r="DS1370" s="52"/>
      <c r="DT1370" s="52"/>
      <c r="DU1370" s="52"/>
      <c r="DV1370" s="52"/>
      <c r="DW1370" s="52"/>
      <c r="DX1370" s="52"/>
      <c r="DY1370" s="52"/>
      <c r="DZ1370" s="52"/>
      <c r="EA1370" s="52"/>
      <c r="EB1370" s="52"/>
      <c r="EC1370" s="52"/>
      <c r="ED1370" s="52"/>
      <c r="EE1370" s="52"/>
      <c r="EF1370" s="52"/>
      <c r="EG1370" s="52"/>
      <c r="EH1370" s="52"/>
      <c r="EI1370" s="52"/>
      <c r="EJ1370" s="52"/>
      <c r="EK1370" s="52"/>
      <c r="EL1370" s="52"/>
      <c r="EM1370" s="52"/>
      <c r="EN1370" s="52"/>
      <c r="EO1370" s="52"/>
      <c r="EP1370" s="52"/>
      <c r="EQ1370" s="52"/>
      <c r="ER1370" s="52"/>
      <c r="ES1370" s="52"/>
      <c r="ET1370" s="52"/>
      <c r="EU1370" s="52"/>
      <c r="EV1370" s="52"/>
      <c r="EW1370" s="52"/>
      <c r="EX1370" s="52"/>
      <c r="EY1370" s="52"/>
      <c r="EZ1370" s="52"/>
      <c r="FA1370" s="52"/>
      <c r="FB1370" s="52"/>
      <c r="FC1370" s="52"/>
      <c r="FD1370" s="52"/>
      <c r="FE1370" s="52"/>
      <c r="FF1370" s="52"/>
      <c r="FG1370" s="52"/>
      <c r="FH1370" s="52"/>
      <c r="FI1370" s="52"/>
      <c r="FJ1370" s="52"/>
      <c r="FK1370" s="52"/>
      <c r="FL1370" s="52"/>
      <c r="FM1370" s="52"/>
      <c r="FN1370" s="52"/>
      <c r="FO1370" s="52"/>
      <c r="FP1370" s="52"/>
      <c r="FQ1370" s="52"/>
      <c r="FR1370" s="52"/>
      <c r="FS1370" s="52"/>
      <c r="FT1370" s="52"/>
    </row>
    <row r="1371" spans="1:176" x14ac:dyDescent="0.15">
      <c r="A1371" s="104"/>
      <c r="B1371" s="35"/>
      <c r="C1371" s="35"/>
      <c r="D1371" s="36"/>
      <c r="E1371" s="35"/>
      <c r="F1371" s="54"/>
      <c r="G1371" s="38"/>
      <c r="H1371" s="35"/>
      <c r="I1371" s="35"/>
      <c r="J1371" s="35"/>
      <c r="K1371" s="35"/>
      <c r="L1371" s="55"/>
      <c r="M1371" s="40"/>
      <c r="N1371" s="41"/>
      <c r="O1371" s="41"/>
      <c r="P1371" s="56"/>
      <c r="Q1371" s="43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52"/>
      <c r="AG1371" s="52"/>
      <c r="AH1371" s="52"/>
      <c r="AI1371" s="52"/>
      <c r="AJ1371" s="52"/>
      <c r="AK1371" s="52"/>
      <c r="AL1371" s="52"/>
      <c r="AM1371" s="52"/>
      <c r="AN1371" s="52"/>
      <c r="AO1371" s="52"/>
      <c r="AP1371" s="52"/>
      <c r="AQ1371" s="52"/>
      <c r="AR1371" s="52"/>
      <c r="AS1371" s="52"/>
      <c r="AT1371" s="52"/>
      <c r="AU1371" s="52"/>
      <c r="AV1371" s="52"/>
      <c r="AW1371" s="52"/>
      <c r="AX1371" s="52"/>
      <c r="AY1371" s="52"/>
      <c r="AZ1371" s="52"/>
      <c r="BA1371" s="52"/>
      <c r="BB1371" s="52"/>
      <c r="BC1371" s="52"/>
      <c r="BD1371" s="52"/>
      <c r="BE1371" s="52"/>
      <c r="BF1371" s="52"/>
      <c r="BG1371" s="52"/>
      <c r="BH1371" s="52"/>
      <c r="BI1371" s="52"/>
      <c r="BJ1371" s="52"/>
      <c r="BK1371" s="52"/>
      <c r="BL1371" s="52"/>
      <c r="BM1371" s="52"/>
      <c r="BN1371" s="52"/>
      <c r="BO1371" s="52"/>
      <c r="BP1371" s="52"/>
      <c r="BQ1371" s="52"/>
      <c r="BR1371" s="52"/>
      <c r="BS1371" s="52"/>
      <c r="BT1371" s="52"/>
      <c r="BU1371" s="52"/>
      <c r="BV1371" s="52"/>
      <c r="BW1371" s="52"/>
      <c r="BX1371" s="52"/>
      <c r="BY1371" s="52"/>
      <c r="BZ1371" s="52"/>
      <c r="CA1371" s="52"/>
      <c r="CB1371" s="52"/>
      <c r="CC1371" s="52"/>
      <c r="CD1371" s="52"/>
      <c r="CE1371" s="52"/>
      <c r="CF1371" s="52"/>
      <c r="CG1371" s="52"/>
      <c r="CH1371" s="52"/>
      <c r="CI1371" s="52"/>
      <c r="CJ1371" s="52"/>
      <c r="CK1371" s="52"/>
      <c r="CL1371" s="52"/>
      <c r="CM1371" s="52"/>
      <c r="CN1371" s="52"/>
      <c r="CO1371" s="52"/>
      <c r="CP1371" s="52"/>
      <c r="CQ1371" s="52"/>
      <c r="CR1371" s="52"/>
      <c r="CS1371" s="52"/>
      <c r="CT1371" s="52"/>
      <c r="CU1371" s="52"/>
      <c r="CV1371" s="52"/>
      <c r="CW1371" s="52"/>
      <c r="CX1371" s="52"/>
      <c r="CY1371" s="52"/>
      <c r="CZ1371" s="52"/>
      <c r="DA1371" s="52"/>
      <c r="DB1371" s="52"/>
      <c r="DC1371" s="52"/>
      <c r="DD1371" s="52"/>
      <c r="DE1371" s="52"/>
      <c r="DF1371" s="52"/>
      <c r="DG1371" s="52"/>
      <c r="DH1371" s="52"/>
      <c r="DI1371" s="52"/>
      <c r="DJ1371" s="52"/>
      <c r="DK1371" s="52"/>
      <c r="DL1371" s="52"/>
      <c r="DM1371" s="52"/>
      <c r="DN1371" s="52"/>
      <c r="DO1371" s="52"/>
      <c r="DP1371" s="52"/>
      <c r="DQ1371" s="52"/>
      <c r="DR1371" s="52"/>
      <c r="DS1371" s="52"/>
      <c r="DT1371" s="52"/>
      <c r="DU1371" s="52"/>
      <c r="DV1371" s="52"/>
      <c r="DW1371" s="52"/>
      <c r="DX1371" s="52"/>
      <c r="DY1371" s="52"/>
      <c r="DZ1371" s="52"/>
      <c r="EA1371" s="52"/>
      <c r="EB1371" s="52"/>
      <c r="EC1371" s="52"/>
      <c r="ED1371" s="52"/>
      <c r="EE1371" s="52"/>
      <c r="EF1371" s="52"/>
      <c r="EG1371" s="52"/>
      <c r="EH1371" s="52"/>
      <c r="EI1371" s="52"/>
      <c r="EJ1371" s="52"/>
      <c r="EK1371" s="52"/>
      <c r="EL1371" s="52"/>
      <c r="EM1371" s="52"/>
      <c r="EN1371" s="52"/>
      <c r="EO1371" s="52"/>
      <c r="EP1371" s="52"/>
      <c r="EQ1371" s="52"/>
      <c r="ER1371" s="52"/>
      <c r="ES1371" s="52"/>
      <c r="ET1371" s="52"/>
      <c r="EU1371" s="52"/>
      <c r="EV1371" s="52"/>
      <c r="EW1371" s="52"/>
      <c r="EX1371" s="52"/>
      <c r="EY1371" s="52"/>
      <c r="EZ1371" s="52"/>
      <c r="FA1371" s="52"/>
      <c r="FB1371" s="52"/>
      <c r="FC1371" s="52"/>
      <c r="FD1371" s="52"/>
      <c r="FE1371" s="52"/>
      <c r="FF1371" s="52"/>
      <c r="FG1371" s="52"/>
      <c r="FH1371" s="52"/>
      <c r="FI1371" s="52"/>
      <c r="FJ1371" s="52"/>
      <c r="FK1371" s="52"/>
      <c r="FL1371" s="52"/>
      <c r="FM1371" s="52"/>
      <c r="FN1371" s="52"/>
      <c r="FO1371" s="52"/>
      <c r="FP1371" s="52"/>
      <c r="FQ1371" s="52"/>
      <c r="FR1371" s="52"/>
      <c r="FS1371" s="52"/>
      <c r="FT1371" s="52"/>
    </row>
    <row r="1372" spans="1:176" x14ac:dyDescent="0.15">
      <c r="A1372" s="104"/>
      <c r="B1372" s="35"/>
      <c r="C1372" s="35"/>
      <c r="D1372" s="36"/>
      <c r="E1372" s="35"/>
      <c r="F1372" s="54"/>
      <c r="G1372" s="38"/>
      <c r="H1372" s="35"/>
      <c r="I1372" s="35"/>
      <c r="J1372" s="35"/>
      <c r="K1372" s="35"/>
      <c r="L1372" s="55"/>
      <c r="M1372" s="40"/>
      <c r="N1372" s="41"/>
      <c r="O1372" s="41"/>
      <c r="P1372" s="56"/>
      <c r="Q1372" s="43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52"/>
      <c r="AG1372" s="52"/>
      <c r="AH1372" s="52"/>
      <c r="AI1372" s="52"/>
      <c r="AJ1372" s="52"/>
      <c r="AK1372" s="52"/>
      <c r="AL1372" s="52"/>
      <c r="AM1372" s="52"/>
      <c r="AN1372" s="52"/>
      <c r="AO1372" s="52"/>
      <c r="AP1372" s="52"/>
      <c r="AQ1372" s="52"/>
      <c r="AR1372" s="52"/>
      <c r="AS1372" s="52"/>
      <c r="AT1372" s="52"/>
      <c r="AU1372" s="52"/>
      <c r="AV1372" s="52"/>
      <c r="AW1372" s="52"/>
      <c r="AX1372" s="52"/>
      <c r="AY1372" s="52"/>
      <c r="AZ1372" s="52"/>
      <c r="BA1372" s="52"/>
      <c r="BB1372" s="52"/>
      <c r="BC1372" s="52"/>
      <c r="BD1372" s="52"/>
      <c r="BE1372" s="52"/>
      <c r="BF1372" s="52"/>
      <c r="BG1372" s="52"/>
      <c r="BH1372" s="52"/>
      <c r="BI1372" s="52"/>
      <c r="BJ1372" s="52"/>
      <c r="BK1372" s="52"/>
      <c r="BL1372" s="52"/>
      <c r="BM1372" s="52"/>
      <c r="BN1372" s="52"/>
      <c r="BO1372" s="52"/>
      <c r="BP1372" s="52"/>
      <c r="BQ1372" s="52"/>
      <c r="BR1372" s="52"/>
      <c r="BS1372" s="52"/>
      <c r="BT1372" s="52"/>
      <c r="BU1372" s="52"/>
      <c r="BV1372" s="52"/>
      <c r="BW1372" s="52"/>
      <c r="BX1372" s="52"/>
      <c r="BY1372" s="52"/>
      <c r="BZ1372" s="52"/>
      <c r="CA1372" s="52"/>
      <c r="CB1372" s="52"/>
      <c r="CC1372" s="52"/>
      <c r="CD1372" s="52"/>
      <c r="CE1372" s="52"/>
      <c r="CF1372" s="52"/>
      <c r="CG1372" s="52"/>
      <c r="CH1372" s="52"/>
      <c r="CI1372" s="52"/>
      <c r="CJ1372" s="52"/>
      <c r="CK1372" s="52"/>
      <c r="CL1372" s="52"/>
      <c r="CM1372" s="52"/>
      <c r="CN1372" s="52"/>
      <c r="CO1372" s="52"/>
      <c r="CP1372" s="52"/>
      <c r="CQ1372" s="52"/>
      <c r="CR1372" s="52"/>
      <c r="CS1372" s="52"/>
      <c r="CT1372" s="52"/>
      <c r="CU1372" s="52"/>
      <c r="CV1372" s="52"/>
      <c r="CW1372" s="52"/>
      <c r="CX1372" s="52"/>
      <c r="CY1372" s="52"/>
      <c r="CZ1372" s="52"/>
      <c r="DA1372" s="52"/>
      <c r="DB1372" s="52"/>
      <c r="DC1372" s="52"/>
      <c r="DD1372" s="52"/>
      <c r="DE1372" s="52"/>
      <c r="DF1372" s="52"/>
      <c r="DG1372" s="52"/>
      <c r="DH1372" s="52"/>
      <c r="DI1372" s="52"/>
      <c r="DJ1372" s="52"/>
      <c r="DK1372" s="52"/>
      <c r="DL1372" s="52"/>
      <c r="DM1372" s="52"/>
      <c r="DN1372" s="52"/>
      <c r="DO1372" s="52"/>
      <c r="DP1372" s="52"/>
      <c r="DQ1372" s="52"/>
      <c r="DR1372" s="52"/>
      <c r="DS1372" s="52"/>
      <c r="DT1372" s="52"/>
      <c r="DU1372" s="52"/>
      <c r="DV1372" s="52"/>
      <c r="DW1372" s="52"/>
      <c r="DX1372" s="52"/>
      <c r="DY1372" s="52"/>
      <c r="DZ1372" s="52"/>
      <c r="EA1372" s="52"/>
      <c r="EB1372" s="52"/>
      <c r="EC1372" s="52"/>
      <c r="ED1372" s="52"/>
      <c r="EE1372" s="52"/>
      <c r="EF1372" s="52"/>
      <c r="EG1372" s="52"/>
      <c r="EH1372" s="52"/>
      <c r="EI1372" s="52"/>
      <c r="EJ1372" s="52"/>
      <c r="EK1372" s="52"/>
      <c r="EL1372" s="52"/>
      <c r="EM1372" s="52"/>
      <c r="EN1372" s="52"/>
      <c r="EO1372" s="52"/>
      <c r="EP1372" s="52"/>
      <c r="EQ1372" s="52"/>
      <c r="ER1372" s="52"/>
      <c r="ES1372" s="52"/>
      <c r="ET1372" s="52"/>
      <c r="EU1372" s="52"/>
      <c r="EV1372" s="52"/>
      <c r="EW1372" s="52"/>
      <c r="EX1372" s="52"/>
      <c r="EY1372" s="52"/>
      <c r="EZ1372" s="52"/>
      <c r="FA1372" s="52"/>
      <c r="FB1372" s="52"/>
      <c r="FC1372" s="52"/>
      <c r="FD1372" s="52"/>
      <c r="FE1372" s="52"/>
      <c r="FF1372" s="52"/>
      <c r="FG1372" s="52"/>
      <c r="FH1372" s="52"/>
      <c r="FI1372" s="52"/>
      <c r="FJ1372" s="52"/>
      <c r="FK1372" s="52"/>
      <c r="FL1372" s="52"/>
      <c r="FM1372" s="52"/>
      <c r="FN1372" s="52"/>
      <c r="FO1372" s="52"/>
      <c r="FP1372" s="52"/>
      <c r="FQ1372" s="52"/>
      <c r="FR1372" s="52"/>
      <c r="FS1372" s="52"/>
      <c r="FT1372" s="52"/>
    </row>
    <row r="1373" spans="1:176" x14ac:dyDescent="0.15">
      <c r="A1373" s="104"/>
      <c r="B1373" s="35"/>
      <c r="C1373" s="35"/>
      <c r="D1373" s="36"/>
      <c r="E1373" s="35"/>
      <c r="F1373" s="54"/>
      <c r="G1373" s="38"/>
      <c r="H1373" s="35"/>
      <c r="I1373" s="35"/>
      <c r="J1373" s="35"/>
      <c r="K1373" s="35"/>
      <c r="L1373" s="55"/>
      <c r="M1373" s="40"/>
      <c r="N1373" s="41"/>
      <c r="O1373" s="41"/>
      <c r="P1373" s="56"/>
      <c r="Q1373" s="43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52"/>
      <c r="AG1373" s="52"/>
      <c r="AH1373" s="52"/>
      <c r="AI1373" s="52"/>
      <c r="AJ1373" s="52"/>
      <c r="AK1373" s="52"/>
      <c r="AL1373" s="52"/>
      <c r="AM1373" s="52"/>
      <c r="AN1373" s="52"/>
      <c r="AO1373" s="52"/>
      <c r="AP1373" s="52"/>
      <c r="AQ1373" s="52"/>
      <c r="AR1373" s="52"/>
      <c r="AS1373" s="52"/>
      <c r="AT1373" s="52"/>
      <c r="AU1373" s="52"/>
      <c r="AV1373" s="52"/>
      <c r="AW1373" s="52"/>
      <c r="AX1373" s="52"/>
      <c r="AY1373" s="52"/>
      <c r="AZ1373" s="52"/>
      <c r="BA1373" s="52"/>
      <c r="BB1373" s="52"/>
      <c r="BC1373" s="52"/>
      <c r="BD1373" s="52"/>
      <c r="BE1373" s="52"/>
      <c r="BF1373" s="52"/>
      <c r="BG1373" s="52"/>
      <c r="BH1373" s="52"/>
      <c r="BI1373" s="52"/>
      <c r="BJ1373" s="52"/>
      <c r="BK1373" s="52"/>
      <c r="BL1373" s="52"/>
      <c r="BM1373" s="52"/>
      <c r="BN1373" s="52"/>
      <c r="BO1373" s="52"/>
      <c r="BP1373" s="52"/>
      <c r="BQ1373" s="52"/>
      <c r="BR1373" s="52"/>
      <c r="BS1373" s="52"/>
      <c r="BT1373" s="52"/>
      <c r="BU1373" s="52"/>
      <c r="BV1373" s="52"/>
      <c r="BW1373" s="52"/>
      <c r="BX1373" s="52"/>
      <c r="BY1373" s="52"/>
      <c r="BZ1373" s="52"/>
      <c r="CA1373" s="52"/>
      <c r="CB1373" s="52"/>
      <c r="CC1373" s="52"/>
      <c r="CD1373" s="52"/>
      <c r="CE1373" s="52"/>
      <c r="CF1373" s="52"/>
      <c r="CG1373" s="52"/>
      <c r="CH1373" s="52"/>
      <c r="CI1373" s="52"/>
      <c r="CJ1373" s="52"/>
      <c r="CK1373" s="52"/>
      <c r="CL1373" s="52"/>
      <c r="CM1373" s="52"/>
      <c r="CN1373" s="52"/>
      <c r="CO1373" s="52"/>
      <c r="CP1373" s="52"/>
      <c r="CQ1373" s="52"/>
      <c r="CR1373" s="52"/>
      <c r="CS1373" s="52"/>
      <c r="CT1373" s="52"/>
      <c r="CU1373" s="52"/>
      <c r="CV1373" s="52"/>
      <c r="CW1373" s="52"/>
      <c r="CX1373" s="52"/>
      <c r="CY1373" s="52"/>
      <c r="CZ1373" s="52"/>
      <c r="DA1373" s="52"/>
      <c r="DB1373" s="52"/>
      <c r="DC1373" s="52"/>
      <c r="DD1373" s="52"/>
      <c r="DE1373" s="52"/>
      <c r="DF1373" s="52"/>
      <c r="DG1373" s="52"/>
      <c r="DH1373" s="52"/>
      <c r="DI1373" s="52"/>
      <c r="DJ1373" s="52"/>
      <c r="DK1373" s="52"/>
      <c r="DL1373" s="52"/>
      <c r="DM1373" s="52"/>
      <c r="DN1373" s="52"/>
      <c r="DO1373" s="52"/>
      <c r="DP1373" s="52"/>
      <c r="DQ1373" s="52"/>
      <c r="DR1373" s="52"/>
      <c r="DS1373" s="52"/>
      <c r="DT1373" s="52"/>
      <c r="DU1373" s="52"/>
      <c r="DV1373" s="52"/>
      <c r="DW1373" s="52"/>
      <c r="DX1373" s="52"/>
      <c r="DY1373" s="52"/>
      <c r="DZ1373" s="52"/>
      <c r="EA1373" s="52"/>
      <c r="EB1373" s="52"/>
      <c r="EC1373" s="52"/>
      <c r="ED1373" s="52"/>
      <c r="EE1373" s="52"/>
      <c r="EF1373" s="52"/>
      <c r="EG1373" s="52"/>
      <c r="EH1373" s="52"/>
      <c r="EI1373" s="52"/>
      <c r="EJ1373" s="52"/>
      <c r="EK1373" s="52"/>
      <c r="EL1373" s="52"/>
      <c r="EM1373" s="52"/>
      <c r="EN1373" s="52"/>
      <c r="EO1373" s="52"/>
      <c r="EP1373" s="52"/>
      <c r="EQ1373" s="52"/>
      <c r="ER1373" s="52"/>
      <c r="ES1373" s="52"/>
      <c r="ET1373" s="52"/>
      <c r="EU1373" s="52"/>
      <c r="EV1373" s="52"/>
      <c r="EW1373" s="52"/>
      <c r="EX1373" s="52"/>
      <c r="EY1373" s="52"/>
      <c r="EZ1373" s="52"/>
      <c r="FA1373" s="52"/>
      <c r="FB1373" s="52"/>
      <c r="FC1373" s="52"/>
      <c r="FD1373" s="52"/>
      <c r="FE1373" s="52"/>
      <c r="FF1373" s="52"/>
      <c r="FG1373" s="52"/>
      <c r="FH1373" s="52"/>
      <c r="FI1373" s="52"/>
      <c r="FJ1373" s="52"/>
      <c r="FK1373" s="52"/>
      <c r="FL1373" s="52"/>
      <c r="FM1373" s="52"/>
      <c r="FN1373" s="52"/>
      <c r="FO1373" s="52"/>
      <c r="FP1373" s="52"/>
      <c r="FQ1373" s="52"/>
      <c r="FR1373" s="52"/>
      <c r="FS1373" s="52"/>
      <c r="FT1373" s="52"/>
    </row>
    <row r="1374" spans="1:176" x14ac:dyDescent="0.15">
      <c r="A1374" s="104"/>
      <c r="B1374" s="35"/>
      <c r="C1374" s="35"/>
      <c r="D1374" s="36"/>
      <c r="E1374" s="35"/>
      <c r="F1374" s="54"/>
      <c r="G1374" s="38"/>
      <c r="H1374" s="35"/>
      <c r="I1374" s="35"/>
      <c r="J1374" s="35"/>
      <c r="K1374" s="35"/>
      <c r="L1374" s="55"/>
      <c r="M1374" s="40"/>
      <c r="N1374" s="41"/>
      <c r="O1374" s="41"/>
      <c r="P1374" s="56"/>
      <c r="Q1374" s="43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52"/>
      <c r="AG1374" s="52"/>
      <c r="AH1374" s="52"/>
      <c r="AI1374" s="52"/>
      <c r="AJ1374" s="52"/>
      <c r="AK1374" s="52"/>
      <c r="AL1374" s="52"/>
      <c r="AM1374" s="52"/>
      <c r="AN1374" s="52"/>
      <c r="AO1374" s="52"/>
      <c r="AP1374" s="52"/>
      <c r="AQ1374" s="52"/>
      <c r="AR1374" s="52"/>
      <c r="AS1374" s="52"/>
      <c r="AT1374" s="52"/>
      <c r="AU1374" s="52"/>
      <c r="AV1374" s="52"/>
      <c r="AW1374" s="52"/>
      <c r="AX1374" s="52"/>
      <c r="AY1374" s="52"/>
      <c r="AZ1374" s="52"/>
      <c r="BA1374" s="52"/>
      <c r="BB1374" s="52"/>
      <c r="BC1374" s="52"/>
      <c r="BD1374" s="52"/>
      <c r="BE1374" s="52"/>
      <c r="BF1374" s="52"/>
      <c r="BG1374" s="52"/>
      <c r="BH1374" s="52"/>
      <c r="BI1374" s="52"/>
      <c r="BJ1374" s="52"/>
      <c r="BK1374" s="52"/>
      <c r="BL1374" s="52"/>
      <c r="BM1374" s="52"/>
      <c r="BN1374" s="52"/>
      <c r="BO1374" s="52"/>
      <c r="BP1374" s="52"/>
      <c r="BQ1374" s="52"/>
      <c r="BR1374" s="52"/>
      <c r="BS1374" s="52"/>
      <c r="BT1374" s="52"/>
      <c r="BU1374" s="52"/>
      <c r="BV1374" s="52"/>
      <c r="BW1374" s="52"/>
      <c r="BX1374" s="52"/>
      <c r="BY1374" s="52"/>
      <c r="BZ1374" s="52"/>
      <c r="CA1374" s="52"/>
      <c r="CB1374" s="52"/>
      <c r="CC1374" s="52"/>
      <c r="CD1374" s="52"/>
      <c r="CE1374" s="52"/>
      <c r="CF1374" s="52"/>
      <c r="CG1374" s="52"/>
      <c r="CH1374" s="52"/>
      <c r="CI1374" s="52"/>
      <c r="CJ1374" s="52"/>
      <c r="CK1374" s="52"/>
      <c r="CL1374" s="52"/>
      <c r="CM1374" s="52"/>
      <c r="CN1374" s="52"/>
      <c r="CO1374" s="52"/>
      <c r="CP1374" s="52"/>
      <c r="CQ1374" s="52"/>
      <c r="CR1374" s="52"/>
      <c r="CS1374" s="52"/>
      <c r="CT1374" s="52"/>
      <c r="CU1374" s="52"/>
      <c r="CV1374" s="52"/>
      <c r="CW1374" s="52"/>
      <c r="CX1374" s="52"/>
      <c r="CY1374" s="52"/>
      <c r="CZ1374" s="52"/>
      <c r="DA1374" s="52"/>
      <c r="DB1374" s="52"/>
      <c r="DC1374" s="52"/>
      <c r="DD1374" s="52"/>
      <c r="DE1374" s="52"/>
      <c r="DF1374" s="52"/>
      <c r="DG1374" s="52"/>
      <c r="DH1374" s="52"/>
      <c r="DI1374" s="52"/>
      <c r="DJ1374" s="52"/>
      <c r="DK1374" s="52"/>
      <c r="DL1374" s="52"/>
      <c r="DM1374" s="52"/>
      <c r="DN1374" s="52"/>
      <c r="DO1374" s="52"/>
      <c r="DP1374" s="52"/>
      <c r="DQ1374" s="52"/>
      <c r="DR1374" s="52"/>
      <c r="DS1374" s="52"/>
      <c r="DT1374" s="52"/>
      <c r="DU1374" s="52"/>
      <c r="DV1374" s="52"/>
      <c r="DW1374" s="52"/>
      <c r="DX1374" s="52"/>
      <c r="DY1374" s="52"/>
      <c r="DZ1374" s="52"/>
      <c r="EA1374" s="52"/>
      <c r="EB1374" s="52"/>
      <c r="EC1374" s="52"/>
      <c r="ED1374" s="52"/>
      <c r="EE1374" s="52"/>
      <c r="EF1374" s="52"/>
      <c r="EG1374" s="52"/>
      <c r="EH1374" s="52"/>
      <c r="EI1374" s="52"/>
      <c r="EJ1374" s="52"/>
      <c r="EK1374" s="52"/>
      <c r="EL1374" s="52"/>
      <c r="EM1374" s="52"/>
      <c r="EN1374" s="52"/>
      <c r="EO1374" s="52"/>
      <c r="EP1374" s="52"/>
      <c r="EQ1374" s="52"/>
      <c r="ER1374" s="52"/>
      <c r="ES1374" s="52"/>
      <c r="ET1374" s="52"/>
      <c r="EU1374" s="52"/>
      <c r="EV1374" s="52"/>
      <c r="EW1374" s="52"/>
      <c r="EX1374" s="52"/>
      <c r="EY1374" s="52"/>
      <c r="EZ1374" s="52"/>
      <c r="FA1374" s="52"/>
      <c r="FB1374" s="52"/>
      <c r="FC1374" s="52"/>
      <c r="FD1374" s="52"/>
      <c r="FE1374" s="52"/>
      <c r="FF1374" s="52"/>
      <c r="FG1374" s="52"/>
      <c r="FH1374" s="52"/>
      <c r="FI1374" s="52"/>
      <c r="FJ1374" s="52"/>
      <c r="FK1374" s="52"/>
      <c r="FL1374" s="52"/>
      <c r="FM1374" s="52"/>
      <c r="FN1374" s="52"/>
      <c r="FO1374" s="52"/>
      <c r="FP1374" s="52"/>
      <c r="FQ1374" s="52"/>
      <c r="FR1374" s="52"/>
      <c r="FS1374" s="52"/>
      <c r="FT1374" s="52"/>
    </row>
    <row r="1375" spans="1:176" x14ac:dyDescent="0.15">
      <c r="A1375" s="104"/>
      <c r="B1375" s="35"/>
      <c r="C1375" s="35"/>
      <c r="D1375" s="36"/>
      <c r="E1375" s="35"/>
      <c r="F1375" s="54"/>
      <c r="G1375" s="38"/>
      <c r="H1375" s="35"/>
      <c r="I1375" s="35"/>
      <c r="J1375" s="35"/>
      <c r="K1375" s="35"/>
      <c r="L1375" s="55"/>
      <c r="M1375" s="40"/>
      <c r="N1375" s="41"/>
      <c r="O1375" s="41"/>
      <c r="P1375" s="56"/>
      <c r="Q1375" s="43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52"/>
      <c r="AG1375" s="52"/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  <c r="AU1375" s="52"/>
      <c r="AV1375" s="52"/>
      <c r="AW1375" s="52"/>
      <c r="AX1375" s="52"/>
      <c r="AY1375" s="52"/>
      <c r="AZ1375" s="52"/>
      <c r="BA1375" s="52"/>
      <c r="BB1375" s="52"/>
      <c r="BC1375" s="52"/>
      <c r="BD1375" s="52"/>
      <c r="BE1375" s="52"/>
      <c r="BF1375" s="52"/>
      <c r="BG1375" s="52"/>
      <c r="BH1375" s="52"/>
      <c r="BI1375" s="52"/>
      <c r="BJ1375" s="52"/>
      <c r="BK1375" s="52"/>
      <c r="BL1375" s="52"/>
      <c r="BM1375" s="52"/>
      <c r="BN1375" s="52"/>
      <c r="BO1375" s="52"/>
      <c r="BP1375" s="52"/>
      <c r="BQ1375" s="52"/>
      <c r="BR1375" s="52"/>
      <c r="BS1375" s="52"/>
      <c r="BT1375" s="52"/>
      <c r="BU1375" s="52"/>
      <c r="BV1375" s="52"/>
      <c r="BW1375" s="52"/>
      <c r="BX1375" s="52"/>
      <c r="BY1375" s="52"/>
      <c r="BZ1375" s="52"/>
      <c r="CA1375" s="52"/>
      <c r="CB1375" s="52"/>
      <c r="CC1375" s="52"/>
      <c r="CD1375" s="52"/>
      <c r="CE1375" s="52"/>
      <c r="CF1375" s="52"/>
      <c r="CG1375" s="52"/>
      <c r="CH1375" s="52"/>
      <c r="CI1375" s="52"/>
      <c r="CJ1375" s="52"/>
      <c r="CK1375" s="52"/>
      <c r="CL1375" s="52"/>
      <c r="CM1375" s="52"/>
      <c r="CN1375" s="52"/>
      <c r="CO1375" s="52"/>
      <c r="CP1375" s="52"/>
      <c r="CQ1375" s="52"/>
      <c r="CR1375" s="52"/>
      <c r="CS1375" s="52"/>
      <c r="CT1375" s="52"/>
      <c r="CU1375" s="52"/>
      <c r="CV1375" s="52"/>
      <c r="CW1375" s="52"/>
      <c r="CX1375" s="52"/>
      <c r="CY1375" s="52"/>
      <c r="CZ1375" s="52"/>
      <c r="DA1375" s="52"/>
      <c r="DB1375" s="52"/>
      <c r="DC1375" s="52"/>
      <c r="DD1375" s="52"/>
      <c r="DE1375" s="52"/>
      <c r="DF1375" s="52"/>
      <c r="DG1375" s="52"/>
      <c r="DH1375" s="52"/>
      <c r="DI1375" s="52"/>
      <c r="DJ1375" s="52"/>
      <c r="DK1375" s="52"/>
      <c r="DL1375" s="52"/>
      <c r="DM1375" s="52"/>
      <c r="DN1375" s="52"/>
      <c r="DO1375" s="52"/>
      <c r="DP1375" s="52"/>
      <c r="DQ1375" s="52"/>
      <c r="DR1375" s="52"/>
      <c r="DS1375" s="52"/>
      <c r="DT1375" s="52"/>
      <c r="DU1375" s="52"/>
      <c r="DV1375" s="52"/>
      <c r="DW1375" s="52"/>
      <c r="DX1375" s="52"/>
      <c r="DY1375" s="52"/>
      <c r="DZ1375" s="52"/>
      <c r="EA1375" s="52"/>
      <c r="EB1375" s="52"/>
      <c r="EC1375" s="52"/>
      <c r="ED1375" s="52"/>
      <c r="EE1375" s="52"/>
      <c r="EF1375" s="52"/>
      <c r="EG1375" s="52"/>
      <c r="EH1375" s="52"/>
      <c r="EI1375" s="52"/>
      <c r="EJ1375" s="52"/>
      <c r="EK1375" s="52"/>
      <c r="EL1375" s="52"/>
      <c r="EM1375" s="52"/>
      <c r="EN1375" s="52"/>
      <c r="EO1375" s="52"/>
      <c r="EP1375" s="52"/>
      <c r="EQ1375" s="52"/>
      <c r="ER1375" s="52"/>
      <c r="ES1375" s="52"/>
      <c r="ET1375" s="52"/>
      <c r="EU1375" s="52"/>
      <c r="EV1375" s="52"/>
      <c r="EW1375" s="52"/>
      <c r="EX1375" s="52"/>
      <c r="EY1375" s="52"/>
      <c r="EZ1375" s="52"/>
      <c r="FA1375" s="52"/>
      <c r="FB1375" s="52"/>
      <c r="FC1375" s="52"/>
      <c r="FD1375" s="52"/>
      <c r="FE1375" s="52"/>
      <c r="FF1375" s="52"/>
      <c r="FG1375" s="52"/>
      <c r="FH1375" s="52"/>
      <c r="FI1375" s="52"/>
      <c r="FJ1375" s="52"/>
      <c r="FK1375" s="52"/>
      <c r="FL1375" s="52"/>
      <c r="FM1375" s="52"/>
      <c r="FN1375" s="52"/>
      <c r="FO1375" s="52"/>
      <c r="FP1375" s="52"/>
      <c r="FQ1375" s="52"/>
      <c r="FR1375" s="52"/>
      <c r="FS1375" s="52"/>
      <c r="FT1375" s="52"/>
    </row>
    <row r="1376" spans="1:176" x14ac:dyDescent="0.15">
      <c r="A1376" s="104"/>
      <c r="B1376" s="35"/>
      <c r="C1376" s="35"/>
      <c r="D1376" s="36"/>
      <c r="E1376" s="35"/>
      <c r="F1376" s="54"/>
      <c r="G1376" s="38"/>
      <c r="H1376" s="35"/>
      <c r="I1376" s="35"/>
      <c r="J1376" s="35"/>
      <c r="K1376" s="35"/>
      <c r="L1376" s="55"/>
      <c r="M1376" s="40"/>
      <c r="N1376" s="41"/>
      <c r="O1376" s="41"/>
      <c r="P1376" s="56"/>
      <c r="Q1376" s="43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52"/>
      <c r="AG1376" s="52"/>
      <c r="AH1376" s="52"/>
      <c r="AI1376" s="52"/>
      <c r="AJ1376" s="52"/>
      <c r="AK1376" s="52"/>
      <c r="AL1376" s="52"/>
      <c r="AM1376" s="52"/>
      <c r="AN1376" s="52"/>
      <c r="AO1376" s="52"/>
      <c r="AP1376" s="52"/>
      <c r="AQ1376" s="52"/>
      <c r="AR1376" s="52"/>
      <c r="AS1376" s="52"/>
      <c r="AT1376" s="52"/>
      <c r="AU1376" s="52"/>
      <c r="AV1376" s="52"/>
      <c r="AW1376" s="52"/>
      <c r="AX1376" s="52"/>
      <c r="AY1376" s="52"/>
      <c r="AZ1376" s="52"/>
      <c r="BA1376" s="52"/>
      <c r="BB1376" s="52"/>
      <c r="BC1376" s="52"/>
      <c r="BD1376" s="52"/>
      <c r="BE1376" s="52"/>
      <c r="BF1376" s="52"/>
      <c r="BG1376" s="52"/>
      <c r="BH1376" s="52"/>
      <c r="BI1376" s="52"/>
      <c r="BJ1376" s="52"/>
      <c r="BK1376" s="52"/>
      <c r="BL1376" s="52"/>
      <c r="BM1376" s="52"/>
      <c r="BN1376" s="52"/>
      <c r="BO1376" s="52"/>
      <c r="BP1376" s="52"/>
      <c r="BQ1376" s="52"/>
      <c r="BR1376" s="52"/>
      <c r="BS1376" s="52"/>
      <c r="BT1376" s="52"/>
      <c r="BU1376" s="52"/>
      <c r="BV1376" s="52"/>
      <c r="BW1376" s="52"/>
      <c r="BX1376" s="52"/>
      <c r="BY1376" s="52"/>
      <c r="BZ1376" s="52"/>
      <c r="CA1376" s="52"/>
      <c r="CB1376" s="52"/>
      <c r="CC1376" s="52"/>
      <c r="CD1376" s="52"/>
      <c r="CE1376" s="52"/>
      <c r="CF1376" s="52"/>
      <c r="CG1376" s="52"/>
      <c r="CH1376" s="52"/>
      <c r="CI1376" s="52"/>
      <c r="CJ1376" s="52"/>
      <c r="CK1376" s="52"/>
      <c r="CL1376" s="52"/>
      <c r="CM1376" s="52"/>
      <c r="CN1376" s="52"/>
      <c r="CO1376" s="52"/>
      <c r="CP1376" s="52"/>
      <c r="CQ1376" s="52"/>
      <c r="CR1376" s="52"/>
      <c r="CS1376" s="52"/>
      <c r="CT1376" s="52"/>
      <c r="CU1376" s="52"/>
      <c r="CV1376" s="52"/>
      <c r="CW1376" s="52"/>
      <c r="CX1376" s="52"/>
      <c r="CY1376" s="52"/>
      <c r="CZ1376" s="52"/>
      <c r="DA1376" s="52"/>
      <c r="DB1376" s="52"/>
      <c r="DC1376" s="52"/>
      <c r="DD1376" s="52"/>
      <c r="DE1376" s="52"/>
      <c r="DF1376" s="52"/>
      <c r="DG1376" s="52"/>
      <c r="DH1376" s="52"/>
      <c r="DI1376" s="52"/>
      <c r="DJ1376" s="52"/>
      <c r="DK1376" s="52"/>
      <c r="DL1376" s="52"/>
      <c r="DM1376" s="52"/>
      <c r="DN1376" s="52"/>
      <c r="DO1376" s="52"/>
      <c r="DP1376" s="52"/>
      <c r="DQ1376" s="52"/>
      <c r="DR1376" s="52"/>
      <c r="DS1376" s="52"/>
      <c r="DT1376" s="52"/>
      <c r="DU1376" s="52"/>
      <c r="DV1376" s="52"/>
      <c r="DW1376" s="52"/>
      <c r="DX1376" s="52"/>
      <c r="DY1376" s="52"/>
      <c r="DZ1376" s="52"/>
      <c r="EA1376" s="52"/>
      <c r="EB1376" s="52"/>
      <c r="EC1376" s="52"/>
      <c r="ED1376" s="52"/>
      <c r="EE1376" s="52"/>
      <c r="EF1376" s="52"/>
      <c r="EG1376" s="52"/>
      <c r="EH1376" s="52"/>
      <c r="EI1376" s="52"/>
      <c r="EJ1376" s="52"/>
      <c r="EK1376" s="52"/>
      <c r="EL1376" s="52"/>
      <c r="EM1376" s="52"/>
      <c r="EN1376" s="52"/>
      <c r="EO1376" s="52"/>
      <c r="EP1376" s="52"/>
      <c r="EQ1376" s="52"/>
      <c r="ER1376" s="52"/>
      <c r="ES1376" s="52"/>
      <c r="ET1376" s="52"/>
      <c r="EU1376" s="52"/>
      <c r="EV1376" s="52"/>
      <c r="EW1376" s="52"/>
      <c r="EX1376" s="52"/>
      <c r="EY1376" s="52"/>
      <c r="EZ1376" s="52"/>
      <c r="FA1376" s="52"/>
      <c r="FB1376" s="52"/>
      <c r="FC1376" s="52"/>
      <c r="FD1376" s="52"/>
      <c r="FE1376" s="52"/>
      <c r="FF1376" s="52"/>
      <c r="FG1376" s="52"/>
      <c r="FH1376" s="52"/>
      <c r="FI1376" s="52"/>
      <c r="FJ1376" s="52"/>
      <c r="FK1376" s="52"/>
      <c r="FL1376" s="52"/>
      <c r="FM1376" s="52"/>
      <c r="FN1376" s="52"/>
      <c r="FO1376" s="52"/>
      <c r="FP1376" s="52"/>
      <c r="FQ1376" s="52"/>
      <c r="FR1376" s="52"/>
      <c r="FS1376" s="52"/>
      <c r="FT1376" s="52"/>
    </row>
    <row r="1377" spans="1:179" x14ac:dyDescent="0.15">
      <c r="A1377" s="104"/>
      <c r="B1377" s="35"/>
      <c r="C1377" s="35"/>
      <c r="D1377" s="36"/>
      <c r="E1377" s="35"/>
      <c r="F1377" s="54"/>
      <c r="G1377" s="38"/>
      <c r="H1377" s="35"/>
      <c r="I1377" s="35"/>
      <c r="J1377" s="35"/>
      <c r="K1377" s="35"/>
      <c r="L1377" s="55"/>
      <c r="M1377" s="40"/>
      <c r="N1377" s="41"/>
      <c r="O1377" s="41"/>
      <c r="P1377" s="56"/>
      <c r="Q1377" s="43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52"/>
      <c r="AG1377" s="52"/>
      <c r="AH1377" s="52"/>
      <c r="AI1377" s="52"/>
      <c r="AJ1377" s="52"/>
      <c r="AK1377" s="52"/>
      <c r="AL1377" s="52"/>
      <c r="AM1377" s="52"/>
      <c r="AN1377" s="52"/>
      <c r="AO1377" s="52"/>
      <c r="AP1377" s="52"/>
      <c r="AQ1377" s="52"/>
      <c r="AR1377" s="52"/>
      <c r="AS1377" s="52"/>
      <c r="AT1377" s="52"/>
      <c r="AU1377" s="52"/>
      <c r="AV1377" s="52"/>
      <c r="AW1377" s="52"/>
      <c r="AX1377" s="52"/>
      <c r="AY1377" s="52"/>
      <c r="AZ1377" s="52"/>
      <c r="BA1377" s="52"/>
      <c r="BB1377" s="52"/>
      <c r="BC1377" s="52"/>
      <c r="BD1377" s="52"/>
      <c r="BE1377" s="52"/>
      <c r="BF1377" s="52"/>
      <c r="BG1377" s="52"/>
      <c r="BH1377" s="52"/>
      <c r="BI1377" s="52"/>
      <c r="BJ1377" s="52"/>
      <c r="BK1377" s="52"/>
      <c r="BL1377" s="52"/>
      <c r="BM1377" s="52"/>
      <c r="BN1377" s="52"/>
      <c r="BO1377" s="52"/>
      <c r="BP1377" s="52"/>
      <c r="BQ1377" s="52"/>
      <c r="BR1377" s="52"/>
      <c r="BS1377" s="52"/>
      <c r="BT1377" s="52"/>
      <c r="BU1377" s="52"/>
      <c r="BV1377" s="52"/>
      <c r="BW1377" s="52"/>
      <c r="BX1377" s="52"/>
      <c r="BY1377" s="52"/>
      <c r="BZ1377" s="52"/>
      <c r="CA1377" s="52"/>
      <c r="CB1377" s="52"/>
      <c r="CC1377" s="52"/>
      <c r="CD1377" s="52"/>
      <c r="CE1377" s="52"/>
      <c r="CF1377" s="52"/>
      <c r="CG1377" s="52"/>
      <c r="CH1377" s="52"/>
      <c r="CI1377" s="52"/>
      <c r="CJ1377" s="52"/>
      <c r="CK1377" s="52"/>
      <c r="CL1377" s="52"/>
      <c r="CM1377" s="52"/>
      <c r="CN1377" s="52"/>
      <c r="CO1377" s="52"/>
      <c r="CP1377" s="52"/>
      <c r="CQ1377" s="52"/>
      <c r="CR1377" s="52"/>
      <c r="CS1377" s="52"/>
      <c r="CT1377" s="52"/>
      <c r="CU1377" s="52"/>
      <c r="CV1377" s="52"/>
      <c r="CW1377" s="52"/>
      <c r="CX1377" s="52"/>
      <c r="CY1377" s="52"/>
      <c r="CZ1377" s="52"/>
      <c r="DA1377" s="52"/>
      <c r="DB1377" s="52"/>
      <c r="DC1377" s="52"/>
      <c r="DD1377" s="52"/>
      <c r="DE1377" s="52"/>
      <c r="DF1377" s="52"/>
      <c r="DG1377" s="52"/>
      <c r="DH1377" s="52"/>
      <c r="DI1377" s="52"/>
      <c r="DJ1377" s="52"/>
      <c r="DK1377" s="52"/>
      <c r="DL1377" s="52"/>
      <c r="DM1377" s="52"/>
      <c r="DN1377" s="52"/>
      <c r="DO1377" s="52"/>
      <c r="DP1377" s="52"/>
      <c r="DQ1377" s="52"/>
      <c r="DR1377" s="52"/>
      <c r="DS1377" s="52"/>
      <c r="DT1377" s="52"/>
      <c r="DU1377" s="52"/>
      <c r="DV1377" s="52"/>
      <c r="DW1377" s="52"/>
      <c r="DX1377" s="52"/>
      <c r="DY1377" s="52"/>
      <c r="DZ1377" s="52"/>
      <c r="EA1377" s="52"/>
      <c r="EB1377" s="52"/>
      <c r="EC1377" s="52"/>
      <c r="ED1377" s="52"/>
      <c r="EE1377" s="52"/>
      <c r="EF1377" s="52"/>
      <c r="EG1377" s="52"/>
      <c r="EH1377" s="52"/>
      <c r="EI1377" s="52"/>
      <c r="EJ1377" s="52"/>
      <c r="EK1377" s="52"/>
      <c r="EL1377" s="52"/>
      <c r="EM1377" s="52"/>
      <c r="EN1377" s="52"/>
      <c r="EO1377" s="52"/>
      <c r="EP1377" s="52"/>
      <c r="EQ1377" s="52"/>
      <c r="ER1377" s="52"/>
      <c r="ES1377" s="52"/>
      <c r="ET1377" s="52"/>
      <c r="EU1377" s="52"/>
      <c r="EV1377" s="52"/>
      <c r="EW1377" s="52"/>
      <c r="EX1377" s="52"/>
      <c r="EY1377" s="52"/>
      <c r="EZ1377" s="52"/>
      <c r="FA1377" s="52"/>
      <c r="FB1377" s="52"/>
      <c r="FC1377" s="52"/>
      <c r="FD1377" s="52"/>
      <c r="FE1377" s="52"/>
      <c r="FF1377" s="52"/>
      <c r="FG1377" s="52"/>
      <c r="FH1377" s="52"/>
      <c r="FI1377" s="52"/>
      <c r="FJ1377" s="52"/>
      <c r="FK1377" s="52"/>
      <c r="FL1377" s="52"/>
      <c r="FM1377" s="52"/>
      <c r="FN1377" s="52"/>
      <c r="FO1377" s="52"/>
      <c r="FP1377" s="52"/>
      <c r="FQ1377" s="52"/>
      <c r="FR1377" s="52"/>
      <c r="FS1377" s="52"/>
      <c r="FT1377" s="52"/>
    </row>
    <row r="1378" spans="1:179" x14ac:dyDescent="0.15">
      <c r="A1378" s="104"/>
      <c r="B1378" s="35"/>
      <c r="C1378" s="35"/>
      <c r="D1378" s="36"/>
      <c r="E1378" s="35"/>
      <c r="F1378" s="54"/>
      <c r="G1378" s="38"/>
      <c r="H1378" s="35"/>
      <c r="I1378" s="35"/>
      <c r="J1378" s="35"/>
      <c r="K1378" s="35"/>
      <c r="L1378" s="55"/>
      <c r="M1378" s="40"/>
      <c r="N1378" s="41"/>
      <c r="O1378" s="41"/>
      <c r="P1378" s="56"/>
      <c r="Q1378" s="43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52"/>
      <c r="AG1378" s="52"/>
      <c r="AH1378" s="52"/>
      <c r="AI1378" s="52"/>
      <c r="AJ1378" s="52"/>
      <c r="AK1378" s="52"/>
      <c r="AL1378" s="52"/>
      <c r="AM1378" s="52"/>
      <c r="AN1378" s="52"/>
      <c r="AO1378" s="52"/>
      <c r="AP1378" s="52"/>
      <c r="AQ1378" s="52"/>
      <c r="AR1378" s="52"/>
      <c r="AS1378" s="52"/>
      <c r="AT1378" s="52"/>
      <c r="AU1378" s="52"/>
      <c r="AV1378" s="52"/>
      <c r="AW1378" s="52"/>
      <c r="AX1378" s="52"/>
      <c r="AY1378" s="52"/>
      <c r="AZ1378" s="52"/>
      <c r="BA1378" s="52"/>
      <c r="BB1378" s="52"/>
      <c r="BC1378" s="52"/>
      <c r="BD1378" s="52"/>
      <c r="BE1378" s="52"/>
      <c r="BF1378" s="52"/>
      <c r="BG1378" s="52"/>
      <c r="BH1378" s="52"/>
      <c r="BI1378" s="52"/>
      <c r="BJ1378" s="52"/>
      <c r="BK1378" s="52"/>
      <c r="BL1378" s="52"/>
      <c r="BM1378" s="52"/>
      <c r="BN1378" s="52"/>
      <c r="BO1378" s="52"/>
      <c r="BP1378" s="52"/>
      <c r="BQ1378" s="52"/>
      <c r="BR1378" s="52"/>
      <c r="BS1378" s="52"/>
      <c r="BT1378" s="52"/>
      <c r="BU1378" s="52"/>
      <c r="BV1378" s="52"/>
      <c r="BW1378" s="52"/>
      <c r="BX1378" s="52"/>
      <c r="BY1378" s="52"/>
      <c r="BZ1378" s="52"/>
      <c r="CA1378" s="52"/>
      <c r="CB1378" s="52"/>
      <c r="CC1378" s="52"/>
      <c r="CD1378" s="52"/>
      <c r="CE1378" s="52"/>
      <c r="CF1378" s="52"/>
      <c r="CG1378" s="52"/>
      <c r="CH1378" s="52"/>
      <c r="CI1378" s="52"/>
      <c r="CJ1378" s="52"/>
      <c r="CK1378" s="52"/>
      <c r="CL1378" s="52"/>
      <c r="CM1378" s="52"/>
      <c r="CN1378" s="52"/>
      <c r="CO1378" s="52"/>
      <c r="CP1378" s="52"/>
      <c r="CQ1378" s="52"/>
      <c r="CR1378" s="52"/>
      <c r="CS1378" s="52"/>
      <c r="CT1378" s="52"/>
      <c r="CU1378" s="52"/>
      <c r="CV1378" s="52"/>
      <c r="CW1378" s="52"/>
      <c r="CX1378" s="52"/>
      <c r="CY1378" s="52"/>
      <c r="CZ1378" s="52"/>
      <c r="DA1378" s="52"/>
      <c r="DB1378" s="52"/>
      <c r="DC1378" s="52"/>
      <c r="DD1378" s="52"/>
      <c r="DE1378" s="52"/>
      <c r="DF1378" s="52"/>
      <c r="DG1378" s="52"/>
      <c r="DH1378" s="52"/>
      <c r="DI1378" s="52"/>
      <c r="DJ1378" s="52"/>
      <c r="DK1378" s="52"/>
      <c r="DL1378" s="52"/>
      <c r="DM1378" s="52"/>
      <c r="DN1378" s="52"/>
      <c r="DO1378" s="52"/>
      <c r="DP1378" s="52"/>
      <c r="DQ1378" s="52"/>
      <c r="DR1378" s="52"/>
      <c r="DS1378" s="52"/>
      <c r="DT1378" s="52"/>
      <c r="DU1378" s="52"/>
      <c r="DV1378" s="52"/>
      <c r="DW1378" s="52"/>
      <c r="DX1378" s="52"/>
      <c r="DY1378" s="52"/>
      <c r="DZ1378" s="52"/>
      <c r="EA1378" s="52"/>
      <c r="EB1378" s="52"/>
      <c r="EC1378" s="52"/>
      <c r="ED1378" s="52"/>
      <c r="EE1378" s="52"/>
      <c r="EF1378" s="52"/>
      <c r="EG1378" s="52"/>
      <c r="EH1378" s="52"/>
      <c r="EI1378" s="52"/>
      <c r="EJ1378" s="52"/>
      <c r="EK1378" s="52"/>
      <c r="EL1378" s="52"/>
      <c r="EM1378" s="52"/>
      <c r="EN1378" s="52"/>
      <c r="EO1378" s="52"/>
      <c r="EP1378" s="52"/>
      <c r="EQ1378" s="52"/>
      <c r="ER1378" s="52"/>
      <c r="ES1378" s="52"/>
      <c r="ET1378" s="52"/>
      <c r="EU1378" s="52"/>
      <c r="EV1378" s="52"/>
      <c r="EW1378" s="52"/>
      <c r="EX1378" s="52"/>
      <c r="EY1378" s="52"/>
      <c r="EZ1378" s="52"/>
      <c r="FA1378" s="52"/>
      <c r="FB1378" s="52"/>
      <c r="FC1378" s="52"/>
      <c r="FD1378" s="52"/>
      <c r="FE1378" s="52"/>
      <c r="FF1378" s="52"/>
      <c r="FG1378" s="52"/>
      <c r="FH1378" s="52"/>
      <c r="FI1378" s="52"/>
      <c r="FJ1378" s="52"/>
      <c r="FK1378" s="52"/>
      <c r="FL1378" s="52"/>
      <c r="FM1378" s="52"/>
      <c r="FN1378" s="52"/>
      <c r="FO1378" s="52"/>
      <c r="FP1378" s="52"/>
      <c r="FQ1378" s="52"/>
      <c r="FR1378" s="52"/>
      <c r="FS1378" s="52"/>
      <c r="FT1378" s="52"/>
    </row>
    <row r="1379" spans="1:179" x14ac:dyDescent="0.15">
      <c r="A1379" s="104"/>
      <c r="B1379" s="35"/>
      <c r="C1379" s="35"/>
      <c r="D1379" s="36"/>
      <c r="E1379" s="35"/>
      <c r="F1379" s="54"/>
      <c r="G1379" s="38"/>
      <c r="H1379" s="35"/>
      <c r="I1379" s="35"/>
      <c r="J1379" s="35"/>
      <c r="K1379" s="35"/>
      <c r="L1379" s="55"/>
      <c r="M1379" s="40"/>
      <c r="N1379" s="41"/>
      <c r="O1379" s="41"/>
      <c r="P1379" s="56"/>
      <c r="Q1379" s="43"/>
      <c r="R1379" s="44"/>
      <c r="S1379" s="67"/>
      <c r="T1379" s="67"/>
      <c r="U1379" s="67"/>
      <c r="V1379" s="67"/>
      <c r="W1379" s="67"/>
      <c r="X1379" s="67"/>
      <c r="Y1379" s="67"/>
      <c r="Z1379" s="67"/>
      <c r="AA1379" s="67"/>
      <c r="AB1379" s="67"/>
      <c r="AC1379" s="67"/>
      <c r="AD1379" s="67"/>
      <c r="AE1379" s="67"/>
      <c r="AF1379" s="68"/>
      <c r="AG1379" s="68"/>
      <c r="AH1379" s="68"/>
      <c r="AI1379" s="68"/>
      <c r="AJ1379" s="68"/>
      <c r="AK1379" s="68"/>
      <c r="AL1379" s="68"/>
      <c r="AM1379" s="68"/>
      <c r="AN1379" s="68"/>
      <c r="AO1379" s="68"/>
      <c r="AP1379" s="68"/>
      <c r="AQ1379" s="68"/>
      <c r="AR1379" s="68"/>
      <c r="AS1379" s="68"/>
      <c r="AT1379" s="68"/>
      <c r="AU1379" s="68"/>
      <c r="AV1379" s="68"/>
      <c r="AW1379" s="68"/>
      <c r="AX1379" s="68"/>
      <c r="AY1379" s="68"/>
      <c r="AZ1379" s="68"/>
      <c r="BA1379" s="68"/>
      <c r="BB1379" s="68"/>
      <c r="BC1379" s="68"/>
      <c r="BD1379" s="68"/>
      <c r="BE1379" s="68"/>
      <c r="BF1379" s="68"/>
      <c r="BG1379" s="68"/>
      <c r="BH1379" s="68"/>
      <c r="BI1379" s="68"/>
      <c r="BJ1379" s="68"/>
      <c r="BK1379" s="68"/>
      <c r="BL1379" s="68"/>
      <c r="BM1379" s="68"/>
      <c r="BN1379" s="68"/>
      <c r="BO1379" s="68"/>
      <c r="BP1379" s="68"/>
      <c r="BQ1379" s="68"/>
      <c r="BR1379" s="68"/>
      <c r="BS1379" s="68"/>
      <c r="BT1379" s="68"/>
      <c r="BU1379" s="68"/>
      <c r="BV1379" s="68"/>
      <c r="BW1379" s="68"/>
      <c r="BX1379" s="68"/>
      <c r="BY1379" s="68"/>
      <c r="BZ1379" s="68"/>
      <c r="CA1379" s="68"/>
      <c r="CB1379" s="68"/>
      <c r="CC1379" s="68"/>
      <c r="CD1379" s="68"/>
      <c r="CE1379" s="68"/>
      <c r="CF1379" s="68"/>
      <c r="CG1379" s="68"/>
      <c r="CH1379" s="68"/>
      <c r="CI1379" s="68"/>
      <c r="CJ1379" s="68"/>
      <c r="CK1379" s="68"/>
      <c r="CL1379" s="68"/>
      <c r="CM1379" s="68"/>
      <c r="CN1379" s="68"/>
      <c r="CO1379" s="68"/>
      <c r="CP1379" s="68"/>
      <c r="CQ1379" s="68"/>
      <c r="CR1379" s="68"/>
      <c r="CS1379" s="68"/>
      <c r="CT1379" s="68"/>
      <c r="CU1379" s="68"/>
      <c r="CV1379" s="68"/>
      <c r="CW1379" s="68"/>
      <c r="CX1379" s="68"/>
      <c r="CY1379" s="68"/>
      <c r="CZ1379" s="68"/>
      <c r="DA1379" s="68"/>
      <c r="DB1379" s="68"/>
      <c r="DC1379" s="68"/>
      <c r="DD1379" s="68"/>
      <c r="DE1379" s="68"/>
      <c r="DF1379" s="68"/>
      <c r="DG1379" s="68"/>
      <c r="DH1379" s="68"/>
      <c r="DI1379" s="68"/>
      <c r="DJ1379" s="68"/>
      <c r="DK1379" s="68"/>
      <c r="DL1379" s="68"/>
      <c r="DM1379" s="68"/>
      <c r="DN1379" s="68"/>
      <c r="DO1379" s="68"/>
      <c r="DP1379" s="68"/>
      <c r="DQ1379" s="68"/>
      <c r="DR1379" s="68"/>
      <c r="DS1379" s="68"/>
      <c r="DT1379" s="68"/>
      <c r="DU1379" s="68"/>
      <c r="DV1379" s="68"/>
      <c r="DW1379" s="68"/>
      <c r="DX1379" s="68"/>
      <c r="DY1379" s="68"/>
      <c r="DZ1379" s="68"/>
      <c r="EA1379" s="68"/>
      <c r="EB1379" s="68"/>
      <c r="EC1379" s="68"/>
      <c r="ED1379" s="68"/>
      <c r="EE1379" s="68"/>
      <c r="EF1379" s="68"/>
      <c r="EG1379" s="68"/>
      <c r="EH1379" s="68"/>
      <c r="EI1379" s="68"/>
      <c r="EJ1379" s="68"/>
      <c r="EK1379" s="68"/>
      <c r="EL1379" s="68"/>
      <c r="EM1379" s="68"/>
      <c r="EN1379" s="68"/>
      <c r="EO1379" s="68"/>
      <c r="EP1379" s="68"/>
      <c r="EQ1379" s="68"/>
      <c r="ER1379" s="68"/>
      <c r="ES1379" s="68"/>
      <c r="ET1379" s="68"/>
      <c r="EU1379" s="68"/>
      <c r="EV1379" s="68"/>
      <c r="EW1379" s="68"/>
      <c r="EX1379" s="68"/>
      <c r="EY1379" s="68"/>
      <c r="EZ1379" s="68"/>
      <c r="FA1379" s="68"/>
      <c r="FB1379" s="68"/>
      <c r="FC1379" s="68"/>
      <c r="FD1379" s="68"/>
      <c r="FE1379" s="68"/>
      <c r="FF1379" s="68"/>
      <c r="FG1379" s="68"/>
      <c r="FH1379" s="68"/>
      <c r="FI1379" s="68"/>
      <c r="FJ1379" s="68"/>
      <c r="FK1379" s="68"/>
      <c r="FL1379" s="68"/>
      <c r="FM1379" s="68"/>
      <c r="FN1379" s="68"/>
      <c r="FO1379" s="68"/>
      <c r="FP1379" s="68"/>
      <c r="FQ1379" s="68"/>
      <c r="FR1379" s="68"/>
      <c r="FS1379" s="68"/>
      <c r="FT1379" s="68"/>
      <c r="FU1379" s="68"/>
      <c r="FV1379" s="68"/>
      <c r="FW1379" s="68"/>
    </row>
    <row r="1380" spans="1:179" x14ac:dyDescent="0.15">
      <c r="A1380" s="104"/>
      <c r="B1380" s="35"/>
      <c r="C1380" s="35"/>
      <c r="D1380" s="36"/>
      <c r="E1380" s="35"/>
      <c r="F1380" s="54"/>
      <c r="G1380" s="38"/>
      <c r="H1380" s="35"/>
      <c r="I1380" s="35"/>
      <c r="J1380" s="35"/>
      <c r="K1380" s="35"/>
      <c r="L1380" s="55"/>
      <c r="M1380" s="40"/>
      <c r="N1380" s="41"/>
      <c r="O1380" s="41"/>
      <c r="P1380" s="56"/>
      <c r="Q1380" s="43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52"/>
      <c r="AG1380" s="52"/>
      <c r="AH1380" s="52"/>
      <c r="AI1380" s="52"/>
      <c r="AJ1380" s="52"/>
      <c r="AK1380" s="52"/>
      <c r="AL1380" s="52"/>
      <c r="AM1380" s="52"/>
      <c r="AN1380" s="52"/>
      <c r="AO1380" s="52"/>
      <c r="AP1380" s="52"/>
      <c r="AQ1380" s="52"/>
      <c r="AR1380" s="52"/>
      <c r="AS1380" s="52"/>
      <c r="AT1380" s="52"/>
      <c r="AU1380" s="52"/>
      <c r="AV1380" s="52"/>
      <c r="AW1380" s="52"/>
      <c r="AX1380" s="52"/>
      <c r="AY1380" s="52"/>
      <c r="AZ1380" s="52"/>
      <c r="BA1380" s="52"/>
      <c r="BB1380" s="52"/>
      <c r="BC1380" s="52"/>
      <c r="BD1380" s="52"/>
      <c r="BE1380" s="52"/>
      <c r="BF1380" s="52"/>
      <c r="BG1380" s="52"/>
      <c r="BH1380" s="52"/>
      <c r="BI1380" s="52"/>
      <c r="BJ1380" s="52"/>
      <c r="BK1380" s="52"/>
      <c r="BL1380" s="52"/>
      <c r="BM1380" s="52"/>
      <c r="BN1380" s="52"/>
      <c r="BO1380" s="52"/>
      <c r="BP1380" s="52"/>
      <c r="BQ1380" s="52"/>
      <c r="BR1380" s="52"/>
      <c r="BS1380" s="52"/>
      <c r="BT1380" s="52"/>
      <c r="BU1380" s="52"/>
      <c r="BV1380" s="52"/>
      <c r="BW1380" s="52"/>
      <c r="BX1380" s="52"/>
      <c r="BY1380" s="52"/>
      <c r="BZ1380" s="52"/>
      <c r="CA1380" s="52"/>
      <c r="CB1380" s="52"/>
      <c r="CC1380" s="52"/>
      <c r="CD1380" s="52"/>
      <c r="CE1380" s="52"/>
      <c r="CF1380" s="52"/>
      <c r="CG1380" s="52"/>
      <c r="CH1380" s="52"/>
      <c r="CI1380" s="52"/>
      <c r="CJ1380" s="52"/>
      <c r="CK1380" s="52"/>
      <c r="CL1380" s="52"/>
      <c r="CM1380" s="52"/>
      <c r="CN1380" s="52"/>
      <c r="CO1380" s="52"/>
      <c r="CP1380" s="52"/>
      <c r="CQ1380" s="52"/>
      <c r="CR1380" s="52"/>
      <c r="CS1380" s="52"/>
      <c r="CT1380" s="52"/>
      <c r="CU1380" s="52"/>
      <c r="CV1380" s="52"/>
      <c r="CW1380" s="52"/>
      <c r="CX1380" s="52"/>
      <c r="CY1380" s="52"/>
      <c r="CZ1380" s="52"/>
      <c r="DA1380" s="52"/>
      <c r="DB1380" s="52"/>
      <c r="DC1380" s="52"/>
      <c r="DD1380" s="52"/>
      <c r="DE1380" s="52"/>
      <c r="DF1380" s="52"/>
      <c r="DG1380" s="52"/>
      <c r="DH1380" s="52"/>
      <c r="DI1380" s="52"/>
      <c r="DJ1380" s="52"/>
      <c r="DK1380" s="52"/>
      <c r="DL1380" s="52"/>
      <c r="DM1380" s="52"/>
      <c r="DN1380" s="52"/>
      <c r="DO1380" s="52"/>
      <c r="DP1380" s="52"/>
      <c r="DQ1380" s="52"/>
      <c r="DR1380" s="52"/>
      <c r="DS1380" s="52"/>
      <c r="DT1380" s="52"/>
      <c r="DU1380" s="52"/>
      <c r="DV1380" s="52"/>
      <c r="DW1380" s="52"/>
      <c r="DX1380" s="52"/>
      <c r="DY1380" s="52"/>
      <c r="DZ1380" s="52"/>
      <c r="EA1380" s="52"/>
      <c r="EB1380" s="52"/>
      <c r="EC1380" s="52"/>
      <c r="ED1380" s="52"/>
      <c r="EE1380" s="52"/>
      <c r="EF1380" s="52"/>
      <c r="EG1380" s="52"/>
      <c r="EH1380" s="52"/>
      <c r="EI1380" s="52"/>
      <c r="EJ1380" s="52"/>
      <c r="EK1380" s="52"/>
      <c r="EL1380" s="52"/>
      <c r="EM1380" s="52"/>
      <c r="EN1380" s="52"/>
      <c r="EO1380" s="52"/>
      <c r="EP1380" s="52"/>
      <c r="EQ1380" s="52"/>
      <c r="ER1380" s="52"/>
      <c r="ES1380" s="52"/>
      <c r="ET1380" s="52"/>
      <c r="EU1380" s="52"/>
      <c r="EV1380" s="52"/>
      <c r="EW1380" s="52"/>
      <c r="EX1380" s="52"/>
      <c r="EY1380" s="52"/>
      <c r="EZ1380" s="52"/>
      <c r="FA1380" s="52"/>
      <c r="FB1380" s="52"/>
      <c r="FC1380" s="52"/>
      <c r="FD1380" s="52"/>
      <c r="FE1380" s="52"/>
      <c r="FF1380" s="52"/>
      <c r="FG1380" s="52"/>
      <c r="FH1380" s="52"/>
      <c r="FI1380" s="52"/>
      <c r="FJ1380" s="52"/>
      <c r="FK1380" s="52"/>
      <c r="FL1380" s="52"/>
      <c r="FM1380" s="52"/>
      <c r="FN1380" s="52"/>
      <c r="FO1380" s="52"/>
      <c r="FP1380" s="52"/>
      <c r="FQ1380" s="52"/>
      <c r="FR1380" s="52"/>
      <c r="FS1380" s="52"/>
      <c r="FT1380" s="52"/>
    </row>
    <row r="1381" spans="1:179" x14ac:dyDescent="0.15">
      <c r="A1381" s="104"/>
      <c r="B1381" s="35"/>
      <c r="C1381" s="35"/>
      <c r="D1381" s="36"/>
      <c r="E1381" s="35"/>
      <c r="F1381" s="54"/>
      <c r="G1381" s="38"/>
      <c r="H1381" s="35"/>
      <c r="I1381" s="35"/>
      <c r="J1381" s="35"/>
      <c r="K1381" s="35"/>
      <c r="L1381" s="55"/>
      <c r="M1381" s="40"/>
      <c r="N1381" s="41"/>
      <c r="O1381" s="41"/>
      <c r="P1381" s="56"/>
      <c r="Q1381" s="43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52"/>
      <c r="AG1381" s="52"/>
      <c r="AH1381" s="52"/>
      <c r="AI1381" s="52"/>
      <c r="AJ1381" s="52"/>
      <c r="AK1381" s="52"/>
      <c r="AL1381" s="52"/>
      <c r="AM1381" s="52"/>
      <c r="AN1381" s="52"/>
      <c r="AO1381" s="52"/>
      <c r="AP1381" s="52"/>
      <c r="AQ1381" s="52"/>
      <c r="AR1381" s="52"/>
      <c r="AS1381" s="52"/>
      <c r="AT1381" s="52"/>
      <c r="AU1381" s="52"/>
      <c r="AV1381" s="52"/>
      <c r="AW1381" s="52"/>
      <c r="AX1381" s="52"/>
      <c r="AY1381" s="52"/>
      <c r="AZ1381" s="52"/>
      <c r="BA1381" s="52"/>
      <c r="BB1381" s="52"/>
      <c r="BC1381" s="52"/>
      <c r="BD1381" s="52"/>
      <c r="BE1381" s="52"/>
      <c r="BF1381" s="52"/>
      <c r="BG1381" s="52"/>
      <c r="BH1381" s="52"/>
      <c r="BI1381" s="52"/>
      <c r="BJ1381" s="52"/>
      <c r="BK1381" s="52"/>
      <c r="BL1381" s="52"/>
      <c r="BM1381" s="52"/>
      <c r="BN1381" s="52"/>
      <c r="BO1381" s="52"/>
      <c r="BP1381" s="52"/>
      <c r="BQ1381" s="52"/>
      <c r="BR1381" s="52"/>
      <c r="BS1381" s="52"/>
      <c r="BT1381" s="52"/>
      <c r="BU1381" s="52"/>
      <c r="BV1381" s="52"/>
      <c r="BW1381" s="52"/>
      <c r="BX1381" s="52"/>
      <c r="BY1381" s="52"/>
      <c r="BZ1381" s="52"/>
      <c r="CA1381" s="52"/>
      <c r="CB1381" s="52"/>
      <c r="CC1381" s="52"/>
      <c r="CD1381" s="52"/>
      <c r="CE1381" s="52"/>
      <c r="CF1381" s="52"/>
      <c r="CG1381" s="52"/>
      <c r="CH1381" s="52"/>
      <c r="CI1381" s="52"/>
      <c r="CJ1381" s="52"/>
      <c r="CK1381" s="52"/>
      <c r="CL1381" s="52"/>
      <c r="CM1381" s="52"/>
      <c r="CN1381" s="52"/>
      <c r="CO1381" s="52"/>
      <c r="CP1381" s="52"/>
      <c r="CQ1381" s="52"/>
      <c r="CR1381" s="52"/>
      <c r="CS1381" s="52"/>
      <c r="CT1381" s="52"/>
      <c r="CU1381" s="52"/>
      <c r="CV1381" s="52"/>
      <c r="CW1381" s="52"/>
      <c r="CX1381" s="52"/>
      <c r="CY1381" s="52"/>
      <c r="CZ1381" s="52"/>
      <c r="DA1381" s="52"/>
      <c r="DB1381" s="52"/>
      <c r="DC1381" s="52"/>
      <c r="DD1381" s="52"/>
      <c r="DE1381" s="52"/>
      <c r="DF1381" s="52"/>
      <c r="DG1381" s="52"/>
      <c r="DH1381" s="52"/>
      <c r="DI1381" s="52"/>
      <c r="DJ1381" s="52"/>
      <c r="DK1381" s="52"/>
      <c r="DL1381" s="52"/>
      <c r="DM1381" s="52"/>
      <c r="DN1381" s="52"/>
      <c r="DO1381" s="52"/>
      <c r="DP1381" s="52"/>
      <c r="DQ1381" s="52"/>
      <c r="DR1381" s="52"/>
      <c r="DS1381" s="52"/>
      <c r="DT1381" s="52"/>
      <c r="DU1381" s="52"/>
      <c r="DV1381" s="52"/>
      <c r="DW1381" s="52"/>
      <c r="DX1381" s="52"/>
      <c r="DY1381" s="52"/>
      <c r="DZ1381" s="52"/>
      <c r="EA1381" s="52"/>
      <c r="EB1381" s="52"/>
      <c r="EC1381" s="52"/>
      <c r="ED1381" s="52"/>
      <c r="EE1381" s="52"/>
      <c r="EF1381" s="52"/>
      <c r="EG1381" s="52"/>
      <c r="EH1381" s="52"/>
      <c r="EI1381" s="52"/>
      <c r="EJ1381" s="52"/>
      <c r="EK1381" s="52"/>
      <c r="EL1381" s="52"/>
      <c r="EM1381" s="52"/>
      <c r="EN1381" s="52"/>
      <c r="EO1381" s="52"/>
      <c r="EP1381" s="52"/>
      <c r="EQ1381" s="52"/>
      <c r="ER1381" s="52"/>
      <c r="ES1381" s="52"/>
      <c r="ET1381" s="52"/>
      <c r="EU1381" s="52"/>
      <c r="EV1381" s="52"/>
      <c r="EW1381" s="52"/>
      <c r="EX1381" s="52"/>
      <c r="EY1381" s="52"/>
      <c r="EZ1381" s="52"/>
      <c r="FA1381" s="52"/>
      <c r="FB1381" s="52"/>
      <c r="FC1381" s="52"/>
      <c r="FD1381" s="52"/>
      <c r="FE1381" s="52"/>
      <c r="FF1381" s="52"/>
      <c r="FG1381" s="52"/>
      <c r="FH1381" s="52"/>
      <c r="FI1381" s="52"/>
      <c r="FJ1381" s="52"/>
      <c r="FK1381" s="52"/>
      <c r="FL1381" s="52"/>
      <c r="FM1381" s="52"/>
      <c r="FN1381" s="52"/>
      <c r="FO1381" s="52"/>
      <c r="FP1381" s="52"/>
      <c r="FQ1381" s="52"/>
      <c r="FR1381" s="52"/>
      <c r="FS1381" s="52"/>
      <c r="FT1381" s="52"/>
    </row>
    <row r="1382" spans="1:179" x14ac:dyDescent="0.15">
      <c r="A1382" s="104"/>
      <c r="B1382" s="35"/>
      <c r="C1382" s="35"/>
      <c r="D1382" s="36"/>
      <c r="E1382" s="35"/>
      <c r="F1382" s="54"/>
      <c r="G1382" s="38"/>
      <c r="H1382" s="35"/>
      <c r="I1382" s="35"/>
      <c r="J1382" s="35"/>
      <c r="K1382" s="35"/>
      <c r="L1382" s="55"/>
      <c r="M1382" s="40"/>
      <c r="N1382" s="41"/>
      <c r="O1382" s="41"/>
      <c r="P1382" s="56"/>
      <c r="Q1382" s="43"/>
      <c r="R1382" s="44"/>
      <c r="S1382" s="67"/>
      <c r="T1382" s="67"/>
      <c r="U1382" s="67"/>
      <c r="V1382" s="67"/>
      <c r="W1382" s="67"/>
      <c r="X1382" s="67"/>
      <c r="Y1382" s="67"/>
      <c r="Z1382" s="67"/>
      <c r="AA1382" s="67"/>
      <c r="AB1382" s="67"/>
      <c r="AC1382" s="67"/>
      <c r="AD1382" s="67"/>
      <c r="AE1382" s="67"/>
      <c r="AF1382" s="68"/>
      <c r="AG1382" s="68"/>
      <c r="AH1382" s="68"/>
      <c r="AI1382" s="68"/>
      <c r="AJ1382" s="68"/>
      <c r="AK1382" s="68"/>
      <c r="AL1382" s="68"/>
      <c r="AM1382" s="68"/>
      <c r="AN1382" s="68"/>
      <c r="AO1382" s="68"/>
      <c r="AP1382" s="68"/>
      <c r="AQ1382" s="68"/>
      <c r="AR1382" s="68"/>
      <c r="AS1382" s="68"/>
      <c r="AT1382" s="68"/>
      <c r="AU1382" s="68"/>
      <c r="AV1382" s="68"/>
      <c r="AW1382" s="68"/>
      <c r="AX1382" s="68"/>
      <c r="AY1382" s="68"/>
      <c r="AZ1382" s="68"/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68"/>
      <c r="BK1382" s="68"/>
      <c r="BL1382" s="68"/>
      <c r="BM1382" s="68"/>
      <c r="BN1382" s="68"/>
      <c r="BO1382" s="68"/>
      <c r="BP1382" s="68"/>
      <c r="BQ1382" s="68"/>
      <c r="BR1382" s="68"/>
      <c r="BS1382" s="68"/>
      <c r="BT1382" s="68"/>
      <c r="BU1382" s="68"/>
      <c r="BV1382" s="68"/>
      <c r="BW1382" s="68"/>
      <c r="BX1382" s="68"/>
      <c r="BY1382" s="68"/>
      <c r="BZ1382" s="68"/>
      <c r="CA1382" s="68"/>
      <c r="CB1382" s="68"/>
      <c r="CC1382" s="68"/>
      <c r="CD1382" s="68"/>
      <c r="CE1382" s="68"/>
      <c r="CF1382" s="68"/>
      <c r="CG1382" s="68"/>
      <c r="CH1382" s="68"/>
      <c r="CI1382" s="68"/>
      <c r="CJ1382" s="68"/>
      <c r="CK1382" s="68"/>
      <c r="CL1382" s="68"/>
      <c r="CM1382" s="68"/>
      <c r="CN1382" s="68"/>
      <c r="CO1382" s="68"/>
      <c r="CP1382" s="68"/>
      <c r="CQ1382" s="68"/>
      <c r="CR1382" s="68"/>
      <c r="CS1382" s="68"/>
      <c r="CT1382" s="68"/>
      <c r="CU1382" s="68"/>
      <c r="CV1382" s="68"/>
      <c r="CW1382" s="68"/>
      <c r="CX1382" s="68"/>
      <c r="CY1382" s="68"/>
      <c r="CZ1382" s="68"/>
      <c r="DA1382" s="68"/>
      <c r="DB1382" s="68"/>
      <c r="DC1382" s="68"/>
      <c r="DD1382" s="68"/>
      <c r="DE1382" s="68"/>
      <c r="DF1382" s="68"/>
      <c r="DG1382" s="68"/>
      <c r="DH1382" s="68"/>
      <c r="DI1382" s="68"/>
      <c r="DJ1382" s="68"/>
      <c r="DK1382" s="68"/>
      <c r="DL1382" s="68"/>
      <c r="DM1382" s="68"/>
      <c r="DN1382" s="68"/>
      <c r="DO1382" s="68"/>
      <c r="DP1382" s="68"/>
      <c r="DQ1382" s="68"/>
      <c r="DR1382" s="68"/>
      <c r="DS1382" s="68"/>
      <c r="DT1382" s="68"/>
      <c r="DU1382" s="68"/>
      <c r="DV1382" s="68"/>
      <c r="DW1382" s="68"/>
      <c r="DX1382" s="68"/>
      <c r="DY1382" s="68"/>
      <c r="DZ1382" s="68"/>
      <c r="EA1382" s="68"/>
      <c r="EB1382" s="68"/>
      <c r="EC1382" s="68"/>
      <c r="ED1382" s="68"/>
      <c r="EE1382" s="68"/>
      <c r="EF1382" s="68"/>
      <c r="EG1382" s="68"/>
      <c r="EH1382" s="68"/>
      <c r="EI1382" s="68"/>
      <c r="EJ1382" s="68"/>
      <c r="EK1382" s="68"/>
      <c r="EL1382" s="68"/>
      <c r="EM1382" s="68"/>
      <c r="EN1382" s="68"/>
      <c r="EO1382" s="68"/>
      <c r="EP1382" s="68"/>
      <c r="EQ1382" s="68"/>
      <c r="ER1382" s="68"/>
      <c r="ES1382" s="68"/>
      <c r="ET1382" s="68"/>
      <c r="EU1382" s="68"/>
      <c r="EV1382" s="68"/>
      <c r="EW1382" s="68"/>
      <c r="EX1382" s="68"/>
      <c r="EY1382" s="68"/>
      <c r="EZ1382" s="68"/>
      <c r="FA1382" s="68"/>
      <c r="FB1382" s="68"/>
      <c r="FC1382" s="68"/>
      <c r="FD1382" s="68"/>
      <c r="FE1382" s="68"/>
      <c r="FF1382" s="68"/>
      <c r="FG1382" s="68"/>
      <c r="FH1382" s="68"/>
      <c r="FI1382" s="68"/>
      <c r="FJ1382" s="68"/>
      <c r="FK1382" s="68"/>
      <c r="FL1382" s="68"/>
      <c r="FM1382" s="68"/>
      <c r="FN1382" s="68"/>
      <c r="FO1382" s="68"/>
      <c r="FP1382" s="68"/>
      <c r="FQ1382" s="68"/>
      <c r="FR1382" s="68"/>
      <c r="FS1382" s="68"/>
      <c r="FT1382" s="68"/>
      <c r="FU1382" s="68"/>
      <c r="FV1382" s="68"/>
      <c r="FW1382" s="68"/>
    </row>
    <row r="1383" spans="1:179" x14ac:dyDescent="0.15">
      <c r="A1383" s="104"/>
      <c r="B1383" s="35"/>
      <c r="C1383" s="35"/>
      <c r="D1383" s="36"/>
      <c r="E1383" s="35"/>
      <c r="F1383" s="54"/>
      <c r="G1383" s="38"/>
      <c r="H1383" s="35"/>
      <c r="I1383" s="35"/>
      <c r="J1383" s="35"/>
      <c r="K1383" s="35"/>
      <c r="L1383" s="55"/>
      <c r="M1383" s="40"/>
      <c r="N1383" s="41"/>
      <c r="O1383" s="41"/>
      <c r="P1383" s="56"/>
      <c r="Q1383" s="43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52"/>
      <c r="AG1383" s="52"/>
      <c r="AH1383" s="52"/>
      <c r="AI1383" s="52"/>
      <c r="AJ1383" s="52"/>
      <c r="AK1383" s="52"/>
      <c r="AL1383" s="52"/>
      <c r="AM1383" s="52"/>
      <c r="AN1383" s="52"/>
      <c r="AO1383" s="52"/>
      <c r="AP1383" s="52"/>
      <c r="AQ1383" s="52"/>
      <c r="AR1383" s="52"/>
      <c r="AS1383" s="52"/>
      <c r="AT1383" s="52"/>
      <c r="AU1383" s="52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2"/>
      <c r="BI1383" s="52"/>
      <c r="BJ1383" s="52"/>
      <c r="BK1383" s="52"/>
      <c r="BL1383" s="52"/>
      <c r="BM1383" s="52"/>
      <c r="BN1383" s="52"/>
      <c r="BO1383" s="52"/>
      <c r="BP1383" s="52"/>
      <c r="BQ1383" s="52"/>
      <c r="BR1383" s="52"/>
      <c r="BS1383" s="52"/>
      <c r="BT1383" s="52"/>
      <c r="BU1383" s="52"/>
      <c r="BV1383" s="52"/>
      <c r="BW1383" s="52"/>
      <c r="BX1383" s="52"/>
      <c r="BY1383" s="52"/>
      <c r="BZ1383" s="52"/>
      <c r="CA1383" s="52"/>
      <c r="CB1383" s="52"/>
      <c r="CC1383" s="52"/>
      <c r="CD1383" s="52"/>
      <c r="CE1383" s="52"/>
      <c r="CF1383" s="52"/>
      <c r="CG1383" s="52"/>
      <c r="CH1383" s="52"/>
      <c r="CI1383" s="52"/>
      <c r="CJ1383" s="52"/>
      <c r="CK1383" s="52"/>
      <c r="CL1383" s="52"/>
      <c r="CM1383" s="52"/>
      <c r="CN1383" s="52"/>
      <c r="CO1383" s="52"/>
      <c r="CP1383" s="52"/>
      <c r="CQ1383" s="52"/>
      <c r="CR1383" s="52"/>
      <c r="CS1383" s="52"/>
      <c r="CT1383" s="52"/>
      <c r="CU1383" s="52"/>
      <c r="CV1383" s="52"/>
      <c r="CW1383" s="52"/>
      <c r="CX1383" s="52"/>
      <c r="CY1383" s="52"/>
      <c r="CZ1383" s="52"/>
      <c r="DA1383" s="52"/>
      <c r="DB1383" s="52"/>
      <c r="DC1383" s="52"/>
      <c r="DD1383" s="52"/>
      <c r="DE1383" s="52"/>
      <c r="DF1383" s="52"/>
      <c r="DG1383" s="52"/>
      <c r="DH1383" s="52"/>
      <c r="DI1383" s="52"/>
      <c r="DJ1383" s="52"/>
      <c r="DK1383" s="52"/>
      <c r="DL1383" s="52"/>
      <c r="DM1383" s="52"/>
      <c r="DN1383" s="52"/>
      <c r="DO1383" s="52"/>
      <c r="DP1383" s="52"/>
      <c r="DQ1383" s="52"/>
      <c r="DR1383" s="52"/>
      <c r="DS1383" s="52"/>
      <c r="DT1383" s="52"/>
      <c r="DU1383" s="52"/>
      <c r="DV1383" s="52"/>
      <c r="DW1383" s="52"/>
      <c r="DX1383" s="52"/>
      <c r="DY1383" s="52"/>
      <c r="DZ1383" s="52"/>
      <c r="EA1383" s="52"/>
      <c r="EB1383" s="52"/>
      <c r="EC1383" s="52"/>
      <c r="ED1383" s="52"/>
      <c r="EE1383" s="52"/>
      <c r="EF1383" s="52"/>
      <c r="EG1383" s="52"/>
      <c r="EH1383" s="52"/>
      <c r="EI1383" s="52"/>
      <c r="EJ1383" s="52"/>
      <c r="EK1383" s="52"/>
      <c r="EL1383" s="52"/>
      <c r="EM1383" s="52"/>
      <c r="EN1383" s="52"/>
      <c r="EO1383" s="52"/>
      <c r="EP1383" s="52"/>
      <c r="EQ1383" s="52"/>
      <c r="ER1383" s="52"/>
      <c r="ES1383" s="52"/>
      <c r="ET1383" s="52"/>
      <c r="EU1383" s="52"/>
      <c r="EV1383" s="52"/>
      <c r="EW1383" s="52"/>
      <c r="EX1383" s="52"/>
      <c r="EY1383" s="52"/>
      <c r="EZ1383" s="52"/>
      <c r="FA1383" s="52"/>
      <c r="FB1383" s="52"/>
      <c r="FC1383" s="52"/>
      <c r="FD1383" s="52"/>
      <c r="FE1383" s="52"/>
      <c r="FF1383" s="52"/>
      <c r="FG1383" s="52"/>
      <c r="FH1383" s="52"/>
      <c r="FI1383" s="52"/>
      <c r="FJ1383" s="52"/>
      <c r="FK1383" s="52"/>
      <c r="FL1383" s="52"/>
      <c r="FM1383" s="52"/>
      <c r="FN1383" s="52"/>
      <c r="FO1383" s="52"/>
      <c r="FP1383" s="52"/>
      <c r="FQ1383" s="52"/>
      <c r="FR1383" s="52"/>
      <c r="FS1383" s="52"/>
      <c r="FT1383" s="52"/>
    </row>
    <row r="1384" spans="1:179" x14ac:dyDescent="0.15">
      <c r="A1384" s="104"/>
      <c r="B1384" s="35"/>
      <c r="C1384" s="35"/>
      <c r="D1384" s="36"/>
      <c r="E1384" s="35"/>
      <c r="F1384" s="54"/>
      <c r="G1384" s="38"/>
      <c r="H1384" s="35"/>
      <c r="I1384" s="35"/>
      <c r="J1384" s="35"/>
      <c r="K1384" s="35"/>
      <c r="L1384" s="55"/>
      <c r="M1384" s="40"/>
      <c r="N1384" s="41"/>
      <c r="O1384" s="41"/>
      <c r="P1384" s="56"/>
      <c r="Q1384" s="43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52"/>
      <c r="AG1384" s="52"/>
      <c r="AH1384" s="52"/>
      <c r="AI1384" s="52"/>
      <c r="AJ1384" s="52"/>
      <c r="AK1384" s="52"/>
      <c r="AL1384" s="52"/>
      <c r="AM1384" s="52"/>
      <c r="AN1384" s="52"/>
      <c r="AO1384" s="52"/>
      <c r="AP1384" s="52"/>
      <c r="AQ1384" s="52"/>
      <c r="AR1384" s="52"/>
      <c r="AS1384" s="52"/>
      <c r="AT1384" s="52"/>
      <c r="AU1384" s="52"/>
      <c r="AV1384" s="52"/>
      <c r="AW1384" s="52"/>
      <c r="AX1384" s="52"/>
      <c r="AY1384" s="52"/>
      <c r="AZ1384" s="52"/>
      <c r="BA1384" s="52"/>
      <c r="BB1384" s="52"/>
      <c r="BC1384" s="52"/>
      <c r="BD1384" s="52"/>
      <c r="BE1384" s="52"/>
      <c r="BF1384" s="52"/>
      <c r="BG1384" s="52"/>
      <c r="BH1384" s="52"/>
      <c r="BI1384" s="52"/>
      <c r="BJ1384" s="52"/>
      <c r="BK1384" s="52"/>
      <c r="BL1384" s="52"/>
      <c r="BM1384" s="52"/>
      <c r="BN1384" s="52"/>
      <c r="BO1384" s="52"/>
      <c r="BP1384" s="52"/>
      <c r="BQ1384" s="52"/>
      <c r="BR1384" s="52"/>
      <c r="BS1384" s="52"/>
      <c r="BT1384" s="52"/>
      <c r="BU1384" s="52"/>
      <c r="BV1384" s="52"/>
      <c r="BW1384" s="52"/>
      <c r="BX1384" s="52"/>
      <c r="BY1384" s="52"/>
      <c r="BZ1384" s="52"/>
      <c r="CA1384" s="52"/>
      <c r="CB1384" s="52"/>
      <c r="CC1384" s="52"/>
      <c r="CD1384" s="52"/>
      <c r="CE1384" s="52"/>
      <c r="CF1384" s="52"/>
      <c r="CG1384" s="52"/>
      <c r="CH1384" s="52"/>
      <c r="CI1384" s="52"/>
      <c r="CJ1384" s="52"/>
      <c r="CK1384" s="52"/>
      <c r="CL1384" s="52"/>
      <c r="CM1384" s="52"/>
      <c r="CN1384" s="52"/>
      <c r="CO1384" s="52"/>
      <c r="CP1384" s="52"/>
      <c r="CQ1384" s="52"/>
      <c r="CR1384" s="52"/>
      <c r="CS1384" s="52"/>
      <c r="CT1384" s="52"/>
      <c r="CU1384" s="52"/>
      <c r="CV1384" s="52"/>
      <c r="CW1384" s="52"/>
      <c r="CX1384" s="52"/>
      <c r="CY1384" s="52"/>
      <c r="CZ1384" s="52"/>
      <c r="DA1384" s="52"/>
      <c r="DB1384" s="52"/>
      <c r="DC1384" s="52"/>
      <c r="DD1384" s="52"/>
      <c r="DE1384" s="52"/>
      <c r="DF1384" s="52"/>
      <c r="DG1384" s="52"/>
      <c r="DH1384" s="52"/>
      <c r="DI1384" s="52"/>
      <c r="DJ1384" s="52"/>
      <c r="DK1384" s="52"/>
      <c r="DL1384" s="52"/>
      <c r="DM1384" s="52"/>
      <c r="DN1384" s="52"/>
      <c r="DO1384" s="52"/>
      <c r="DP1384" s="52"/>
      <c r="DQ1384" s="52"/>
      <c r="DR1384" s="52"/>
      <c r="DS1384" s="52"/>
      <c r="DT1384" s="52"/>
      <c r="DU1384" s="52"/>
      <c r="DV1384" s="52"/>
      <c r="DW1384" s="52"/>
      <c r="DX1384" s="52"/>
      <c r="DY1384" s="52"/>
      <c r="DZ1384" s="52"/>
      <c r="EA1384" s="52"/>
      <c r="EB1384" s="52"/>
      <c r="EC1384" s="52"/>
      <c r="ED1384" s="52"/>
      <c r="EE1384" s="52"/>
      <c r="EF1384" s="52"/>
      <c r="EG1384" s="52"/>
      <c r="EH1384" s="52"/>
      <c r="EI1384" s="52"/>
      <c r="EJ1384" s="52"/>
      <c r="EK1384" s="52"/>
      <c r="EL1384" s="52"/>
      <c r="EM1384" s="52"/>
      <c r="EN1384" s="52"/>
      <c r="EO1384" s="52"/>
      <c r="EP1384" s="52"/>
      <c r="EQ1384" s="52"/>
      <c r="ER1384" s="52"/>
      <c r="ES1384" s="52"/>
      <c r="ET1384" s="52"/>
      <c r="EU1384" s="52"/>
      <c r="EV1384" s="52"/>
      <c r="EW1384" s="52"/>
      <c r="EX1384" s="52"/>
      <c r="EY1384" s="52"/>
      <c r="EZ1384" s="52"/>
      <c r="FA1384" s="52"/>
      <c r="FB1384" s="52"/>
      <c r="FC1384" s="52"/>
      <c r="FD1384" s="52"/>
      <c r="FE1384" s="52"/>
      <c r="FF1384" s="52"/>
      <c r="FG1384" s="52"/>
      <c r="FH1384" s="52"/>
      <c r="FI1384" s="52"/>
      <c r="FJ1384" s="52"/>
      <c r="FK1384" s="52"/>
      <c r="FL1384" s="52"/>
      <c r="FM1384" s="52"/>
      <c r="FN1384" s="52"/>
      <c r="FO1384" s="52"/>
      <c r="FP1384" s="52"/>
      <c r="FQ1384" s="52"/>
      <c r="FR1384" s="52"/>
      <c r="FS1384" s="52"/>
      <c r="FT1384" s="52"/>
    </row>
    <row r="1385" spans="1:179" x14ac:dyDescent="0.15">
      <c r="A1385" s="104"/>
      <c r="B1385" s="35"/>
      <c r="C1385" s="35"/>
      <c r="D1385" s="36"/>
      <c r="E1385" s="35"/>
      <c r="F1385" s="54"/>
      <c r="G1385" s="38"/>
      <c r="H1385" s="35"/>
      <c r="I1385" s="35"/>
      <c r="J1385" s="35"/>
      <c r="K1385" s="35"/>
      <c r="L1385" s="55"/>
      <c r="M1385" s="40"/>
      <c r="N1385" s="41"/>
      <c r="O1385" s="41"/>
      <c r="P1385" s="56"/>
      <c r="Q1385" s="43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52"/>
      <c r="AG1385" s="52"/>
      <c r="AH1385" s="52"/>
      <c r="AI1385" s="52"/>
      <c r="AJ1385" s="52"/>
      <c r="AK1385" s="52"/>
      <c r="AL1385" s="52"/>
      <c r="AM1385" s="52"/>
      <c r="AN1385" s="52"/>
      <c r="AO1385" s="52"/>
      <c r="AP1385" s="52"/>
      <c r="AQ1385" s="52"/>
      <c r="AR1385" s="52"/>
      <c r="AS1385" s="52"/>
      <c r="AT1385" s="52"/>
      <c r="AU1385" s="52"/>
      <c r="AV1385" s="52"/>
      <c r="AW1385" s="52"/>
      <c r="AX1385" s="52"/>
      <c r="AY1385" s="52"/>
      <c r="AZ1385" s="52"/>
      <c r="BA1385" s="52"/>
      <c r="BB1385" s="52"/>
      <c r="BC1385" s="52"/>
      <c r="BD1385" s="52"/>
      <c r="BE1385" s="52"/>
      <c r="BF1385" s="52"/>
      <c r="BG1385" s="52"/>
      <c r="BH1385" s="52"/>
      <c r="BI1385" s="52"/>
      <c r="BJ1385" s="52"/>
      <c r="BK1385" s="52"/>
      <c r="BL1385" s="52"/>
      <c r="BM1385" s="52"/>
      <c r="BN1385" s="52"/>
      <c r="BO1385" s="52"/>
      <c r="BP1385" s="52"/>
      <c r="BQ1385" s="52"/>
      <c r="BR1385" s="52"/>
      <c r="BS1385" s="52"/>
      <c r="BT1385" s="52"/>
      <c r="BU1385" s="52"/>
      <c r="BV1385" s="52"/>
      <c r="BW1385" s="52"/>
      <c r="BX1385" s="52"/>
      <c r="BY1385" s="52"/>
      <c r="BZ1385" s="52"/>
      <c r="CA1385" s="52"/>
      <c r="CB1385" s="52"/>
      <c r="CC1385" s="52"/>
      <c r="CD1385" s="52"/>
      <c r="CE1385" s="52"/>
      <c r="CF1385" s="52"/>
      <c r="CG1385" s="52"/>
      <c r="CH1385" s="52"/>
      <c r="CI1385" s="52"/>
      <c r="CJ1385" s="52"/>
      <c r="CK1385" s="52"/>
      <c r="CL1385" s="52"/>
      <c r="CM1385" s="52"/>
      <c r="CN1385" s="52"/>
      <c r="CO1385" s="52"/>
      <c r="CP1385" s="52"/>
      <c r="CQ1385" s="52"/>
      <c r="CR1385" s="52"/>
      <c r="CS1385" s="52"/>
      <c r="CT1385" s="52"/>
      <c r="CU1385" s="52"/>
      <c r="CV1385" s="52"/>
      <c r="CW1385" s="52"/>
      <c r="CX1385" s="52"/>
      <c r="CY1385" s="52"/>
      <c r="CZ1385" s="52"/>
      <c r="DA1385" s="52"/>
      <c r="DB1385" s="52"/>
      <c r="DC1385" s="52"/>
      <c r="DD1385" s="52"/>
      <c r="DE1385" s="52"/>
      <c r="DF1385" s="52"/>
      <c r="DG1385" s="52"/>
      <c r="DH1385" s="52"/>
      <c r="DI1385" s="52"/>
      <c r="DJ1385" s="52"/>
      <c r="DK1385" s="52"/>
      <c r="DL1385" s="52"/>
      <c r="DM1385" s="52"/>
      <c r="DN1385" s="52"/>
      <c r="DO1385" s="52"/>
      <c r="DP1385" s="52"/>
      <c r="DQ1385" s="52"/>
      <c r="DR1385" s="52"/>
      <c r="DS1385" s="52"/>
      <c r="DT1385" s="52"/>
      <c r="DU1385" s="52"/>
      <c r="DV1385" s="52"/>
      <c r="DW1385" s="52"/>
      <c r="DX1385" s="52"/>
      <c r="DY1385" s="52"/>
      <c r="DZ1385" s="52"/>
      <c r="EA1385" s="52"/>
      <c r="EB1385" s="52"/>
      <c r="EC1385" s="52"/>
      <c r="ED1385" s="52"/>
      <c r="EE1385" s="52"/>
      <c r="EF1385" s="52"/>
      <c r="EG1385" s="52"/>
      <c r="EH1385" s="52"/>
      <c r="EI1385" s="52"/>
      <c r="EJ1385" s="52"/>
      <c r="EK1385" s="52"/>
      <c r="EL1385" s="52"/>
      <c r="EM1385" s="52"/>
      <c r="EN1385" s="52"/>
      <c r="EO1385" s="52"/>
      <c r="EP1385" s="52"/>
      <c r="EQ1385" s="52"/>
      <c r="ER1385" s="52"/>
      <c r="ES1385" s="52"/>
      <c r="ET1385" s="52"/>
      <c r="EU1385" s="52"/>
      <c r="EV1385" s="52"/>
      <c r="EW1385" s="52"/>
      <c r="EX1385" s="52"/>
      <c r="EY1385" s="52"/>
      <c r="EZ1385" s="52"/>
      <c r="FA1385" s="52"/>
      <c r="FB1385" s="52"/>
      <c r="FC1385" s="52"/>
      <c r="FD1385" s="52"/>
      <c r="FE1385" s="52"/>
      <c r="FF1385" s="52"/>
      <c r="FG1385" s="52"/>
      <c r="FH1385" s="52"/>
      <c r="FI1385" s="52"/>
      <c r="FJ1385" s="52"/>
      <c r="FK1385" s="52"/>
      <c r="FL1385" s="52"/>
      <c r="FM1385" s="52"/>
      <c r="FN1385" s="52"/>
      <c r="FO1385" s="52"/>
      <c r="FP1385" s="52"/>
      <c r="FQ1385" s="52"/>
      <c r="FR1385" s="52"/>
      <c r="FS1385" s="52"/>
      <c r="FT1385" s="52"/>
    </row>
    <row r="1386" spans="1:179" x14ac:dyDescent="0.15">
      <c r="A1386" s="104"/>
      <c r="B1386" s="35"/>
      <c r="C1386" s="35"/>
      <c r="D1386" s="36"/>
      <c r="E1386" s="35"/>
      <c r="F1386" s="54"/>
      <c r="G1386" s="38"/>
      <c r="H1386" s="35"/>
      <c r="I1386" s="35"/>
      <c r="J1386" s="35"/>
      <c r="K1386" s="35"/>
      <c r="L1386" s="55"/>
      <c r="M1386" s="40"/>
      <c r="N1386" s="41"/>
      <c r="O1386" s="41"/>
      <c r="P1386" s="56"/>
      <c r="Q1386" s="43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52"/>
      <c r="AG1386" s="52"/>
      <c r="AH1386" s="52"/>
      <c r="AI1386" s="52"/>
      <c r="AJ1386" s="52"/>
      <c r="AK1386" s="52"/>
      <c r="AL1386" s="52"/>
      <c r="AM1386" s="52"/>
      <c r="AN1386" s="52"/>
      <c r="AO1386" s="52"/>
      <c r="AP1386" s="52"/>
      <c r="AQ1386" s="52"/>
      <c r="AR1386" s="52"/>
      <c r="AS1386" s="52"/>
      <c r="AT1386" s="52"/>
      <c r="AU1386" s="52"/>
      <c r="AV1386" s="52"/>
      <c r="AW1386" s="52"/>
      <c r="AX1386" s="52"/>
      <c r="AY1386" s="52"/>
      <c r="AZ1386" s="52"/>
      <c r="BA1386" s="52"/>
      <c r="BB1386" s="52"/>
      <c r="BC1386" s="52"/>
      <c r="BD1386" s="52"/>
      <c r="BE1386" s="52"/>
      <c r="BF1386" s="52"/>
      <c r="BG1386" s="52"/>
      <c r="BH1386" s="52"/>
      <c r="BI1386" s="52"/>
      <c r="BJ1386" s="52"/>
      <c r="BK1386" s="52"/>
      <c r="BL1386" s="52"/>
      <c r="BM1386" s="52"/>
      <c r="BN1386" s="52"/>
      <c r="BO1386" s="52"/>
      <c r="BP1386" s="52"/>
      <c r="BQ1386" s="52"/>
      <c r="BR1386" s="52"/>
      <c r="BS1386" s="52"/>
      <c r="BT1386" s="52"/>
      <c r="BU1386" s="52"/>
      <c r="BV1386" s="52"/>
      <c r="BW1386" s="52"/>
      <c r="BX1386" s="52"/>
      <c r="BY1386" s="52"/>
      <c r="BZ1386" s="52"/>
      <c r="CA1386" s="52"/>
      <c r="CB1386" s="52"/>
      <c r="CC1386" s="52"/>
      <c r="CD1386" s="52"/>
      <c r="CE1386" s="52"/>
      <c r="CF1386" s="52"/>
      <c r="CG1386" s="52"/>
      <c r="CH1386" s="52"/>
      <c r="CI1386" s="52"/>
      <c r="CJ1386" s="52"/>
      <c r="CK1386" s="52"/>
      <c r="CL1386" s="52"/>
      <c r="CM1386" s="52"/>
      <c r="CN1386" s="52"/>
      <c r="CO1386" s="52"/>
      <c r="CP1386" s="52"/>
      <c r="CQ1386" s="52"/>
      <c r="CR1386" s="52"/>
      <c r="CS1386" s="52"/>
      <c r="CT1386" s="52"/>
      <c r="CU1386" s="52"/>
      <c r="CV1386" s="52"/>
      <c r="CW1386" s="52"/>
      <c r="CX1386" s="52"/>
      <c r="CY1386" s="52"/>
      <c r="CZ1386" s="52"/>
      <c r="DA1386" s="52"/>
      <c r="DB1386" s="52"/>
      <c r="DC1386" s="52"/>
      <c r="DD1386" s="52"/>
      <c r="DE1386" s="52"/>
      <c r="DF1386" s="52"/>
      <c r="DG1386" s="52"/>
      <c r="DH1386" s="52"/>
      <c r="DI1386" s="52"/>
      <c r="DJ1386" s="52"/>
      <c r="DK1386" s="52"/>
      <c r="DL1386" s="52"/>
      <c r="DM1386" s="52"/>
      <c r="DN1386" s="52"/>
      <c r="DO1386" s="52"/>
      <c r="DP1386" s="52"/>
      <c r="DQ1386" s="52"/>
      <c r="DR1386" s="52"/>
      <c r="DS1386" s="52"/>
      <c r="DT1386" s="52"/>
      <c r="DU1386" s="52"/>
      <c r="DV1386" s="52"/>
      <c r="DW1386" s="52"/>
      <c r="DX1386" s="52"/>
      <c r="DY1386" s="52"/>
      <c r="DZ1386" s="52"/>
      <c r="EA1386" s="52"/>
      <c r="EB1386" s="52"/>
      <c r="EC1386" s="52"/>
      <c r="ED1386" s="52"/>
      <c r="EE1386" s="52"/>
      <c r="EF1386" s="52"/>
      <c r="EG1386" s="52"/>
      <c r="EH1386" s="52"/>
      <c r="EI1386" s="52"/>
      <c r="EJ1386" s="52"/>
      <c r="EK1386" s="52"/>
      <c r="EL1386" s="52"/>
      <c r="EM1386" s="52"/>
      <c r="EN1386" s="52"/>
      <c r="EO1386" s="52"/>
      <c r="EP1386" s="52"/>
      <c r="EQ1386" s="52"/>
      <c r="ER1386" s="52"/>
      <c r="ES1386" s="52"/>
      <c r="ET1386" s="52"/>
      <c r="EU1386" s="52"/>
      <c r="EV1386" s="52"/>
      <c r="EW1386" s="52"/>
      <c r="EX1386" s="52"/>
      <c r="EY1386" s="52"/>
      <c r="EZ1386" s="52"/>
      <c r="FA1386" s="52"/>
      <c r="FB1386" s="52"/>
      <c r="FC1386" s="52"/>
      <c r="FD1386" s="52"/>
      <c r="FE1386" s="52"/>
      <c r="FF1386" s="52"/>
      <c r="FG1386" s="52"/>
      <c r="FH1386" s="52"/>
      <c r="FI1386" s="52"/>
      <c r="FJ1386" s="52"/>
      <c r="FK1386" s="52"/>
      <c r="FL1386" s="52"/>
      <c r="FM1386" s="52"/>
      <c r="FN1386" s="52"/>
      <c r="FO1386" s="52"/>
      <c r="FP1386" s="52"/>
      <c r="FQ1386" s="52"/>
      <c r="FR1386" s="52"/>
      <c r="FS1386" s="52"/>
      <c r="FT1386" s="52"/>
    </row>
    <row r="1387" spans="1:179" x14ac:dyDescent="0.15">
      <c r="A1387" s="104"/>
      <c r="B1387" s="35"/>
      <c r="C1387" s="35"/>
      <c r="D1387" s="36"/>
      <c r="E1387" s="35"/>
      <c r="F1387" s="54"/>
      <c r="G1387" s="38"/>
      <c r="H1387" s="35"/>
      <c r="I1387" s="35"/>
      <c r="J1387" s="35"/>
      <c r="K1387" s="35"/>
      <c r="L1387" s="55"/>
      <c r="M1387" s="40"/>
      <c r="N1387" s="41"/>
      <c r="O1387" s="41"/>
      <c r="P1387" s="56"/>
      <c r="Q1387" s="43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52"/>
      <c r="AG1387" s="52"/>
      <c r="AH1387" s="52"/>
      <c r="AI1387" s="52"/>
      <c r="AJ1387" s="52"/>
      <c r="AK1387" s="52"/>
      <c r="AL1387" s="52"/>
      <c r="AM1387" s="52"/>
      <c r="AN1387" s="52"/>
      <c r="AO1387" s="52"/>
      <c r="AP1387" s="52"/>
      <c r="AQ1387" s="52"/>
      <c r="AR1387" s="52"/>
      <c r="AS1387" s="52"/>
      <c r="AT1387" s="52"/>
      <c r="AU1387" s="52"/>
      <c r="AV1387" s="52"/>
      <c r="AW1387" s="52"/>
      <c r="AX1387" s="52"/>
      <c r="AY1387" s="52"/>
      <c r="AZ1387" s="52"/>
      <c r="BA1387" s="52"/>
      <c r="BB1387" s="52"/>
      <c r="BC1387" s="52"/>
      <c r="BD1387" s="52"/>
      <c r="BE1387" s="52"/>
      <c r="BF1387" s="52"/>
      <c r="BG1387" s="52"/>
      <c r="BH1387" s="52"/>
      <c r="BI1387" s="52"/>
      <c r="BJ1387" s="52"/>
      <c r="BK1387" s="52"/>
      <c r="BL1387" s="52"/>
      <c r="BM1387" s="52"/>
      <c r="BN1387" s="52"/>
      <c r="BO1387" s="52"/>
      <c r="BP1387" s="52"/>
      <c r="BQ1387" s="52"/>
      <c r="BR1387" s="52"/>
      <c r="BS1387" s="52"/>
      <c r="BT1387" s="52"/>
      <c r="BU1387" s="52"/>
      <c r="BV1387" s="52"/>
      <c r="BW1387" s="52"/>
      <c r="BX1387" s="52"/>
      <c r="BY1387" s="52"/>
      <c r="BZ1387" s="52"/>
      <c r="CA1387" s="52"/>
      <c r="CB1387" s="52"/>
      <c r="CC1387" s="52"/>
      <c r="CD1387" s="52"/>
      <c r="CE1387" s="52"/>
      <c r="CF1387" s="52"/>
      <c r="CG1387" s="52"/>
      <c r="CH1387" s="52"/>
      <c r="CI1387" s="52"/>
      <c r="CJ1387" s="52"/>
      <c r="CK1387" s="52"/>
      <c r="CL1387" s="52"/>
      <c r="CM1387" s="52"/>
      <c r="CN1387" s="52"/>
      <c r="CO1387" s="52"/>
      <c r="CP1387" s="52"/>
      <c r="CQ1387" s="52"/>
      <c r="CR1387" s="52"/>
      <c r="CS1387" s="52"/>
      <c r="CT1387" s="52"/>
      <c r="CU1387" s="52"/>
      <c r="CV1387" s="52"/>
      <c r="CW1387" s="52"/>
      <c r="CX1387" s="52"/>
      <c r="CY1387" s="52"/>
      <c r="CZ1387" s="52"/>
      <c r="DA1387" s="52"/>
      <c r="DB1387" s="52"/>
      <c r="DC1387" s="52"/>
      <c r="DD1387" s="52"/>
      <c r="DE1387" s="52"/>
      <c r="DF1387" s="52"/>
      <c r="DG1387" s="52"/>
      <c r="DH1387" s="52"/>
      <c r="DI1387" s="52"/>
      <c r="DJ1387" s="52"/>
      <c r="DK1387" s="52"/>
      <c r="DL1387" s="52"/>
      <c r="DM1387" s="52"/>
      <c r="DN1387" s="52"/>
      <c r="DO1387" s="52"/>
      <c r="DP1387" s="52"/>
      <c r="DQ1387" s="52"/>
      <c r="DR1387" s="52"/>
      <c r="DS1387" s="52"/>
      <c r="DT1387" s="52"/>
      <c r="DU1387" s="52"/>
      <c r="DV1387" s="52"/>
      <c r="DW1387" s="52"/>
      <c r="DX1387" s="52"/>
      <c r="DY1387" s="52"/>
      <c r="DZ1387" s="52"/>
      <c r="EA1387" s="52"/>
      <c r="EB1387" s="52"/>
      <c r="EC1387" s="52"/>
      <c r="ED1387" s="52"/>
      <c r="EE1387" s="52"/>
      <c r="EF1387" s="52"/>
      <c r="EG1387" s="52"/>
      <c r="EH1387" s="52"/>
      <c r="EI1387" s="52"/>
      <c r="EJ1387" s="52"/>
      <c r="EK1387" s="52"/>
      <c r="EL1387" s="52"/>
      <c r="EM1387" s="52"/>
      <c r="EN1387" s="52"/>
      <c r="EO1387" s="52"/>
      <c r="EP1387" s="52"/>
      <c r="EQ1387" s="52"/>
      <c r="ER1387" s="52"/>
      <c r="ES1387" s="52"/>
      <c r="ET1387" s="52"/>
      <c r="EU1387" s="52"/>
      <c r="EV1387" s="52"/>
      <c r="EW1387" s="52"/>
      <c r="EX1387" s="52"/>
      <c r="EY1387" s="52"/>
      <c r="EZ1387" s="52"/>
      <c r="FA1387" s="52"/>
      <c r="FB1387" s="52"/>
      <c r="FC1387" s="52"/>
      <c r="FD1387" s="52"/>
      <c r="FE1387" s="52"/>
      <c r="FF1387" s="52"/>
      <c r="FG1387" s="52"/>
      <c r="FH1387" s="52"/>
      <c r="FI1387" s="52"/>
      <c r="FJ1387" s="52"/>
      <c r="FK1387" s="52"/>
      <c r="FL1387" s="52"/>
      <c r="FM1387" s="52"/>
      <c r="FN1387" s="52"/>
      <c r="FO1387" s="52"/>
      <c r="FP1387" s="52"/>
      <c r="FQ1387" s="52"/>
      <c r="FR1387" s="52"/>
      <c r="FS1387" s="52"/>
      <c r="FT1387" s="52"/>
    </row>
    <row r="1388" spans="1:179" x14ac:dyDescent="0.15">
      <c r="A1388" s="104"/>
      <c r="B1388" s="35"/>
      <c r="C1388" s="35"/>
      <c r="D1388" s="36"/>
      <c r="E1388" s="35"/>
      <c r="F1388" s="54"/>
      <c r="G1388" s="38"/>
      <c r="H1388" s="35"/>
      <c r="I1388" s="35"/>
      <c r="J1388" s="35"/>
      <c r="K1388" s="35"/>
      <c r="L1388" s="55"/>
      <c r="M1388" s="40"/>
      <c r="N1388" s="41"/>
      <c r="O1388" s="41"/>
      <c r="P1388" s="56"/>
      <c r="Q1388" s="43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52"/>
      <c r="AG1388" s="52"/>
      <c r="AH1388" s="52"/>
      <c r="AI1388" s="52"/>
      <c r="AJ1388" s="52"/>
      <c r="AK1388" s="52"/>
      <c r="AL1388" s="52"/>
      <c r="AM1388" s="52"/>
      <c r="AN1388" s="52"/>
      <c r="AO1388" s="52"/>
      <c r="AP1388" s="52"/>
      <c r="AQ1388" s="52"/>
      <c r="AR1388" s="52"/>
      <c r="AS1388" s="52"/>
      <c r="AT1388" s="52"/>
      <c r="AU1388" s="52"/>
      <c r="AV1388" s="52"/>
      <c r="AW1388" s="52"/>
      <c r="AX1388" s="52"/>
      <c r="AY1388" s="52"/>
      <c r="AZ1388" s="52"/>
      <c r="BA1388" s="52"/>
      <c r="BB1388" s="52"/>
      <c r="BC1388" s="52"/>
      <c r="BD1388" s="52"/>
      <c r="BE1388" s="52"/>
      <c r="BF1388" s="52"/>
      <c r="BG1388" s="52"/>
      <c r="BH1388" s="52"/>
      <c r="BI1388" s="52"/>
      <c r="BJ1388" s="52"/>
      <c r="BK1388" s="52"/>
      <c r="BL1388" s="52"/>
      <c r="BM1388" s="52"/>
      <c r="BN1388" s="52"/>
      <c r="BO1388" s="52"/>
      <c r="BP1388" s="52"/>
      <c r="BQ1388" s="52"/>
      <c r="BR1388" s="52"/>
      <c r="BS1388" s="52"/>
      <c r="BT1388" s="52"/>
      <c r="BU1388" s="52"/>
      <c r="BV1388" s="52"/>
      <c r="BW1388" s="52"/>
      <c r="BX1388" s="52"/>
      <c r="BY1388" s="52"/>
      <c r="BZ1388" s="52"/>
      <c r="CA1388" s="52"/>
      <c r="CB1388" s="52"/>
      <c r="CC1388" s="52"/>
      <c r="CD1388" s="52"/>
      <c r="CE1388" s="52"/>
      <c r="CF1388" s="52"/>
      <c r="CG1388" s="52"/>
      <c r="CH1388" s="52"/>
      <c r="CI1388" s="52"/>
      <c r="CJ1388" s="52"/>
      <c r="CK1388" s="52"/>
      <c r="CL1388" s="52"/>
      <c r="CM1388" s="52"/>
      <c r="CN1388" s="52"/>
      <c r="CO1388" s="52"/>
      <c r="CP1388" s="52"/>
      <c r="CQ1388" s="52"/>
      <c r="CR1388" s="52"/>
      <c r="CS1388" s="52"/>
      <c r="CT1388" s="52"/>
      <c r="CU1388" s="52"/>
      <c r="CV1388" s="52"/>
      <c r="CW1388" s="52"/>
      <c r="CX1388" s="52"/>
      <c r="CY1388" s="52"/>
      <c r="CZ1388" s="52"/>
      <c r="DA1388" s="52"/>
      <c r="DB1388" s="52"/>
      <c r="DC1388" s="52"/>
      <c r="DD1388" s="52"/>
      <c r="DE1388" s="52"/>
      <c r="DF1388" s="52"/>
      <c r="DG1388" s="52"/>
      <c r="DH1388" s="52"/>
      <c r="DI1388" s="52"/>
      <c r="DJ1388" s="52"/>
      <c r="DK1388" s="52"/>
      <c r="DL1388" s="52"/>
      <c r="DM1388" s="52"/>
      <c r="DN1388" s="52"/>
      <c r="DO1388" s="52"/>
      <c r="DP1388" s="52"/>
      <c r="DQ1388" s="52"/>
      <c r="DR1388" s="52"/>
      <c r="DS1388" s="52"/>
      <c r="DT1388" s="52"/>
      <c r="DU1388" s="52"/>
      <c r="DV1388" s="52"/>
      <c r="DW1388" s="52"/>
      <c r="DX1388" s="52"/>
      <c r="DY1388" s="52"/>
      <c r="DZ1388" s="52"/>
      <c r="EA1388" s="52"/>
      <c r="EB1388" s="52"/>
      <c r="EC1388" s="52"/>
      <c r="ED1388" s="52"/>
      <c r="EE1388" s="52"/>
      <c r="EF1388" s="52"/>
      <c r="EG1388" s="52"/>
      <c r="EH1388" s="52"/>
      <c r="EI1388" s="52"/>
      <c r="EJ1388" s="52"/>
      <c r="EK1388" s="52"/>
      <c r="EL1388" s="52"/>
      <c r="EM1388" s="52"/>
      <c r="EN1388" s="52"/>
      <c r="EO1388" s="52"/>
      <c r="EP1388" s="52"/>
      <c r="EQ1388" s="52"/>
      <c r="ER1388" s="52"/>
      <c r="ES1388" s="52"/>
      <c r="ET1388" s="52"/>
      <c r="EU1388" s="52"/>
      <c r="EV1388" s="52"/>
      <c r="EW1388" s="52"/>
      <c r="EX1388" s="52"/>
      <c r="EY1388" s="52"/>
      <c r="EZ1388" s="52"/>
      <c r="FA1388" s="52"/>
      <c r="FB1388" s="52"/>
      <c r="FC1388" s="52"/>
      <c r="FD1388" s="52"/>
      <c r="FE1388" s="52"/>
      <c r="FF1388" s="52"/>
      <c r="FG1388" s="52"/>
      <c r="FH1388" s="52"/>
      <c r="FI1388" s="52"/>
      <c r="FJ1388" s="52"/>
      <c r="FK1388" s="52"/>
      <c r="FL1388" s="52"/>
      <c r="FM1388" s="52"/>
      <c r="FN1388" s="52"/>
      <c r="FO1388" s="52"/>
      <c r="FP1388" s="52"/>
      <c r="FQ1388" s="52"/>
      <c r="FR1388" s="52"/>
      <c r="FS1388" s="52"/>
      <c r="FT1388" s="52"/>
    </row>
    <row r="1389" spans="1:179" x14ac:dyDescent="0.15">
      <c r="A1389" s="104"/>
      <c r="B1389" s="35"/>
      <c r="C1389" s="35"/>
      <c r="D1389" s="36"/>
      <c r="E1389" s="35"/>
      <c r="F1389" s="54"/>
      <c r="G1389" s="38"/>
      <c r="H1389" s="35"/>
      <c r="I1389" s="35"/>
      <c r="J1389" s="35"/>
      <c r="K1389" s="35"/>
      <c r="L1389" s="55"/>
      <c r="M1389" s="40"/>
      <c r="N1389" s="41"/>
      <c r="O1389" s="41"/>
      <c r="P1389" s="56"/>
      <c r="Q1389" s="43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52"/>
      <c r="AG1389" s="52"/>
      <c r="AH1389" s="52"/>
      <c r="AI1389" s="52"/>
      <c r="AJ1389" s="52"/>
      <c r="AK1389" s="52"/>
      <c r="AL1389" s="52"/>
      <c r="AM1389" s="52"/>
      <c r="AN1389" s="52"/>
      <c r="AO1389" s="52"/>
      <c r="AP1389" s="52"/>
      <c r="AQ1389" s="52"/>
      <c r="AR1389" s="52"/>
      <c r="AS1389" s="52"/>
      <c r="AT1389" s="52"/>
      <c r="AU1389" s="52"/>
      <c r="AV1389" s="52"/>
      <c r="AW1389" s="52"/>
      <c r="AX1389" s="52"/>
      <c r="AY1389" s="52"/>
      <c r="AZ1389" s="52"/>
      <c r="BA1389" s="52"/>
      <c r="BB1389" s="52"/>
      <c r="BC1389" s="52"/>
      <c r="BD1389" s="52"/>
      <c r="BE1389" s="52"/>
      <c r="BF1389" s="52"/>
      <c r="BG1389" s="52"/>
      <c r="BH1389" s="52"/>
      <c r="BI1389" s="52"/>
      <c r="BJ1389" s="52"/>
      <c r="BK1389" s="52"/>
      <c r="BL1389" s="52"/>
      <c r="BM1389" s="52"/>
      <c r="BN1389" s="52"/>
      <c r="BO1389" s="52"/>
      <c r="BP1389" s="52"/>
      <c r="BQ1389" s="52"/>
      <c r="BR1389" s="52"/>
      <c r="BS1389" s="52"/>
      <c r="BT1389" s="52"/>
      <c r="BU1389" s="52"/>
      <c r="BV1389" s="52"/>
      <c r="BW1389" s="52"/>
      <c r="BX1389" s="52"/>
      <c r="BY1389" s="52"/>
      <c r="BZ1389" s="52"/>
      <c r="CA1389" s="52"/>
      <c r="CB1389" s="52"/>
      <c r="CC1389" s="52"/>
      <c r="CD1389" s="52"/>
      <c r="CE1389" s="52"/>
      <c r="CF1389" s="52"/>
      <c r="CG1389" s="52"/>
      <c r="CH1389" s="52"/>
      <c r="CI1389" s="52"/>
      <c r="CJ1389" s="52"/>
      <c r="CK1389" s="52"/>
      <c r="CL1389" s="52"/>
      <c r="CM1389" s="52"/>
      <c r="CN1389" s="52"/>
      <c r="CO1389" s="52"/>
      <c r="CP1389" s="52"/>
      <c r="CQ1389" s="52"/>
      <c r="CR1389" s="52"/>
      <c r="CS1389" s="52"/>
      <c r="CT1389" s="52"/>
      <c r="CU1389" s="52"/>
      <c r="CV1389" s="52"/>
      <c r="CW1389" s="52"/>
      <c r="CX1389" s="52"/>
      <c r="CY1389" s="52"/>
      <c r="CZ1389" s="52"/>
      <c r="DA1389" s="52"/>
      <c r="DB1389" s="52"/>
      <c r="DC1389" s="52"/>
      <c r="DD1389" s="52"/>
      <c r="DE1389" s="52"/>
      <c r="DF1389" s="52"/>
      <c r="DG1389" s="52"/>
      <c r="DH1389" s="52"/>
      <c r="DI1389" s="52"/>
      <c r="DJ1389" s="52"/>
      <c r="DK1389" s="52"/>
      <c r="DL1389" s="52"/>
      <c r="DM1389" s="52"/>
      <c r="DN1389" s="52"/>
      <c r="DO1389" s="52"/>
      <c r="DP1389" s="52"/>
      <c r="DQ1389" s="52"/>
      <c r="DR1389" s="52"/>
      <c r="DS1389" s="52"/>
      <c r="DT1389" s="52"/>
      <c r="DU1389" s="52"/>
      <c r="DV1389" s="52"/>
      <c r="DW1389" s="52"/>
      <c r="DX1389" s="52"/>
      <c r="DY1389" s="52"/>
      <c r="DZ1389" s="52"/>
      <c r="EA1389" s="52"/>
      <c r="EB1389" s="52"/>
      <c r="EC1389" s="52"/>
      <c r="ED1389" s="52"/>
      <c r="EE1389" s="52"/>
      <c r="EF1389" s="52"/>
      <c r="EG1389" s="52"/>
      <c r="EH1389" s="52"/>
      <c r="EI1389" s="52"/>
      <c r="EJ1389" s="52"/>
      <c r="EK1389" s="52"/>
      <c r="EL1389" s="52"/>
      <c r="EM1389" s="52"/>
      <c r="EN1389" s="52"/>
      <c r="EO1389" s="52"/>
      <c r="EP1389" s="52"/>
      <c r="EQ1389" s="52"/>
      <c r="ER1389" s="52"/>
      <c r="ES1389" s="52"/>
      <c r="ET1389" s="52"/>
      <c r="EU1389" s="52"/>
      <c r="EV1389" s="52"/>
      <c r="EW1389" s="52"/>
      <c r="EX1389" s="52"/>
      <c r="EY1389" s="52"/>
      <c r="EZ1389" s="52"/>
      <c r="FA1389" s="52"/>
      <c r="FB1389" s="52"/>
      <c r="FC1389" s="52"/>
      <c r="FD1389" s="52"/>
      <c r="FE1389" s="52"/>
      <c r="FF1389" s="52"/>
      <c r="FG1389" s="52"/>
      <c r="FH1389" s="52"/>
      <c r="FI1389" s="52"/>
      <c r="FJ1389" s="52"/>
      <c r="FK1389" s="52"/>
      <c r="FL1389" s="52"/>
      <c r="FM1389" s="52"/>
      <c r="FN1389" s="52"/>
      <c r="FO1389" s="52"/>
      <c r="FP1389" s="52"/>
      <c r="FQ1389" s="52"/>
      <c r="FR1389" s="52"/>
      <c r="FS1389" s="52"/>
      <c r="FT1389" s="52"/>
    </row>
    <row r="1390" spans="1:179" x14ac:dyDescent="0.15">
      <c r="A1390" s="104"/>
      <c r="B1390" s="35"/>
      <c r="C1390" s="35"/>
      <c r="D1390" s="36"/>
      <c r="E1390" s="35"/>
      <c r="F1390" s="54"/>
      <c r="G1390" s="38"/>
      <c r="H1390" s="35"/>
      <c r="I1390" s="35"/>
      <c r="J1390" s="35"/>
      <c r="K1390" s="35"/>
      <c r="L1390" s="55"/>
      <c r="M1390" s="40"/>
      <c r="N1390" s="41"/>
      <c r="O1390" s="41"/>
      <c r="P1390" s="56"/>
      <c r="Q1390" s="43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52"/>
      <c r="AG1390" s="52"/>
      <c r="AH1390" s="52"/>
      <c r="AI1390" s="52"/>
      <c r="AJ1390" s="52"/>
      <c r="AK1390" s="52"/>
      <c r="AL1390" s="52"/>
      <c r="AM1390" s="52"/>
      <c r="AN1390" s="52"/>
      <c r="AO1390" s="52"/>
      <c r="AP1390" s="52"/>
      <c r="AQ1390" s="52"/>
      <c r="AR1390" s="52"/>
      <c r="AS1390" s="52"/>
      <c r="AT1390" s="52"/>
      <c r="AU1390" s="52"/>
      <c r="AV1390" s="52"/>
      <c r="AW1390" s="52"/>
      <c r="AX1390" s="52"/>
      <c r="AY1390" s="52"/>
      <c r="AZ1390" s="52"/>
      <c r="BA1390" s="52"/>
      <c r="BB1390" s="52"/>
      <c r="BC1390" s="52"/>
      <c r="BD1390" s="52"/>
      <c r="BE1390" s="52"/>
      <c r="BF1390" s="52"/>
      <c r="BG1390" s="52"/>
      <c r="BH1390" s="52"/>
      <c r="BI1390" s="52"/>
      <c r="BJ1390" s="52"/>
      <c r="BK1390" s="52"/>
      <c r="BL1390" s="52"/>
      <c r="BM1390" s="52"/>
      <c r="BN1390" s="52"/>
      <c r="BO1390" s="52"/>
      <c r="BP1390" s="52"/>
      <c r="BQ1390" s="52"/>
      <c r="BR1390" s="52"/>
      <c r="BS1390" s="52"/>
      <c r="BT1390" s="52"/>
      <c r="BU1390" s="52"/>
      <c r="BV1390" s="52"/>
      <c r="BW1390" s="52"/>
      <c r="BX1390" s="52"/>
      <c r="BY1390" s="52"/>
      <c r="BZ1390" s="52"/>
      <c r="CA1390" s="52"/>
      <c r="CB1390" s="52"/>
      <c r="CC1390" s="52"/>
      <c r="CD1390" s="52"/>
      <c r="CE1390" s="52"/>
      <c r="CF1390" s="52"/>
      <c r="CG1390" s="52"/>
      <c r="CH1390" s="52"/>
      <c r="CI1390" s="52"/>
      <c r="CJ1390" s="52"/>
      <c r="CK1390" s="52"/>
      <c r="CL1390" s="52"/>
      <c r="CM1390" s="52"/>
      <c r="CN1390" s="52"/>
      <c r="CO1390" s="52"/>
      <c r="CP1390" s="52"/>
      <c r="CQ1390" s="52"/>
      <c r="CR1390" s="52"/>
      <c r="CS1390" s="52"/>
      <c r="CT1390" s="52"/>
      <c r="CU1390" s="52"/>
      <c r="CV1390" s="52"/>
      <c r="CW1390" s="52"/>
      <c r="CX1390" s="52"/>
      <c r="CY1390" s="52"/>
      <c r="CZ1390" s="52"/>
      <c r="DA1390" s="52"/>
      <c r="DB1390" s="52"/>
      <c r="DC1390" s="52"/>
      <c r="DD1390" s="52"/>
      <c r="DE1390" s="52"/>
      <c r="DF1390" s="52"/>
      <c r="DG1390" s="52"/>
      <c r="DH1390" s="52"/>
      <c r="DI1390" s="52"/>
      <c r="DJ1390" s="52"/>
      <c r="DK1390" s="52"/>
      <c r="DL1390" s="52"/>
      <c r="DM1390" s="52"/>
      <c r="DN1390" s="52"/>
      <c r="DO1390" s="52"/>
      <c r="DP1390" s="52"/>
      <c r="DQ1390" s="52"/>
      <c r="DR1390" s="52"/>
      <c r="DS1390" s="52"/>
      <c r="DT1390" s="52"/>
      <c r="DU1390" s="52"/>
      <c r="DV1390" s="52"/>
      <c r="DW1390" s="52"/>
      <c r="DX1390" s="52"/>
      <c r="DY1390" s="52"/>
      <c r="DZ1390" s="52"/>
      <c r="EA1390" s="52"/>
      <c r="EB1390" s="52"/>
      <c r="EC1390" s="52"/>
      <c r="ED1390" s="52"/>
      <c r="EE1390" s="52"/>
      <c r="EF1390" s="52"/>
      <c r="EG1390" s="52"/>
      <c r="EH1390" s="52"/>
      <c r="EI1390" s="52"/>
      <c r="EJ1390" s="52"/>
      <c r="EK1390" s="52"/>
      <c r="EL1390" s="52"/>
      <c r="EM1390" s="52"/>
      <c r="EN1390" s="52"/>
      <c r="EO1390" s="52"/>
      <c r="EP1390" s="52"/>
      <c r="EQ1390" s="52"/>
      <c r="ER1390" s="52"/>
      <c r="ES1390" s="52"/>
      <c r="ET1390" s="52"/>
      <c r="EU1390" s="52"/>
      <c r="EV1390" s="52"/>
      <c r="EW1390" s="52"/>
      <c r="EX1390" s="52"/>
      <c r="EY1390" s="52"/>
      <c r="EZ1390" s="52"/>
      <c r="FA1390" s="52"/>
      <c r="FB1390" s="52"/>
      <c r="FC1390" s="52"/>
      <c r="FD1390" s="52"/>
      <c r="FE1390" s="52"/>
      <c r="FF1390" s="52"/>
      <c r="FG1390" s="52"/>
      <c r="FH1390" s="52"/>
      <c r="FI1390" s="52"/>
      <c r="FJ1390" s="52"/>
      <c r="FK1390" s="52"/>
      <c r="FL1390" s="52"/>
      <c r="FM1390" s="52"/>
      <c r="FN1390" s="52"/>
      <c r="FO1390" s="52"/>
      <c r="FP1390" s="52"/>
      <c r="FQ1390" s="52"/>
      <c r="FR1390" s="52"/>
      <c r="FS1390" s="52"/>
      <c r="FT1390" s="52"/>
    </row>
    <row r="1391" spans="1:179" x14ac:dyDescent="0.15">
      <c r="A1391" s="104"/>
      <c r="B1391" s="35"/>
      <c r="C1391" s="35"/>
      <c r="D1391" s="36"/>
      <c r="E1391" s="35"/>
      <c r="F1391" s="54"/>
      <c r="G1391" s="38"/>
      <c r="H1391" s="35"/>
      <c r="I1391" s="35"/>
      <c r="J1391" s="35"/>
      <c r="K1391" s="35"/>
      <c r="L1391" s="55"/>
      <c r="M1391" s="40"/>
      <c r="N1391" s="41"/>
      <c r="O1391" s="41"/>
      <c r="P1391" s="56"/>
      <c r="Q1391" s="43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52"/>
      <c r="AG1391" s="52"/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  <c r="AU1391" s="52"/>
      <c r="AV1391" s="52"/>
      <c r="AW1391" s="52"/>
      <c r="AX1391" s="52"/>
      <c r="AY1391" s="52"/>
      <c r="AZ1391" s="52"/>
      <c r="BA1391" s="52"/>
      <c r="BB1391" s="52"/>
      <c r="BC1391" s="52"/>
      <c r="BD1391" s="52"/>
      <c r="BE1391" s="52"/>
      <c r="BF1391" s="52"/>
      <c r="BG1391" s="52"/>
      <c r="BH1391" s="52"/>
      <c r="BI1391" s="52"/>
      <c r="BJ1391" s="52"/>
      <c r="BK1391" s="52"/>
      <c r="BL1391" s="52"/>
      <c r="BM1391" s="52"/>
      <c r="BN1391" s="52"/>
      <c r="BO1391" s="52"/>
      <c r="BP1391" s="52"/>
      <c r="BQ1391" s="52"/>
      <c r="BR1391" s="52"/>
      <c r="BS1391" s="52"/>
      <c r="BT1391" s="52"/>
      <c r="BU1391" s="52"/>
      <c r="BV1391" s="52"/>
      <c r="BW1391" s="52"/>
      <c r="BX1391" s="52"/>
      <c r="BY1391" s="52"/>
      <c r="BZ1391" s="52"/>
      <c r="CA1391" s="52"/>
      <c r="CB1391" s="52"/>
      <c r="CC1391" s="52"/>
      <c r="CD1391" s="52"/>
      <c r="CE1391" s="52"/>
      <c r="CF1391" s="52"/>
      <c r="CG1391" s="52"/>
      <c r="CH1391" s="52"/>
      <c r="CI1391" s="52"/>
      <c r="CJ1391" s="52"/>
      <c r="CK1391" s="52"/>
      <c r="CL1391" s="52"/>
      <c r="CM1391" s="52"/>
      <c r="CN1391" s="52"/>
      <c r="CO1391" s="52"/>
      <c r="CP1391" s="52"/>
      <c r="CQ1391" s="52"/>
      <c r="CR1391" s="52"/>
      <c r="CS1391" s="52"/>
      <c r="CT1391" s="52"/>
      <c r="CU1391" s="52"/>
      <c r="CV1391" s="52"/>
      <c r="CW1391" s="52"/>
      <c r="CX1391" s="52"/>
      <c r="CY1391" s="52"/>
      <c r="CZ1391" s="52"/>
      <c r="DA1391" s="52"/>
      <c r="DB1391" s="52"/>
      <c r="DC1391" s="52"/>
      <c r="DD1391" s="52"/>
      <c r="DE1391" s="52"/>
      <c r="DF1391" s="52"/>
      <c r="DG1391" s="52"/>
      <c r="DH1391" s="52"/>
      <c r="DI1391" s="52"/>
      <c r="DJ1391" s="52"/>
      <c r="DK1391" s="52"/>
      <c r="DL1391" s="52"/>
      <c r="DM1391" s="52"/>
      <c r="DN1391" s="52"/>
      <c r="DO1391" s="52"/>
      <c r="DP1391" s="52"/>
      <c r="DQ1391" s="52"/>
      <c r="DR1391" s="52"/>
      <c r="DS1391" s="52"/>
      <c r="DT1391" s="52"/>
      <c r="DU1391" s="52"/>
      <c r="DV1391" s="52"/>
      <c r="DW1391" s="52"/>
      <c r="DX1391" s="52"/>
      <c r="DY1391" s="52"/>
      <c r="DZ1391" s="52"/>
      <c r="EA1391" s="52"/>
      <c r="EB1391" s="52"/>
      <c r="EC1391" s="52"/>
      <c r="ED1391" s="52"/>
      <c r="EE1391" s="52"/>
      <c r="EF1391" s="52"/>
      <c r="EG1391" s="52"/>
      <c r="EH1391" s="52"/>
      <c r="EI1391" s="52"/>
      <c r="EJ1391" s="52"/>
      <c r="EK1391" s="52"/>
      <c r="EL1391" s="52"/>
      <c r="EM1391" s="52"/>
      <c r="EN1391" s="52"/>
      <c r="EO1391" s="52"/>
      <c r="EP1391" s="52"/>
      <c r="EQ1391" s="52"/>
      <c r="ER1391" s="52"/>
      <c r="ES1391" s="52"/>
      <c r="ET1391" s="52"/>
      <c r="EU1391" s="52"/>
      <c r="EV1391" s="52"/>
      <c r="EW1391" s="52"/>
      <c r="EX1391" s="52"/>
      <c r="EY1391" s="52"/>
      <c r="EZ1391" s="52"/>
      <c r="FA1391" s="52"/>
      <c r="FB1391" s="52"/>
      <c r="FC1391" s="52"/>
      <c r="FD1391" s="52"/>
      <c r="FE1391" s="52"/>
      <c r="FF1391" s="52"/>
      <c r="FG1391" s="52"/>
      <c r="FH1391" s="52"/>
      <c r="FI1391" s="52"/>
      <c r="FJ1391" s="52"/>
      <c r="FK1391" s="52"/>
      <c r="FL1391" s="52"/>
      <c r="FM1391" s="52"/>
      <c r="FN1391" s="52"/>
      <c r="FO1391" s="52"/>
      <c r="FP1391" s="52"/>
      <c r="FQ1391" s="52"/>
      <c r="FR1391" s="52"/>
      <c r="FS1391" s="52"/>
      <c r="FT1391" s="52"/>
    </row>
    <row r="1392" spans="1:179" x14ac:dyDescent="0.15">
      <c r="A1392" s="104"/>
      <c r="B1392" s="35"/>
      <c r="C1392" s="35"/>
      <c r="D1392" s="36"/>
      <c r="E1392" s="35"/>
      <c r="F1392" s="54"/>
      <c r="G1392" s="38"/>
      <c r="H1392" s="35"/>
      <c r="I1392" s="35"/>
      <c r="J1392" s="35"/>
      <c r="K1392" s="35"/>
      <c r="L1392" s="55"/>
      <c r="M1392" s="40"/>
      <c r="N1392" s="41"/>
      <c r="O1392" s="41"/>
      <c r="P1392" s="56"/>
      <c r="Q1392" s="43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52"/>
      <c r="AG1392" s="52"/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  <c r="AU1392" s="52"/>
      <c r="AV1392" s="52"/>
      <c r="AW1392" s="52"/>
      <c r="AX1392" s="52"/>
      <c r="AY1392" s="52"/>
      <c r="AZ1392" s="52"/>
      <c r="BA1392" s="52"/>
      <c r="BB1392" s="52"/>
      <c r="BC1392" s="52"/>
      <c r="BD1392" s="52"/>
      <c r="BE1392" s="52"/>
      <c r="BF1392" s="52"/>
      <c r="BG1392" s="52"/>
      <c r="BH1392" s="52"/>
      <c r="BI1392" s="52"/>
      <c r="BJ1392" s="52"/>
      <c r="BK1392" s="52"/>
      <c r="BL1392" s="52"/>
      <c r="BM1392" s="52"/>
      <c r="BN1392" s="52"/>
      <c r="BO1392" s="52"/>
      <c r="BP1392" s="52"/>
      <c r="BQ1392" s="52"/>
      <c r="BR1392" s="52"/>
      <c r="BS1392" s="52"/>
      <c r="BT1392" s="52"/>
      <c r="BU1392" s="52"/>
      <c r="BV1392" s="52"/>
      <c r="BW1392" s="52"/>
      <c r="BX1392" s="52"/>
      <c r="BY1392" s="52"/>
      <c r="BZ1392" s="52"/>
      <c r="CA1392" s="52"/>
      <c r="CB1392" s="52"/>
      <c r="CC1392" s="52"/>
      <c r="CD1392" s="52"/>
      <c r="CE1392" s="52"/>
      <c r="CF1392" s="52"/>
      <c r="CG1392" s="52"/>
      <c r="CH1392" s="52"/>
      <c r="CI1392" s="52"/>
      <c r="CJ1392" s="52"/>
      <c r="CK1392" s="52"/>
      <c r="CL1392" s="52"/>
      <c r="CM1392" s="52"/>
      <c r="CN1392" s="52"/>
      <c r="CO1392" s="52"/>
      <c r="CP1392" s="52"/>
      <c r="CQ1392" s="52"/>
      <c r="CR1392" s="52"/>
      <c r="CS1392" s="52"/>
      <c r="CT1392" s="52"/>
      <c r="CU1392" s="52"/>
      <c r="CV1392" s="52"/>
      <c r="CW1392" s="52"/>
      <c r="CX1392" s="52"/>
      <c r="CY1392" s="52"/>
      <c r="CZ1392" s="52"/>
      <c r="DA1392" s="52"/>
      <c r="DB1392" s="52"/>
      <c r="DC1392" s="52"/>
      <c r="DD1392" s="52"/>
      <c r="DE1392" s="52"/>
      <c r="DF1392" s="52"/>
      <c r="DG1392" s="52"/>
      <c r="DH1392" s="52"/>
      <c r="DI1392" s="52"/>
      <c r="DJ1392" s="52"/>
      <c r="DK1392" s="52"/>
      <c r="DL1392" s="52"/>
      <c r="DM1392" s="52"/>
      <c r="DN1392" s="52"/>
      <c r="DO1392" s="52"/>
      <c r="DP1392" s="52"/>
      <c r="DQ1392" s="52"/>
      <c r="DR1392" s="52"/>
      <c r="DS1392" s="52"/>
      <c r="DT1392" s="52"/>
      <c r="DU1392" s="52"/>
      <c r="DV1392" s="52"/>
      <c r="DW1392" s="52"/>
      <c r="DX1392" s="52"/>
      <c r="DY1392" s="52"/>
      <c r="DZ1392" s="52"/>
      <c r="EA1392" s="52"/>
      <c r="EB1392" s="52"/>
      <c r="EC1392" s="52"/>
      <c r="ED1392" s="52"/>
      <c r="EE1392" s="52"/>
      <c r="EF1392" s="52"/>
      <c r="EG1392" s="52"/>
      <c r="EH1392" s="52"/>
      <c r="EI1392" s="52"/>
      <c r="EJ1392" s="52"/>
      <c r="EK1392" s="52"/>
      <c r="EL1392" s="52"/>
      <c r="EM1392" s="52"/>
      <c r="EN1392" s="52"/>
      <c r="EO1392" s="52"/>
      <c r="EP1392" s="52"/>
      <c r="EQ1392" s="52"/>
      <c r="ER1392" s="52"/>
      <c r="ES1392" s="52"/>
      <c r="ET1392" s="52"/>
      <c r="EU1392" s="52"/>
      <c r="EV1392" s="52"/>
      <c r="EW1392" s="52"/>
      <c r="EX1392" s="52"/>
      <c r="EY1392" s="52"/>
      <c r="EZ1392" s="52"/>
      <c r="FA1392" s="52"/>
      <c r="FB1392" s="52"/>
      <c r="FC1392" s="52"/>
      <c r="FD1392" s="52"/>
      <c r="FE1392" s="52"/>
      <c r="FF1392" s="52"/>
      <c r="FG1392" s="52"/>
      <c r="FH1392" s="52"/>
      <c r="FI1392" s="52"/>
      <c r="FJ1392" s="52"/>
      <c r="FK1392" s="52"/>
      <c r="FL1392" s="52"/>
      <c r="FM1392" s="52"/>
      <c r="FN1392" s="52"/>
      <c r="FO1392" s="52"/>
      <c r="FP1392" s="52"/>
      <c r="FQ1392" s="52"/>
      <c r="FR1392" s="52"/>
      <c r="FS1392" s="52"/>
      <c r="FT1392" s="52"/>
    </row>
    <row r="1393" spans="1:176" x14ac:dyDescent="0.15">
      <c r="A1393" s="104"/>
      <c r="B1393" s="35"/>
      <c r="C1393" s="35"/>
      <c r="D1393" s="36"/>
      <c r="E1393" s="35"/>
      <c r="F1393" s="54"/>
      <c r="G1393" s="38"/>
      <c r="H1393" s="35"/>
      <c r="I1393" s="35"/>
      <c r="J1393" s="35"/>
      <c r="K1393" s="35"/>
      <c r="L1393" s="55"/>
      <c r="M1393" s="40"/>
      <c r="N1393" s="41"/>
      <c r="O1393" s="41"/>
      <c r="P1393" s="56"/>
      <c r="Q1393" s="43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52"/>
      <c r="AG1393" s="52"/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  <c r="AU1393" s="52"/>
      <c r="AV1393" s="52"/>
      <c r="AW1393" s="52"/>
      <c r="AX1393" s="52"/>
      <c r="AY1393" s="52"/>
      <c r="AZ1393" s="52"/>
      <c r="BA1393" s="52"/>
      <c r="BB1393" s="52"/>
      <c r="BC1393" s="52"/>
      <c r="BD1393" s="52"/>
      <c r="BE1393" s="52"/>
      <c r="BF1393" s="52"/>
      <c r="BG1393" s="52"/>
      <c r="BH1393" s="52"/>
      <c r="BI1393" s="52"/>
      <c r="BJ1393" s="52"/>
      <c r="BK1393" s="52"/>
      <c r="BL1393" s="52"/>
      <c r="BM1393" s="52"/>
      <c r="BN1393" s="52"/>
      <c r="BO1393" s="52"/>
      <c r="BP1393" s="52"/>
      <c r="BQ1393" s="52"/>
      <c r="BR1393" s="52"/>
      <c r="BS1393" s="52"/>
      <c r="BT1393" s="52"/>
      <c r="BU1393" s="52"/>
      <c r="BV1393" s="52"/>
      <c r="BW1393" s="52"/>
      <c r="BX1393" s="52"/>
      <c r="BY1393" s="52"/>
      <c r="BZ1393" s="52"/>
      <c r="CA1393" s="52"/>
      <c r="CB1393" s="52"/>
      <c r="CC1393" s="52"/>
      <c r="CD1393" s="52"/>
      <c r="CE1393" s="52"/>
      <c r="CF1393" s="52"/>
      <c r="CG1393" s="52"/>
      <c r="CH1393" s="52"/>
      <c r="CI1393" s="52"/>
      <c r="CJ1393" s="52"/>
      <c r="CK1393" s="52"/>
      <c r="CL1393" s="52"/>
      <c r="CM1393" s="52"/>
      <c r="CN1393" s="52"/>
      <c r="CO1393" s="52"/>
      <c r="CP1393" s="52"/>
      <c r="CQ1393" s="52"/>
      <c r="CR1393" s="52"/>
      <c r="CS1393" s="52"/>
      <c r="CT1393" s="52"/>
      <c r="CU1393" s="52"/>
      <c r="CV1393" s="52"/>
      <c r="CW1393" s="52"/>
      <c r="CX1393" s="52"/>
      <c r="CY1393" s="52"/>
      <c r="CZ1393" s="52"/>
      <c r="DA1393" s="52"/>
      <c r="DB1393" s="52"/>
      <c r="DC1393" s="52"/>
      <c r="DD1393" s="52"/>
      <c r="DE1393" s="52"/>
      <c r="DF1393" s="52"/>
      <c r="DG1393" s="52"/>
      <c r="DH1393" s="52"/>
      <c r="DI1393" s="52"/>
      <c r="DJ1393" s="52"/>
      <c r="DK1393" s="52"/>
      <c r="DL1393" s="52"/>
      <c r="DM1393" s="52"/>
      <c r="DN1393" s="52"/>
      <c r="DO1393" s="52"/>
      <c r="DP1393" s="52"/>
      <c r="DQ1393" s="52"/>
      <c r="DR1393" s="52"/>
      <c r="DS1393" s="52"/>
      <c r="DT1393" s="52"/>
      <c r="DU1393" s="52"/>
      <c r="DV1393" s="52"/>
      <c r="DW1393" s="52"/>
      <c r="DX1393" s="52"/>
      <c r="DY1393" s="52"/>
      <c r="DZ1393" s="52"/>
      <c r="EA1393" s="52"/>
      <c r="EB1393" s="52"/>
      <c r="EC1393" s="52"/>
      <c r="ED1393" s="52"/>
      <c r="EE1393" s="52"/>
      <c r="EF1393" s="52"/>
      <c r="EG1393" s="52"/>
      <c r="EH1393" s="52"/>
      <c r="EI1393" s="52"/>
      <c r="EJ1393" s="52"/>
      <c r="EK1393" s="52"/>
      <c r="EL1393" s="52"/>
      <c r="EM1393" s="52"/>
      <c r="EN1393" s="52"/>
      <c r="EO1393" s="52"/>
      <c r="EP1393" s="52"/>
      <c r="EQ1393" s="52"/>
      <c r="ER1393" s="52"/>
      <c r="ES1393" s="52"/>
      <c r="ET1393" s="52"/>
      <c r="EU1393" s="52"/>
      <c r="EV1393" s="52"/>
      <c r="EW1393" s="52"/>
      <c r="EX1393" s="52"/>
      <c r="EY1393" s="52"/>
      <c r="EZ1393" s="52"/>
      <c r="FA1393" s="52"/>
      <c r="FB1393" s="52"/>
      <c r="FC1393" s="52"/>
      <c r="FD1393" s="52"/>
      <c r="FE1393" s="52"/>
      <c r="FF1393" s="52"/>
      <c r="FG1393" s="52"/>
      <c r="FH1393" s="52"/>
      <c r="FI1393" s="52"/>
      <c r="FJ1393" s="52"/>
      <c r="FK1393" s="52"/>
      <c r="FL1393" s="52"/>
      <c r="FM1393" s="52"/>
      <c r="FN1393" s="52"/>
      <c r="FO1393" s="52"/>
      <c r="FP1393" s="52"/>
      <c r="FQ1393" s="52"/>
      <c r="FR1393" s="52"/>
      <c r="FS1393" s="52"/>
      <c r="FT1393" s="52"/>
    </row>
    <row r="1394" spans="1:176" x14ac:dyDescent="0.15">
      <c r="A1394" s="104"/>
      <c r="B1394" s="35"/>
      <c r="C1394" s="35"/>
      <c r="D1394" s="36"/>
      <c r="E1394" s="35"/>
      <c r="F1394" s="54"/>
      <c r="G1394" s="38"/>
      <c r="H1394" s="35"/>
      <c r="I1394" s="35"/>
      <c r="J1394" s="35"/>
      <c r="K1394" s="35"/>
      <c r="L1394" s="55"/>
      <c r="M1394" s="40"/>
      <c r="N1394" s="41"/>
      <c r="O1394" s="41"/>
      <c r="P1394" s="56"/>
      <c r="Q1394" s="43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52"/>
      <c r="AG1394" s="52"/>
      <c r="AH1394" s="52"/>
      <c r="AI1394" s="52"/>
      <c r="AJ1394" s="52"/>
      <c r="AK1394" s="52"/>
      <c r="AL1394" s="52"/>
      <c r="AM1394" s="52"/>
      <c r="AN1394" s="52"/>
      <c r="AO1394" s="52"/>
      <c r="AP1394" s="52"/>
      <c r="AQ1394" s="52"/>
      <c r="AR1394" s="52"/>
      <c r="AS1394" s="52"/>
      <c r="AT1394" s="52"/>
      <c r="AU1394" s="52"/>
      <c r="AV1394" s="52"/>
      <c r="AW1394" s="52"/>
      <c r="AX1394" s="52"/>
      <c r="AY1394" s="52"/>
      <c r="AZ1394" s="52"/>
      <c r="BA1394" s="52"/>
      <c r="BB1394" s="52"/>
      <c r="BC1394" s="52"/>
      <c r="BD1394" s="52"/>
      <c r="BE1394" s="52"/>
      <c r="BF1394" s="52"/>
      <c r="BG1394" s="52"/>
      <c r="BH1394" s="52"/>
      <c r="BI1394" s="52"/>
      <c r="BJ1394" s="52"/>
      <c r="BK1394" s="52"/>
      <c r="BL1394" s="52"/>
      <c r="BM1394" s="52"/>
      <c r="BN1394" s="52"/>
      <c r="BO1394" s="52"/>
      <c r="BP1394" s="52"/>
      <c r="BQ1394" s="52"/>
      <c r="BR1394" s="52"/>
      <c r="BS1394" s="52"/>
      <c r="BT1394" s="52"/>
      <c r="BU1394" s="52"/>
      <c r="BV1394" s="52"/>
      <c r="BW1394" s="52"/>
      <c r="BX1394" s="52"/>
      <c r="BY1394" s="52"/>
      <c r="BZ1394" s="52"/>
      <c r="CA1394" s="52"/>
      <c r="CB1394" s="52"/>
      <c r="CC1394" s="52"/>
      <c r="CD1394" s="52"/>
      <c r="CE1394" s="52"/>
      <c r="CF1394" s="52"/>
      <c r="CG1394" s="52"/>
      <c r="CH1394" s="52"/>
      <c r="CI1394" s="52"/>
      <c r="CJ1394" s="52"/>
      <c r="CK1394" s="52"/>
      <c r="CL1394" s="52"/>
      <c r="CM1394" s="52"/>
      <c r="CN1394" s="52"/>
      <c r="CO1394" s="52"/>
      <c r="CP1394" s="52"/>
      <c r="CQ1394" s="52"/>
      <c r="CR1394" s="52"/>
      <c r="CS1394" s="52"/>
      <c r="CT1394" s="52"/>
      <c r="CU1394" s="52"/>
      <c r="CV1394" s="52"/>
      <c r="CW1394" s="52"/>
      <c r="CX1394" s="52"/>
      <c r="CY1394" s="52"/>
      <c r="CZ1394" s="52"/>
      <c r="DA1394" s="52"/>
      <c r="DB1394" s="52"/>
      <c r="DC1394" s="52"/>
      <c r="DD1394" s="52"/>
      <c r="DE1394" s="52"/>
      <c r="DF1394" s="52"/>
      <c r="DG1394" s="52"/>
      <c r="DH1394" s="52"/>
      <c r="DI1394" s="52"/>
      <c r="DJ1394" s="52"/>
      <c r="DK1394" s="52"/>
      <c r="DL1394" s="52"/>
      <c r="DM1394" s="52"/>
      <c r="DN1394" s="52"/>
      <c r="DO1394" s="52"/>
      <c r="DP1394" s="52"/>
      <c r="DQ1394" s="52"/>
      <c r="DR1394" s="52"/>
      <c r="DS1394" s="52"/>
      <c r="DT1394" s="52"/>
      <c r="DU1394" s="52"/>
      <c r="DV1394" s="52"/>
      <c r="DW1394" s="52"/>
      <c r="DX1394" s="52"/>
      <c r="DY1394" s="52"/>
      <c r="DZ1394" s="52"/>
      <c r="EA1394" s="52"/>
      <c r="EB1394" s="52"/>
      <c r="EC1394" s="52"/>
      <c r="ED1394" s="52"/>
      <c r="EE1394" s="52"/>
      <c r="EF1394" s="52"/>
      <c r="EG1394" s="52"/>
      <c r="EH1394" s="52"/>
      <c r="EI1394" s="52"/>
      <c r="EJ1394" s="52"/>
      <c r="EK1394" s="52"/>
      <c r="EL1394" s="52"/>
      <c r="EM1394" s="52"/>
      <c r="EN1394" s="52"/>
      <c r="EO1394" s="52"/>
      <c r="EP1394" s="52"/>
      <c r="EQ1394" s="52"/>
      <c r="ER1394" s="52"/>
      <c r="ES1394" s="52"/>
      <c r="ET1394" s="52"/>
      <c r="EU1394" s="52"/>
      <c r="EV1394" s="52"/>
      <c r="EW1394" s="52"/>
      <c r="EX1394" s="52"/>
      <c r="EY1394" s="52"/>
      <c r="EZ1394" s="52"/>
      <c r="FA1394" s="52"/>
      <c r="FB1394" s="52"/>
      <c r="FC1394" s="52"/>
      <c r="FD1394" s="52"/>
      <c r="FE1394" s="52"/>
      <c r="FF1394" s="52"/>
      <c r="FG1394" s="52"/>
      <c r="FH1394" s="52"/>
      <c r="FI1394" s="52"/>
      <c r="FJ1394" s="52"/>
      <c r="FK1394" s="52"/>
      <c r="FL1394" s="52"/>
      <c r="FM1394" s="52"/>
      <c r="FN1394" s="52"/>
      <c r="FO1394" s="52"/>
      <c r="FP1394" s="52"/>
      <c r="FQ1394" s="52"/>
      <c r="FR1394" s="52"/>
      <c r="FS1394" s="52"/>
      <c r="FT1394" s="52"/>
    </row>
    <row r="1395" spans="1:176" x14ac:dyDescent="0.15">
      <c r="A1395" s="104"/>
      <c r="B1395" s="35"/>
      <c r="C1395" s="35"/>
      <c r="D1395" s="36"/>
      <c r="E1395" s="35"/>
      <c r="F1395" s="54"/>
      <c r="G1395" s="38"/>
      <c r="H1395" s="35"/>
      <c r="I1395" s="35"/>
      <c r="J1395" s="35"/>
      <c r="K1395" s="35"/>
      <c r="L1395" s="55"/>
      <c r="M1395" s="40"/>
      <c r="N1395" s="41"/>
      <c r="O1395" s="41"/>
      <c r="P1395" s="56"/>
      <c r="Q1395" s="43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52"/>
      <c r="AG1395" s="52"/>
      <c r="AH1395" s="52"/>
      <c r="AI1395" s="52"/>
      <c r="AJ1395" s="52"/>
      <c r="AK1395" s="52"/>
      <c r="AL1395" s="52"/>
      <c r="AM1395" s="52"/>
      <c r="AN1395" s="52"/>
      <c r="AO1395" s="52"/>
      <c r="AP1395" s="52"/>
      <c r="AQ1395" s="52"/>
      <c r="AR1395" s="52"/>
      <c r="AS1395" s="52"/>
      <c r="AT1395" s="52"/>
      <c r="AU1395" s="52"/>
      <c r="AV1395" s="52"/>
      <c r="AW1395" s="52"/>
      <c r="AX1395" s="52"/>
      <c r="AY1395" s="52"/>
      <c r="AZ1395" s="52"/>
      <c r="BA1395" s="52"/>
      <c r="BB1395" s="52"/>
      <c r="BC1395" s="52"/>
      <c r="BD1395" s="52"/>
      <c r="BE1395" s="52"/>
      <c r="BF1395" s="52"/>
      <c r="BG1395" s="52"/>
      <c r="BH1395" s="52"/>
      <c r="BI1395" s="52"/>
      <c r="BJ1395" s="52"/>
      <c r="BK1395" s="52"/>
      <c r="BL1395" s="52"/>
      <c r="BM1395" s="52"/>
      <c r="BN1395" s="52"/>
      <c r="BO1395" s="52"/>
      <c r="BP1395" s="52"/>
      <c r="BQ1395" s="52"/>
      <c r="BR1395" s="52"/>
      <c r="BS1395" s="52"/>
      <c r="BT1395" s="52"/>
      <c r="BU1395" s="52"/>
      <c r="BV1395" s="52"/>
      <c r="BW1395" s="52"/>
      <c r="BX1395" s="52"/>
      <c r="BY1395" s="52"/>
      <c r="BZ1395" s="52"/>
      <c r="CA1395" s="52"/>
      <c r="CB1395" s="52"/>
      <c r="CC1395" s="52"/>
      <c r="CD1395" s="52"/>
      <c r="CE1395" s="52"/>
      <c r="CF1395" s="52"/>
      <c r="CG1395" s="52"/>
      <c r="CH1395" s="52"/>
      <c r="CI1395" s="52"/>
      <c r="CJ1395" s="52"/>
      <c r="CK1395" s="52"/>
      <c r="CL1395" s="52"/>
      <c r="CM1395" s="52"/>
      <c r="CN1395" s="52"/>
      <c r="CO1395" s="52"/>
      <c r="CP1395" s="52"/>
      <c r="CQ1395" s="52"/>
      <c r="CR1395" s="52"/>
      <c r="CS1395" s="52"/>
      <c r="CT1395" s="52"/>
      <c r="CU1395" s="52"/>
      <c r="CV1395" s="52"/>
      <c r="CW1395" s="52"/>
      <c r="CX1395" s="52"/>
      <c r="CY1395" s="52"/>
      <c r="CZ1395" s="52"/>
      <c r="DA1395" s="52"/>
      <c r="DB1395" s="52"/>
      <c r="DC1395" s="52"/>
      <c r="DD1395" s="52"/>
      <c r="DE1395" s="52"/>
      <c r="DF1395" s="52"/>
      <c r="DG1395" s="52"/>
      <c r="DH1395" s="52"/>
      <c r="DI1395" s="52"/>
      <c r="DJ1395" s="52"/>
      <c r="DK1395" s="52"/>
      <c r="DL1395" s="52"/>
      <c r="DM1395" s="52"/>
      <c r="DN1395" s="52"/>
      <c r="DO1395" s="52"/>
      <c r="DP1395" s="52"/>
      <c r="DQ1395" s="52"/>
      <c r="DR1395" s="52"/>
      <c r="DS1395" s="52"/>
      <c r="DT1395" s="52"/>
      <c r="DU1395" s="52"/>
      <c r="DV1395" s="52"/>
      <c r="DW1395" s="52"/>
      <c r="DX1395" s="52"/>
      <c r="DY1395" s="52"/>
      <c r="DZ1395" s="52"/>
      <c r="EA1395" s="52"/>
      <c r="EB1395" s="52"/>
      <c r="EC1395" s="52"/>
      <c r="ED1395" s="52"/>
      <c r="EE1395" s="52"/>
      <c r="EF1395" s="52"/>
      <c r="EG1395" s="52"/>
      <c r="EH1395" s="52"/>
      <c r="EI1395" s="52"/>
      <c r="EJ1395" s="52"/>
      <c r="EK1395" s="52"/>
      <c r="EL1395" s="52"/>
      <c r="EM1395" s="52"/>
      <c r="EN1395" s="52"/>
      <c r="EO1395" s="52"/>
      <c r="EP1395" s="52"/>
      <c r="EQ1395" s="52"/>
      <c r="ER1395" s="52"/>
      <c r="ES1395" s="52"/>
      <c r="ET1395" s="52"/>
      <c r="EU1395" s="52"/>
      <c r="EV1395" s="52"/>
      <c r="EW1395" s="52"/>
      <c r="EX1395" s="52"/>
      <c r="EY1395" s="52"/>
      <c r="EZ1395" s="52"/>
      <c r="FA1395" s="52"/>
      <c r="FB1395" s="52"/>
      <c r="FC1395" s="52"/>
      <c r="FD1395" s="52"/>
      <c r="FE1395" s="52"/>
      <c r="FF1395" s="52"/>
      <c r="FG1395" s="52"/>
      <c r="FH1395" s="52"/>
      <c r="FI1395" s="52"/>
      <c r="FJ1395" s="52"/>
      <c r="FK1395" s="52"/>
      <c r="FL1395" s="52"/>
      <c r="FM1395" s="52"/>
      <c r="FN1395" s="52"/>
      <c r="FO1395" s="52"/>
      <c r="FP1395" s="52"/>
      <c r="FQ1395" s="52"/>
      <c r="FR1395" s="52"/>
      <c r="FS1395" s="52"/>
      <c r="FT1395" s="52"/>
    </row>
    <row r="1396" spans="1:176" x14ac:dyDescent="0.15">
      <c r="A1396" s="104"/>
      <c r="B1396" s="35"/>
      <c r="C1396" s="35"/>
      <c r="D1396" s="36"/>
      <c r="E1396" s="35"/>
      <c r="F1396" s="54"/>
      <c r="G1396" s="38"/>
      <c r="H1396" s="35"/>
      <c r="I1396" s="35"/>
      <c r="J1396" s="35"/>
      <c r="K1396" s="35"/>
      <c r="L1396" s="55"/>
      <c r="M1396" s="40"/>
      <c r="N1396" s="41"/>
      <c r="O1396" s="41"/>
      <c r="P1396" s="56"/>
      <c r="Q1396" s="43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52"/>
      <c r="AG1396" s="52"/>
      <c r="AH1396" s="52"/>
      <c r="AI1396" s="52"/>
      <c r="AJ1396" s="52"/>
      <c r="AK1396" s="52"/>
      <c r="AL1396" s="52"/>
      <c r="AM1396" s="52"/>
      <c r="AN1396" s="52"/>
      <c r="AO1396" s="52"/>
      <c r="AP1396" s="52"/>
      <c r="AQ1396" s="52"/>
      <c r="AR1396" s="52"/>
      <c r="AS1396" s="52"/>
      <c r="AT1396" s="52"/>
      <c r="AU1396" s="52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2"/>
      <c r="BI1396" s="52"/>
      <c r="BJ1396" s="52"/>
      <c r="BK1396" s="52"/>
      <c r="BL1396" s="52"/>
      <c r="BM1396" s="52"/>
      <c r="BN1396" s="52"/>
      <c r="BO1396" s="52"/>
      <c r="BP1396" s="52"/>
      <c r="BQ1396" s="52"/>
      <c r="BR1396" s="52"/>
      <c r="BS1396" s="52"/>
      <c r="BT1396" s="52"/>
      <c r="BU1396" s="52"/>
      <c r="BV1396" s="52"/>
      <c r="BW1396" s="52"/>
      <c r="BX1396" s="52"/>
      <c r="BY1396" s="52"/>
      <c r="BZ1396" s="52"/>
      <c r="CA1396" s="52"/>
      <c r="CB1396" s="52"/>
      <c r="CC1396" s="52"/>
      <c r="CD1396" s="52"/>
      <c r="CE1396" s="52"/>
      <c r="CF1396" s="52"/>
      <c r="CG1396" s="52"/>
      <c r="CH1396" s="52"/>
      <c r="CI1396" s="52"/>
      <c r="CJ1396" s="52"/>
      <c r="CK1396" s="52"/>
      <c r="CL1396" s="52"/>
      <c r="CM1396" s="52"/>
      <c r="CN1396" s="52"/>
      <c r="CO1396" s="52"/>
      <c r="CP1396" s="52"/>
      <c r="CQ1396" s="52"/>
      <c r="CR1396" s="52"/>
      <c r="CS1396" s="52"/>
      <c r="CT1396" s="52"/>
      <c r="CU1396" s="52"/>
      <c r="CV1396" s="52"/>
      <c r="CW1396" s="52"/>
      <c r="CX1396" s="52"/>
      <c r="CY1396" s="52"/>
      <c r="CZ1396" s="52"/>
      <c r="DA1396" s="52"/>
      <c r="DB1396" s="52"/>
      <c r="DC1396" s="52"/>
      <c r="DD1396" s="52"/>
      <c r="DE1396" s="52"/>
      <c r="DF1396" s="52"/>
      <c r="DG1396" s="52"/>
      <c r="DH1396" s="52"/>
      <c r="DI1396" s="52"/>
      <c r="DJ1396" s="52"/>
      <c r="DK1396" s="52"/>
      <c r="DL1396" s="52"/>
      <c r="DM1396" s="52"/>
      <c r="DN1396" s="52"/>
      <c r="DO1396" s="52"/>
      <c r="DP1396" s="52"/>
      <c r="DQ1396" s="52"/>
      <c r="DR1396" s="52"/>
      <c r="DS1396" s="52"/>
      <c r="DT1396" s="52"/>
      <c r="DU1396" s="52"/>
      <c r="DV1396" s="52"/>
      <c r="DW1396" s="52"/>
      <c r="DX1396" s="52"/>
      <c r="DY1396" s="52"/>
      <c r="DZ1396" s="52"/>
      <c r="EA1396" s="52"/>
      <c r="EB1396" s="52"/>
      <c r="EC1396" s="52"/>
      <c r="ED1396" s="52"/>
      <c r="EE1396" s="52"/>
      <c r="EF1396" s="52"/>
      <c r="EG1396" s="52"/>
      <c r="EH1396" s="52"/>
      <c r="EI1396" s="52"/>
      <c r="EJ1396" s="52"/>
      <c r="EK1396" s="52"/>
      <c r="EL1396" s="52"/>
      <c r="EM1396" s="52"/>
      <c r="EN1396" s="52"/>
      <c r="EO1396" s="52"/>
      <c r="EP1396" s="52"/>
      <c r="EQ1396" s="52"/>
      <c r="ER1396" s="52"/>
      <c r="ES1396" s="52"/>
      <c r="ET1396" s="52"/>
      <c r="EU1396" s="52"/>
      <c r="EV1396" s="52"/>
      <c r="EW1396" s="52"/>
      <c r="EX1396" s="52"/>
      <c r="EY1396" s="52"/>
      <c r="EZ1396" s="52"/>
      <c r="FA1396" s="52"/>
      <c r="FB1396" s="52"/>
      <c r="FC1396" s="52"/>
      <c r="FD1396" s="52"/>
      <c r="FE1396" s="52"/>
      <c r="FF1396" s="52"/>
      <c r="FG1396" s="52"/>
      <c r="FH1396" s="52"/>
      <c r="FI1396" s="52"/>
      <c r="FJ1396" s="52"/>
      <c r="FK1396" s="52"/>
      <c r="FL1396" s="52"/>
      <c r="FM1396" s="52"/>
      <c r="FN1396" s="52"/>
      <c r="FO1396" s="52"/>
      <c r="FP1396" s="52"/>
      <c r="FQ1396" s="52"/>
      <c r="FR1396" s="52"/>
      <c r="FS1396" s="52"/>
      <c r="FT1396" s="52"/>
    </row>
    <row r="1397" spans="1:176" x14ac:dyDescent="0.15">
      <c r="A1397" s="104"/>
      <c r="B1397" s="35"/>
      <c r="C1397" s="35"/>
      <c r="D1397" s="36"/>
      <c r="E1397" s="35"/>
      <c r="F1397" s="54"/>
      <c r="G1397" s="38"/>
      <c r="H1397" s="35"/>
      <c r="I1397" s="35"/>
      <c r="J1397" s="35"/>
      <c r="K1397" s="35"/>
      <c r="L1397" s="55"/>
      <c r="M1397" s="40"/>
      <c r="N1397" s="41"/>
      <c r="O1397" s="41"/>
      <c r="P1397" s="56"/>
      <c r="Q1397" s="43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52"/>
      <c r="AG1397" s="52"/>
      <c r="AH1397" s="52"/>
      <c r="AI1397" s="52"/>
      <c r="AJ1397" s="52"/>
      <c r="AK1397" s="52"/>
      <c r="AL1397" s="52"/>
      <c r="AM1397" s="52"/>
      <c r="AN1397" s="52"/>
      <c r="AO1397" s="52"/>
      <c r="AP1397" s="52"/>
      <c r="AQ1397" s="52"/>
      <c r="AR1397" s="52"/>
      <c r="AS1397" s="52"/>
      <c r="AT1397" s="52"/>
      <c r="AU1397" s="52"/>
      <c r="AV1397" s="52"/>
      <c r="AW1397" s="52"/>
      <c r="AX1397" s="52"/>
      <c r="AY1397" s="52"/>
      <c r="AZ1397" s="52"/>
      <c r="BA1397" s="52"/>
      <c r="BB1397" s="52"/>
      <c r="BC1397" s="52"/>
      <c r="BD1397" s="52"/>
      <c r="BE1397" s="52"/>
      <c r="BF1397" s="52"/>
      <c r="BG1397" s="52"/>
      <c r="BH1397" s="52"/>
      <c r="BI1397" s="52"/>
      <c r="BJ1397" s="52"/>
      <c r="BK1397" s="52"/>
      <c r="BL1397" s="52"/>
      <c r="BM1397" s="52"/>
      <c r="BN1397" s="52"/>
      <c r="BO1397" s="52"/>
      <c r="BP1397" s="52"/>
      <c r="BQ1397" s="52"/>
      <c r="BR1397" s="52"/>
      <c r="BS1397" s="52"/>
      <c r="BT1397" s="52"/>
      <c r="BU1397" s="52"/>
      <c r="BV1397" s="52"/>
      <c r="BW1397" s="52"/>
      <c r="BX1397" s="52"/>
      <c r="BY1397" s="52"/>
      <c r="BZ1397" s="52"/>
      <c r="CA1397" s="52"/>
      <c r="CB1397" s="52"/>
      <c r="CC1397" s="52"/>
      <c r="CD1397" s="52"/>
      <c r="CE1397" s="52"/>
      <c r="CF1397" s="52"/>
      <c r="CG1397" s="52"/>
      <c r="CH1397" s="52"/>
      <c r="CI1397" s="52"/>
      <c r="CJ1397" s="52"/>
      <c r="CK1397" s="52"/>
      <c r="CL1397" s="52"/>
      <c r="CM1397" s="52"/>
      <c r="CN1397" s="52"/>
      <c r="CO1397" s="52"/>
      <c r="CP1397" s="52"/>
      <c r="CQ1397" s="52"/>
      <c r="CR1397" s="52"/>
      <c r="CS1397" s="52"/>
      <c r="CT1397" s="52"/>
      <c r="CU1397" s="52"/>
      <c r="CV1397" s="52"/>
      <c r="CW1397" s="52"/>
      <c r="CX1397" s="52"/>
      <c r="CY1397" s="52"/>
      <c r="CZ1397" s="52"/>
      <c r="DA1397" s="52"/>
      <c r="DB1397" s="52"/>
      <c r="DC1397" s="52"/>
      <c r="DD1397" s="52"/>
      <c r="DE1397" s="52"/>
      <c r="DF1397" s="52"/>
      <c r="DG1397" s="52"/>
      <c r="DH1397" s="52"/>
      <c r="DI1397" s="52"/>
      <c r="DJ1397" s="52"/>
      <c r="DK1397" s="52"/>
      <c r="DL1397" s="52"/>
      <c r="DM1397" s="52"/>
      <c r="DN1397" s="52"/>
      <c r="DO1397" s="52"/>
      <c r="DP1397" s="52"/>
      <c r="DQ1397" s="52"/>
      <c r="DR1397" s="52"/>
      <c r="DS1397" s="52"/>
      <c r="DT1397" s="52"/>
      <c r="DU1397" s="52"/>
      <c r="DV1397" s="52"/>
      <c r="DW1397" s="52"/>
      <c r="DX1397" s="52"/>
      <c r="DY1397" s="52"/>
      <c r="DZ1397" s="52"/>
      <c r="EA1397" s="52"/>
      <c r="EB1397" s="52"/>
      <c r="EC1397" s="52"/>
      <c r="ED1397" s="52"/>
      <c r="EE1397" s="52"/>
      <c r="EF1397" s="52"/>
      <c r="EG1397" s="52"/>
      <c r="EH1397" s="52"/>
      <c r="EI1397" s="52"/>
      <c r="EJ1397" s="52"/>
      <c r="EK1397" s="52"/>
      <c r="EL1397" s="52"/>
      <c r="EM1397" s="52"/>
      <c r="EN1397" s="52"/>
      <c r="EO1397" s="52"/>
      <c r="EP1397" s="52"/>
      <c r="EQ1397" s="52"/>
      <c r="ER1397" s="52"/>
      <c r="ES1397" s="52"/>
      <c r="ET1397" s="52"/>
      <c r="EU1397" s="52"/>
      <c r="EV1397" s="52"/>
      <c r="EW1397" s="52"/>
      <c r="EX1397" s="52"/>
      <c r="EY1397" s="52"/>
      <c r="EZ1397" s="52"/>
      <c r="FA1397" s="52"/>
      <c r="FB1397" s="52"/>
      <c r="FC1397" s="52"/>
      <c r="FD1397" s="52"/>
      <c r="FE1397" s="52"/>
      <c r="FF1397" s="52"/>
      <c r="FG1397" s="52"/>
      <c r="FH1397" s="52"/>
      <c r="FI1397" s="52"/>
      <c r="FJ1397" s="52"/>
      <c r="FK1397" s="52"/>
      <c r="FL1397" s="52"/>
      <c r="FM1397" s="52"/>
      <c r="FN1397" s="52"/>
      <c r="FO1397" s="52"/>
      <c r="FP1397" s="52"/>
      <c r="FQ1397" s="52"/>
      <c r="FR1397" s="52"/>
      <c r="FS1397" s="52"/>
      <c r="FT1397" s="52"/>
    </row>
    <row r="1398" spans="1:176" x14ac:dyDescent="0.15">
      <c r="A1398" s="104"/>
      <c r="B1398" s="35"/>
      <c r="C1398" s="35"/>
      <c r="D1398" s="36"/>
      <c r="E1398" s="35"/>
      <c r="F1398" s="54"/>
      <c r="G1398" s="38"/>
      <c r="H1398" s="35"/>
      <c r="I1398" s="35"/>
      <c r="J1398" s="35"/>
      <c r="K1398" s="35"/>
      <c r="L1398" s="55"/>
      <c r="M1398" s="40"/>
      <c r="N1398" s="41"/>
      <c r="O1398" s="41"/>
      <c r="P1398" s="56"/>
      <c r="Q1398" s="43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52"/>
      <c r="AG1398" s="52"/>
      <c r="AH1398" s="52"/>
      <c r="AI1398" s="52"/>
      <c r="AJ1398" s="52"/>
      <c r="AK1398" s="52"/>
      <c r="AL1398" s="52"/>
      <c r="AM1398" s="52"/>
      <c r="AN1398" s="52"/>
      <c r="AO1398" s="52"/>
      <c r="AP1398" s="52"/>
      <c r="AQ1398" s="52"/>
      <c r="AR1398" s="52"/>
      <c r="AS1398" s="52"/>
      <c r="AT1398" s="52"/>
      <c r="AU1398" s="52"/>
      <c r="AV1398" s="52"/>
      <c r="AW1398" s="52"/>
      <c r="AX1398" s="52"/>
      <c r="AY1398" s="52"/>
      <c r="AZ1398" s="52"/>
      <c r="BA1398" s="52"/>
      <c r="BB1398" s="52"/>
      <c r="BC1398" s="52"/>
      <c r="BD1398" s="52"/>
      <c r="BE1398" s="52"/>
      <c r="BF1398" s="52"/>
      <c r="BG1398" s="52"/>
      <c r="BH1398" s="52"/>
      <c r="BI1398" s="52"/>
      <c r="BJ1398" s="52"/>
      <c r="BK1398" s="52"/>
      <c r="BL1398" s="52"/>
      <c r="BM1398" s="52"/>
      <c r="BN1398" s="52"/>
      <c r="BO1398" s="52"/>
      <c r="BP1398" s="52"/>
      <c r="BQ1398" s="52"/>
      <c r="BR1398" s="52"/>
      <c r="BS1398" s="52"/>
      <c r="BT1398" s="52"/>
      <c r="BU1398" s="52"/>
      <c r="BV1398" s="52"/>
      <c r="BW1398" s="52"/>
      <c r="BX1398" s="52"/>
      <c r="BY1398" s="52"/>
      <c r="BZ1398" s="52"/>
      <c r="CA1398" s="52"/>
      <c r="CB1398" s="52"/>
      <c r="CC1398" s="52"/>
      <c r="CD1398" s="52"/>
      <c r="CE1398" s="52"/>
      <c r="CF1398" s="52"/>
      <c r="CG1398" s="52"/>
      <c r="CH1398" s="52"/>
      <c r="CI1398" s="52"/>
      <c r="CJ1398" s="52"/>
      <c r="CK1398" s="52"/>
      <c r="CL1398" s="52"/>
      <c r="CM1398" s="52"/>
      <c r="CN1398" s="52"/>
      <c r="CO1398" s="52"/>
      <c r="CP1398" s="52"/>
      <c r="CQ1398" s="52"/>
      <c r="CR1398" s="52"/>
      <c r="CS1398" s="52"/>
      <c r="CT1398" s="52"/>
      <c r="CU1398" s="52"/>
      <c r="CV1398" s="52"/>
      <c r="CW1398" s="52"/>
      <c r="CX1398" s="52"/>
      <c r="CY1398" s="52"/>
      <c r="CZ1398" s="52"/>
      <c r="DA1398" s="52"/>
      <c r="DB1398" s="52"/>
      <c r="DC1398" s="52"/>
      <c r="DD1398" s="52"/>
      <c r="DE1398" s="52"/>
      <c r="DF1398" s="52"/>
      <c r="DG1398" s="52"/>
      <c r="DH1398" s="52"/>
      <c r="DI1398" s="52"/>
      <c r="DJ1398" s="52"/>
      <c r="DK1398" s="52"/>
      <c r="DL1398" s="52"/>
      <c r="DM1398" s="52"/>
      <c r="DN1398" s="52"/>
      <c r="DO1398" s="52"/>
      <c r="DP1398" s="52"/>
      <c r="DQ1398" s="52"/>
      <c r="DR1398" s="52"/>
      <c r="DS1398" s="52"/>
      <c r="DT1398" s="52"/>
      <c r="DU1398" s="52"/>
      <c r="DV1398" s="52"/>
      <c r="DW1398" s="52"/>
      <c r="DX1398" s="52"/>
      <c r="DY1398" s="52"/>
      <c r="DZ1398" s="52"/>
      <c r="EA1398" s="52"/>
      <c r="EB1398" s="52"/>
      <c r="EC1398" s="52"/>
      <c r="ED1398" s="52"/>
      <c r="EE1398" s="52"/>
      <c r="EF1398" s="52"/>
      <c r="EG1398" s="52"/>
      <c r="EH1398" s="52"/>
      <c r="EI1398" s="52"/>
      <c r="EJ1398" s="52"/>
      <c r="EK1398" s="52"/>
      <c r="EL1398" s="52"/>
      <c r="EM1398" s="52"/>
      <c r="EN1398" s="52"/>
      <c r="EO1398" s="52"/>
      <c r="EP1398" s="52"/>
      <c r="EQ1398" s="52"/>
      <c r="ER1398" s="52"/>
      <c r="ES1398" s="52"/>
      <c r="ET1398" s="52"/>
      <c r="EU1398" s="52"/>
      <c r="EV1398" s="52"/>
      <c r="EW1398" s="52"/>
      <c r="EX1398" s="52"/>
      <c r="EY1398" s="52"/>
      <c r="EZ1398" s="52"/>
      <c r="FA1398" s="52"/>
      <c r="FB1398" s="52"/>
      <c r="FC1398" s="52"/>
      <c r="FD1398" s="52"/>
      <c r="FE1398" s="52"/>
      <c r="FF1398" s="52"/>
      <c r="FG1398" s="52"/>
      <c r="FH1398" s="52"/>
      <c r="FI1398" s="52"/>
      <c r="FJ1398" s="52"/>
      <c r="FK1398" s="52"/>
      <c r="FL1398" s="52"/>
      <c r="FM1398" s="52"/>
      <c r="FN1398" s="52"/>
      <c r="FO1398" s="52"/>
      <c r="FP1398" s="52"/>
      <c r="FQ1398" s="52"/>
      <c r="FR1398" s="52"/>
      <c r="FS1398" s="52"/>
      <c r="FT1398" s="52"/>
    </row>
    <row r="1399" spans="1:176" x14ac:dyDescent="0.15">
      <c r="A1399" s="104"/>
      <c r="B1399" s="35"/>
      <c r="C1399" s="35"/>
      <c r="D1399" s="36"/>
      <c r="E1399" s="35"/>
      <c r="F1399" s="54"/>
      <c r="G1399" s="38"/>
      <c r="H1399" s="35"/>
      <c r="I1399" s="35"/>
      <c r="J1399" s="35"/>
      <c r="K1399" s="35"/>
      <c r="L1399" s="55"/>
      <c r="M1399" s="40"/>
      <c r="N1399" s="41"/>
      <c r="O1399" s="41"/>
      <c r="P1399" s="56"/>
      <c r="Q1399" s="43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52"/>
      <c r="AG1399" s="52"/>
      <c r="AH1399" s="52"/>
      <c r="AI1399" s="52"/>
      <c r="AJ1399" s="52"/>
      <c r="AK1399" s="52"/>
      <c r="AL1399" s="52"/>
      <c r="AM1399" s="52"/>
      <c r="AN1399" s="52"/>
      <c r="AO1399" s="52"/>
      <c r="AP1399" s="52"/>
      <c r="AQ1399" s="52"/>
      <c r="AR1399" s="52"/>
      <c r="AS1399" s="52"/>
      <c r="AT1399" s="52"/>
      <c r="AU1399" s="52"/>
      <c r="AV1399" s="52"/>
      <c r="AW1399" s="52"/>
      <c r="AX1399" s="52"/>
      <c r="AY1399" s="52"/>
      <c r="AZ1399" s="52"/>
      <c r="BA1399" s="52"/>
      <c r="BB1399" s="52"/>
      <c r="BC1399" s="52"/>
      <c r="BD1399" s="52"/>
      <c r="BE1399" s="52"/>
      <c r="BF1399" s="52"/>
      <c r="BG1399" s="52"/>
      <c r="BH1399" s="52"/>
      <c r="BI1399" s="52"/>
      <c r="BJ1399" s="52"/>
      <c r="BK1399" s="52"/>
      <c r="BL1399" s="52"/>
      <c r="BM1399" s="52"/>
      <c r="BN1399" s="52"/>
      <c r="BO1399" s="52"/>
      <c r="BP1399" s="52"/>
      <c r="BQ1399" s="52"/>
      <c r="BR1399" s="52"/>
      <c r="BS1399" s="52"/>
      <c r="BT1399" s="52"/>
      <c r="BU1399" s="52"/>
      <c r="BV1399" s="52"/>
      <c r="BW1399" s="52"/>
      <c r="BX1399" s="52"/>
      <c r="BY1399" s="52"/>
      <c r="BZ1399" s="52"/>
      <c r="CA1399" s="52"/>
      <c r="CB1399" s="52"/>
      <c r="CC1399" s="52"/>
      <c r="CD1399" s="52"/>
      <c r="CE1399" s="52"/>
      <c r="CF1399" s="52"/>
      <c r="CG1399" s="52"/>
      <c r="CH1399" s="52"/>
      <c r="CI1399" s="52"/>
      <c r="CJ1399" s="52"/>
      <c r="CK1399" s="52"/>
      <c r="CL1399" s="52"/>
      <c r="CM1399" s="52"/>
      <c r="CN1399" s="52"/>
      <c r="CO1399" s="52"/>
      <c r="CP1399" s="52"/>
      <c r="CQ1399" s="52"/>
      <c r="CR1399" s="52"/>
      <c r="CS1399" s="52"/>
      <c r="CT1399" s="52"/>
      <c r="CU1399" s="52"/>
      <c r="CV1399" s="52"/>
      <c r="CW1399" s="52"/>
      <c r="CX1399" s="52"/>
      <c r="CY1399" s="52"/>
      <c r="CZ1399" s="52"/>
      <c r="DA1399" s="52"/>
      <c r="DB1399" s="52"/>
      <c r="DC1399" s="52"/>
      <c r="DD1399" s="52"/>
      <c r="DE1399" s="52"/>
      <c r="DF1399" s="52"/>
      <c r="DG1399" s="52"/>
      <c r="DH1399" s="52"/>
      <c r="DI1399" s="52"/>
      <c r="DJ1399" s="52"/>
      <c r="DK1399" s="52"/>
      <c r="DL1399" s="52"/>
      <c r="DM1399" s="52"/>
      <c r="DN1399" s="52"/>
      <c r="DO1399" s="52"/>
      <c r="DP1399" s="52"/>
      <c r="DQ1399" s="52"/>
      <c r="DR1399" s="52"/>
      <c r="DS1399" s="52"/>
      <c r="DT1399" s="52"/>
      <c r="DU1399" s="52"/>
      <c r="DV1399" s="52"/>
      <c r="DW1399" s="52"/>
      <c r="DX1399" s="52"/>
      <c r="DY1399" s="52"/>
      <c r="DZ1399" s="52"/>
      <c r="EA1399" s="52"/>
      <c r="EB1399" s="52"/>
      <c r="EC1399" s="52"/>
      <c r="ED1399" s="52"/>
      <c r="EE1399" s="52"/>
      <c r="EF1399" s="52"/>
      <c r="EG1399" s="52"/>
      <c r="EH1399" s="52"/>
      <c r="EI1399" s="52"/>
      <c r="EJ1399" s="52"/>
      <c r="EK1399" s="52"/>
      <c r="EL1399" s="52"/>
      <c r="EM1399" s="52"/>
      <c r="EN1399" s="52"/>
      <c r="EO1399" s="52"/>
      <c r="EP1399" s="52"/>
      <c r="EQ1399" s="52"/>
      <c r="ER1399" s="52"/>
      <c r="ES1399" s="52"/>
      <c r="ET1399" s="52"/>
      <c r="EU1399" s="52"/>
      <c r="EV1399" s="52"/>
      <c r="EW1399" s="52"/>
      <c r="EX1399" s="52"/>
      <c r="EY1399" s="52"/>
      <c r="EZ1399" s="52"/>
      <c r="FA1399" s="52"/>
      <c r="FB1399" s="52"/>
      <c r="FC1399" s="52"/>
      <c r="FD1399" s="52"/>
      <c r="FE1399" s="52"/>
      <c r="FF1399" s="52"/>
      <c r="FG1399" s="52"/>
      <c r="FH1399" s="52"/>
      <c r="FI1399" s="52"/>
      <c r="FJ1399" s="52"/>
      <c r="FK1399" s="52"/>
      <c r="FL1399" s="52"/>
      <c r="FM1399" s="52"/>
      <c r="FN1399" s="52"/>
      <c r="FO1399" s="52"/>
      <c r="FP1399" s="52"/>
      <c r="FQ1399" s="52"/>
      <c r="FR1399" s="52"/>
      <c r="FS1399" s="52"/>
      <c r="FT1399" s="52"/>
    </row>
    <row r="1400" spans="1:176" x14ac:dyDescent="0.15">
      <c r="A1400" s="104"/>
      <c r="B1400" s="35"/>
      <c r="C1400" s="35"/>
      <c r="D1400" s="36"/>
      <c r="E1400" s="35"/>
      <c r="F1400" s="54"/>
      <c r="G1400" s="38"/>
      <c r="H1400" s="35"/>
      <c r="I1400" s="35"/>
      <c r="J1400" s="35"/>
      <c r="K1400" s="35"/>
      <c r="L1400" s="55"/>
      <c r="M1400" s="40"/>
      <c r="N1400" s="41"/>
      <c r="O1400" s="41"/>
      <c r="P1400" s="56"/>
      <c r="Q1400" s="43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52"/>
      <c r="AG1400" s="52"/>
      <c r="AH1400" s="52"/>
      <c r="AI1400" s="52"/>
      <c r="AJ1400" s="52"/>
      <c r="AK1400" s="52"/>
      <c r="AL1400" s="52"/>
      <c r="AM1400" s="52"/>
      <c r="AN1400" s="52"/>
      <c r="AO1400" s="52"/>
      <c r="AP1400" s="52"/>
      <c r="AQ1400" s="52"/>
      <c r="AR1400" s="52"/>
      <c r="AS1400" s="52"/>
      <c r="AT1400" s="52"/>
      <c r="AU1400" s="52"/>
      <c r="AV1400" s="52"/>
      <c r="AW1400" s="52"/>
      <c r="AX1400" s="52"/>
      <c r="AY1400" s="52"/>
      <c r="AZ1400" s="52"/>
      <c r="BA1400" s="52"/>
      <c r="BB1400" s="52"/>
      <c r="BC1400" s="52"/>
      <c r="BD1400" s="52"/>
      <c r="BE1400" s="52"/>
      <c r="BF1400" s="52"/>
      <c r="BG1400" s="52"/>
      <c r="BH1400" s="52"/>
      <c r="BI1400" s="52"/>
      <c r="BJ1400" s="52"/>
      <c r="BK1400" s="52"/>
      <c r="BL1400" s="52"/>
      <c r="BM1400" s="52"/>
      <c r="BN1400" s="52"/>
      <c r="BO1400" s="52"/>
      <c r="BP1400" s="52"/>
      <c r="BQ1400" s="52"/>
      <c r="BR1400" s="52"/>
      <c r="BS1400" s="52"/>
      <c r="BT1400" s="52"/>
      <c r="BU1400" s="52"/>
      <c r="BV1400" s="52"/>
      <c r="BW1400" s="52"/>
      <c r="BX1400" s="52"/>
      <c r="BY1400" s="52"/>
      <c r="BZ1400" s="52"/>
      <c r="CA1400" s="52"/>
      <c r="CB1400" s="52"/>
      <c r="CC1400" s="52"/>
      <c r="CD1400" s="52"/>
      <c r="CE1400" s="52"/>
      <c r="CF1400" s="52"/>
      <c r="CG1400" s="52"/>
      <c r="CH1400" s="52"/>
      <c r="CI1400" s="52"/>
      <c r="CJ1400" s="52"/>
      <c r="CK1400" s="52"/>
      <c r="CL1400" s="52"/>
      <c r="CM1400" s="52"/>
      <c r="CN1400" s="52"/>
      <c r="CO1400" s="52"/>
      <c r="CP1400" s="52"/>
      <c r="CQ1400" s="52"/>
      <c r="CR1400" s="52"/>
      <c r="CS1400" s="52"/>
      <c r="CT1400" s="52"/>
      <c r="CU1400" s="52"/>
      <c r="CV1400" s="52"/>
      <c r="CW1400" s="52"/>
      <c r="CX1400" s="52"/>
      <c r="CY1400" s="52"/>
      <c r="CZ1400" s="52"/>
      <c r="DA1400" s="52"/>
      <c r="DB1400" s="52"/>
      <c r="DC1400" s="52"/>
      <c r="DD1400" s="52"/>
      <c r="DE1400" s="52"/>
      <c r="DF1400" s="52"/>
      <c r="DG1400" s="52"/>
      <c r="DH1400" s="52"/>
      <c r="DI1400" s="52"/>
      <c r="DJ1400" s="52"/>
      <c r="DK1400" s="52"/>
      <c r="DL1400" s="52"/>
      <c r="DM1400" s="52"/>
      <c r="DN1400" s="52"/>
      <c r="DO1400" s="52"/>
      <c r="DP1400" s="52"/>
      <c r="DQ1400" s="52"/>
      <c r="DR1400" s="52"/>
      <c r="DS1400" s="52"/>
      <c r="DT1400" s="52"/>
      <c r="DU1400" s="52"/>
      <c r="DV1400" s="52"/>
      <c r="DW1400" s="52"/>
      <c r="DX1400" s="52"/>
      <c r="DY1400" s="52"/>
      <c r="DZ1400" s="52"/>
      <c r="EA1400" s="52"/>
      <c r="EB1400" s="52"/>
      <c r="EC1400" s="52"/>
      <c r="ED1400" s="52"/>
      <c r="EE1400" s="52"/>
      <c r="EF1400" s="52"/>
      <c r="EG1400" s="52"/>
      <c r="EH1400" s="52"/>
      <c r="EI1400" s="52"/>
      <c r="EJ1400" s="52"/>
      <c r="EK1400" s="52"/>
      <c r="EL1400" s="52"/>
      <c r="EM1400" s="52"/>
      <c r="EN1400" s="52"/>
      <c r="EO1400" s="52"/>
      <c r="EP1400" s="52"/>
      <c r="EQ1400" s="52"/>
      <c r="ER1400" s="52"/>
      <c r="ES1400" s="52"/>
      <c r="ET1400" s="52"/>
      <c r="EU1400" s="52"/>
      <c r="EV1400" s="52"/>
      <c r="EW1400" s="52"/>
      <c r="EX1400" s="52"/>
      <c r="EY1400" s="52"/>
      <c r="EZ1400" s="52"/>
      <c r="FA1400" s="52"/>
      <c r="FB1400" s="52"/>
      <c r="FC1400" s="52"/>
      <c r="FD1400" s="52"/>
      <c r="FE1400" s="52"/>
      <c r="FF1400" s="52"/>
      <c r="FG1400" s="52"/>
      <c r="FH1400" s="52"/>
      <c r="FI1400" s="52"/>
      <c r="FJ1400" s="52"/>
      <c r="FK1400" s="52"/>
      <c r="FL1400" s="52"/>
      <c r="FM1400" s="52"/>
      <c r="FN1400" s="52"/>
      <c r="FO1400" s="52"/>
      <c r="FP1400" s="52"/>
      <c r="FQ1400" s="52"/>
      <c r="FR1400" s="52"/>
      <c r="FS1400" s="52"/>
      <c r="FT1400" s="52"/>
    </row>
    <row r="1401" spans="1:176" x14ac:dyDescent="0.15">
      <c r="A1401" s="104"/>
      <c r="B1401" s="35"/>
      <c r="C1401" s="35"/>
      <c r="D1401" s="36"/>
      <c r="E1401" s="35"/>
      <c r="F1401" s="54"/>
      <c r="G1401" s="38"/>
      <c r="H1401" s="35"/>
      <c r="I1401" s="35"/>
      <c r="J1401" s="35"/>
      <c r="K1401" s="35"/>
      <c r="L1401" s="55"/>
      <c r="M1401" s="40"/>
      <c r="N1401" s="41"/>
      <c r="O1401" s="41"/>
      <c r="P1401" s="56"/>
      <c r="Q1401" s="43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52"/>
      <c r="AG1401" s="52"/>
      <c r="AH1401" s="52"/>
      <c r="AI1401" s="52"/>
      <c r="AJ1401" s="52"/>
      <c r="AK1401" s="52"/>
      <c r="AL1401" s="52"/>
      <c r="AM1401" s="52"/>
      <c r="AN1401" s="52"/>
      <c r="AO1401" s="52"/>
      <c r="AP1401" s="52"/>
      <c r="AQ1401" s="52"/>
      <c r="AR1401" s="52"/>
      <c r="AS1401" s="52"/>
      <c r="AT1401" s="52"/>
      <c r="AU1401" s="52"/>
      <c r="AV1401" s="52"/>
      <c r="AW1401" s="52"/>
      <c r="AX1401" s="52"/>
      <c r="AY1401" s="52"/>
      <c r="AZ1401" s="52"/>
      <c r="BA1401" s="52"/>
      <c r="BB1401" s="52"/>
      <c r="BC1401" s="52"/>
      <c r="BD1401" s="52"/>
      <c r="BE1401" s="52"/>
      <c r="BF1401" s="52"/>
      <c r="BG1401" s="52"/>
      <c r="BH1401" s="52"/>
      <c r="BI1401" s="52"/>
      <c r="BJ1401" s="52"/>
      <c r="BK1401" s="52"/>
      <c r="BL1401" s="52"/>
      <c r="BM1401" s="52"/>
      <c r="BN1401" s="52"/>
      <c r="BO1401" s="52"/>
      <c r="BP1401" s="52"/>
      <c r="BQ1401" s="52"/>
      <c r="BR1401" s="52"/>
      <c r="BS1401" s="52"/>
      <c r="BT1401" s="52"/>
      <c r="BU1401" s="52"/>
      <c r="BV1401" s="52"/>
      <c r="BW1401" s="52"/>
      <c r="BX1401" s="52"/>
      <c r="BY1401" s="52"/>
      <c r="BZ1401" s="52"/>
      <c r="CA1401" s="52"/>
      <c r="CB1401" s="52"/>
      <c r="CC1401" s="52"/>
      <c r="CD1401" s="52"/>
      <c r="CE1401" s="52"/>
      <c r="CF1401" s="52"/>
      <c r="CG1401" s="52"/>
      <c r="CH1401" s="52"/>
      <c r="CI1401" s="52"/>
      <c r="CJ1401" s="52"/>
      <c r="CK1401" s="52"/>
      <c r="CL1401" s="52"/>
      <c r="CM1401" s="52"/>
      <c r="CN1401" s="52"/>
      <c r="CO1401" s="52"/>
      <c r="CP1401" s="52"/>
      <c r="CQ1401" s="52"/>
      <c r="CR1401" s="52"/>
      <c r="CS1401" s="52"/>
      <c r="CT1401" s="52"/>
      <c r="CU1401" s="52"/>
      <c r="CV1401" s="52"/>
      <c r="CW1401" s="52"/>
      <c r="CX1401" s="52"/>
      <c r="CY1401" s="52"/>
      <c r="CZ1401" s="52"/>
      <c r="DA1401" s="52"/>
      <c r="DB1401" s="52"/>
      <c r="DC1401" s="52"/>
      <c r="DD1401" s="52"/>
      <c r="DE1401" s="52"/>
      <c r="DF1401" s="52"/>
      <c r="DG1401" s="52"/>
      <c r="DH1401" s="52"/>
      <c r="DI1401" s="52"/>
      <c r="DJ1401" s="52"/>
      <c r="DK1401" s="52"/>
      <c r="DL1401" s="52"/>
      <c r="DM1401" s="52"/>
      <c r="DN1401" s="52"/>
      <c r="DO1401" s="52"/>
      <c r="DP1401" s="52"/>
      <c r="DQ1401" s="52"/>
      <c r="DR1401" s="52"/>
      <c r="DS1401" s="52"/>
      <c r="DT1401" s="52"/>
      <c r="DU1401" s="52"/>
      <c r="DV1401" s="52"/>
      <c r="DW1401" s="52"/>
      <c r="DX1401" s="52"/>
      <c r="DY1401" s="52"/>
      <c r="DZ1401" s="52"/>
      <c r="EA1401" s="52"/>
      <c r="EB1401" s="52"/>
      <c r="EC1401" s="52"/>
      <c r="ED1401" s="52"/>
      <c r="EE1401" s="52"/>
      <c r="EF1401" s="52"/>
      <c r="EG1401" s="52"/>
      <c r="EH1401" s="52"/>
      <c r="EI1401" s="52"/>
      <c r="EJ1401" s="52"/>
      <c r="EK1401" s="52"/>
      <c r="EL1401" s="52"/>
      <c r="EM1401" s="52"/>
      <c r="EN1401" s="52"/>
      <c r="EO1401" s="52"/>
      <c r="EP1401" s="52"/>
      <c r="EQ1401" s="52"/>
      <c r="ER1401" s="52"/>
      <c r="ES1401" s="52"/>
      <c r="ET1401" s="52"/>
      <c r="EU1401" s="52"/>
      <c r="EV1401" s="52"/>
      <c r="EW1401" s="52"/>
      <c r="EX1401" s="52"/>
      <c r="EY1401" s="52"/>
      <c r="EZ1401" s="52"/>
      <c r="FA1401" s="52"/>
      <c r="FB1401" s="52"/>
      <c r="FC1401" s="52"/>
      <c r="FD1401" s="52"/>
      <c r="FE1401" s="52"/>
      <c r="FF1401" s="52"/>
      <c r="FG1401" s="52"/>
      <c r="FH1401" s="52"/>
      <c r="FI1401" s="52"/>
      <c r="FJ1401" s="52"/>
      <c r="FK1401" s="52"/>
      <c r="FL1401" s="52"/>
      <c r="FM1401" s="52"/>
      <c r="FN1401" s="52"/>
      <c r="FO1401" s="52"/>
      <c r="FP1401" s="52"/>
      <c r="FQ1401" s="52"/>
      <c r="FR1401" s="52"/>
      <c r="FS1401" s="52"/>
      <c r="FT1401" s="52"/>
    </row>
    <row r="1402" spans="1:176" x14ac:dyDescent="0.15">
      <c r="A1402" s="104"/>
      <c r="B1402" s="35"/>
      <c r="C1402" s="35"/>
      <c r="D1402" s="36"/>
      <c r="E1402" s="35"/>
      <c r="F1402" s="54"/>
      <c r="G1402" s="38"/>
      <c r="H1402" s="35"/>
      <c r="I1402" s="35"/>
      <c r="J1402" s="35"/>
      <c r="K1402" s="35"/>
      <c r="L1402" s="55"/>
      <c r="M1402" s="40"/>
      <c r="N1402" s="41"/>
      <c r="O1402" s="41"/>
      <c r="P1402" s="56"/>
      <c r="Q1402" s="43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52"/>
      <c r="AG1402" s="52"/>
      <c r="AH1402" s="52"/>
      <c r="AI1402" s="52"/>
      <c r="AJ1402" s="52"/>
      <c r="AK1402" s="52"/>
      <c r="AL1402" s="52"/>
      <c r="AM1402" s="52"/>
      <c r="AN1402" s="52"/>
      <c r="AO1402" s="52"/>
      <c r="AP1402" s="52"/>
      <c r="AQ1402" s="52"/>
      <c r="AR1402" s="52"/>
      <c r="AS1402" s="52"/>
      <c r="AT1402" s="52"/>
      <c r="AU1402" s="52"/>
      <c r="AV1402" s="52"/>
      <c r="AW1402" s="52"/>
      <c r="AX1402" s="52"/>
      <c r="AY1402" s="52"/>
      <c r="AZ1402" s="52"/>
      <c r="BA1402" s="52"/>
      <c r="BB1402" s="52"/>
      <c r="BC1402" s="52"/>
      <c r="BD1402" s="52"/>
      <c r="BE1402" s="52"/>
      <c r="BF1402" s="52"/>
      <c r="BG1402" s="52"/>
      <c r="BH1402" s="52"/>
      <c r="BI1402" s="52"/>
      <c r="BJ1402" s="52"/>
      <c r="BK1402" s="52"/>
      <c r="BL1402" s="52"/>
      <c r="BM1402" s="52"/>
      <c r="BN1402" s="52"/>
      <c r="BO1402" s="52"/>
      <c r="BP1402" s="52"/>
      <c r="BQ1402" s="52"/>
      <c r="BR1402" s="52"/>
      <c r="BS1402" s="52"/>
      <c r="BT1402" s="52"/>
      <c r="BU1402" s="52"/>
      <c r="BV1402" s="52"/>
      <c r="BW1402" s="52"/>
      <c r="BX1402" s="52"/>
      <c r="BY1402" s="52"/>
      <c r="BZ1402" s="52"/>
      <c r="CA1402" s="52"/>
      <c r="CB1402" s="52"/>
      <c r="CC1402" s="52"/>
      <c r="CD1402" s="52"/>
      <c r="CE1402" s="52"/>
      <c r="CF1402" s="52"/>
      <c r="CG1402" s="52"/>
      <c r="CH1402" s="52"/>
      <c r="CI1402" s="52"/>
      <c r="CJ1402" s="52"/>
      <c r="CK1402" s="52"/>
      <c r="CL1402" s="52"/>
      <c r="CM1402" s="52"/>
      <c r="CN1402" s="52"/>
      <c r="CO1402" s="52"/>
      <c r="CP1402" s="52"/>
      <c r="CQ1402" s="52"/>
      <c r="CR1402" s="52"/>
      <c r="CS1402" s="52"/>
      <c r="CT1402" s="52"/>
      <c r="CU1402" s="52"/>
      <c r="CV1402" s="52"/>
      <c r="CW1402" s="52"/>
      <c r="CX1402" s="52"/>
      <c r="CY1402" s="52"/>
      <c r="CZ1402" s="52"/>
      <c r="DA1402" s="52"/>
      <c r="DB1402" s="52"/>
      <c r="DC1402" s="52"/>
      <c r="DD1402" s="52"/>
      <c r="DE1402" s="52"/>
      <c r="DF1402" s="52"/>
      <c r="DG1402" s="52"/>
      <c r="DH1402" s="52"/>
      <c r="DI1402" s="52"/>
      <c r="DJ1402" s="52"/>
      <c r="DK1402" s="52"/>
      <c r="DL1402" s="52"/>
      <c r="DM1402" s="52"/>
      <c r="DN1402" s="52"/>
      <c r="DO1402" s="52"/>
      <c r="DP1402" s="52"/>
      <c r="DQ1402" s="52"/>
      <c r="DR1402" s="52"/>
      <c r="DS1402" s="52"/>
      <c r="DT1402" s="52"/>
      <c r="DU1402" s="52"/>
      <c r="DV1402" s="52"/>
      <c r="DW1402" s="52"/>
      <c r="DX1402" s="52"/>
      <c r="DY1402" s="52"/>
      <c r="DZ1402" s="52"/>
      <c r="EA1402" s="52"/>
      <c r="EB1402" s="52"/>
      <c r="EC1402" s="52"/>
      <c r="ED1402" s="52"/>
      <c r="EE1402" s="52"/>
      <c r="EF1402" s="52"/>
      <c r="EG1402" s="52"/>
      <c r="EH1402" s="52"/>
      <c r="EI1402" s="52"/>
      <c r="EJ1402" s="52"/>
      <c r="EK1402" s="52"/>
      <c r="EL1402" s="52"/>
      <c r="EM1402" s="52"/>
      <c r="EN1402" s="52"/>
      <c r="EO1402" s="52"/>
      <c r="EP1402" s="52"/>
      <c r="EQ1402" s="52"/>
      <c r="ER1402" s="52"/>
      <c r="ES1402" s="52"/>
      <c r="ET1402" s="52"/>
      <c r="EU1402" s="52"/>
      <c r="EV1402" s="52"/>
      <c r="EW1402" s="52"/>
      <c r="EX1402" s="52"/>
      <c r="EY1402" s="52"/>
      <c r="EZ1402" s="52"/>
      <c r="FA1402" s="52"/>
      <c r="FB1402" s="52"/>
      <c r="FC1402" s="52"/>
      <c r="FD1402" s="52"/>
      <c r="FE1402" s="52"/>
      <c r="FF1402" s="52"/>
      <c r="FG1402" s="52"/>
      <c r="FH1402" s="52"/>
      <c r="FI1402" s="52"/>
      <c r="FJ1402" s="52"/>
      <c r="FK1402" s="52"/>
      <c r="FL1402" s="52"/>
      <c r="FM1402" s="52"/>
      <c r="FN1402" s="52"/>
      <c r="FO1402" s="52"/>
      <c r="FP1402" s="52"/>
      <c r="FQ1402" s="52"/>
      <c r="FR1402" s="52"/>
      <c r="FS1402" s="52"/>
      <c r="FT1402" s="52"/>
    </row>
    <row r="1403" spans="1:176" x14ac:dyDescent="0.15">
      <c r="A1403" s="104"/>
      <c r="B1403" s="35"/>
      <c r="C1403" s="35"/>
      <c r="D1403" s="36"/>
      <c r="E1403" s="35"/>
      <c r="F1403" s="54"/>
      <c r="G1403" s="38"/>
      <c r="H1403" s="35"/>
      <c r="I1403" s="35"/>
      <c r="J1403" s="35"/>
      <c r="K1403" s="35"/>
      <c r="L1403" s="55"/>
      <c r="M1403" s="40"/>
      <c r="N1403" s="41"/>
      <c r="O1403" s="41"/>
      <c r="P1403" s="56"/>
      <c r="Q1403" s="43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52"/>
      <c r="AG1403" s="52"/>
      <c r="AH1403" s="52"/>
      <c r="AI1403" s="52"/>
      <c r="AJ1403" s="52"/>
      <c r="AK1403" s="52"/>
      <c r="AL1403" s="52"/>
      <c r="AM1403" s="52"/>
      <c r="AN1403" s="52"/>
      <c r="AO1403" s="52"/>
      <c r="AP1403" s="52"/>
      <c r="AQ1403" s="52"/>
      <c r="AR1403" s="52"/>
      <c r="AS1403" s="52"/>
      <c r="AT1403" s="52"/>
      <c r="AU1403" s="52"/>
      <c r="AV1403" s="52"/>
      <c r="AW1403" s="52"/>
      <c r="AX1403" s="52"/>
      <c r="AY1403" s="52"/>
      <c r="AZ1403" s="52"/>
      <c r="BA1403" s="52"/>
      <c r="BB1403" s="52"/>
      <c r="BC1403" s="52"/>
      <c r="BD1403" s="52"/>
      <c r="BE1403" s="52"/>
      <c r="BF1403" s="52"/>
      <c r="BG1403" s="52"/>
      <c r="BH1403" s="52"/>
      <c r="BI1403" s="52"/>
      <c r="BJ1403" s="52"/>
      <c r="BK1403" s="52"/>
      <c r="BL1403" s="52"/>
      <c r="BM1403" s="52"/>
      <c r="BN1403" s="52"/>
      <c r="BO1403" s="52"/>
      <c r="BP1403" s="52"/>
      <c r="BQ1403" s="52"/>
      <c r="BR1403" s="52"/>
      <c r="BS1403" s="52"/>
      <c r="BT1403" s="52"/>
      <c r="BU1403" s="52"/>
      <c r="BV1403" s="52"/>
      <c r="BW1403" s="52"/>
      <c r="BX1403" s="52"/>
      <c r="BY1403" s="52"/>
      <c r="BZ1403" s="52"/>
      <c r="CA1403" s="52"/>
      <c r="CB1403" s="52"/>
      <c r="CC1403" s="52"/>
      <c r="CD1403" s="52"/>
      <c r="CE1403" s="52"/>
      <c r="CF1403" s="52"/>
      <c r="CG1403" s="52"/>
      <c r="CH1403" s="52"/>
      <c r="CI1403" s="52"/>
      <c r="CJ1403" s="52"/>
      <c r="CK1403" s="52"/>
      <c r="CL1403" s="52"/>
      <c r="CM1403" s="52"/>
      <c r="CN1403" s="52"/>
      <c r="CO1403" s="52"/>
      <c r="CP1403" s="52"/>
      <c r="CQ1403" s="52"/>
      <c r="CR1403" s="52"/>
      <c r="CS1403" s="52"/>
      <c r="CT1403" s="52"/>
      <c r="CU1403" s="52"/>
      <c r="CV1403" s="52"/>
      <c r="CW1403" s="52"/>
      <c r="CX1403" s="52"/>
      <c r="CY1403" s="52"/>
      <c r="CZ1403" s="52"/>
      <c r="DA1403" s="52"/>
      <c r="DB1403" s="52"/>
      <c r="DC1403" s="52"/>
      <c r="DD1403" s="52"/>
      <c r="DE1403" s="52"/>
      <c r="DF1403" s="52"/>
      <c r="DG1403" s="52"/>
      <c r="DH1403" s="52"/>
      <c r="DI1403" s="52"/>
      <c r="DJ1403" s="52"/>
      <c r="DK1403" s="52"/>
      <c r="DL1403" s="52"/>
      <c r="DM1403" s="52"/>
      <c r="DN1403" s="52"/>
      <c r="DO1403" s="52"/>
      <c r="DP1403" s="52"/>
      <c r="DQ1403" s="52"/>
      <c r="DR1403" s="52"/>
      <c r="DS1403" s="52"/>
      <c r="DT1403" s="52"/>
      <c r="DU1403" s="52"/>
      <c r="DV1403" s="52"/>
      <c r="DW1403" s="52"/>
      <c r="DX1403" s="52"/>
      <c r="DY1403" s="52"/>
      <c r="DZ1403" s="52"/>
      <c r="EA1403" s="52"/>
      <c r="EB1403" s="52"/>
      <c r="EC1403" s="52"/>
      <c r="ED1403" s="52"/>
      <c r="EE1403" s="52"/>
      <c r="EF1403" s="52"/>
      <c r="EG1403" s="52"/>
      <c r="EH1403" s="52"/>
      <c r="EI1403" s="52"/>
      <c r="EJ1403" s="52"/>
      <c r="EK1403" s="52"/>
      <c r="EL1403" s="52"/>
      <c r="EM1403" s="52"/>
      <c r="EN1403" s="52"/>
      <c r="EO1403" s="52"/>
      <c r="EP1403" s="52"/>
      <c r="EQ1403" s="52"/>
      <c r="ER1403" s="52"/>
      <c r="ES1403" s="52"/>
      <c r="ET1403" s="52"/>
      <c r="EU1403" s="52"/>
      <c r="EV1403" s="52"/>
      <c r="EW1403" s="52"/>
      <c r="EX1403" s="52"/>
      <c r="EY1403" s="52"/>
      <c r="EZ1403" s="52"/>
      <c r="FA1403" s="52"/>
      <c r="FB1403" s="52"/>
      <c r="FC1403" s="52"/>
      <c r="FD1403" s="52"/>
      <c r="FE1403" s="52"/>
      <c r="FF1403" s="52"/>
      <c r="FG1403" s="52"/>
      <c r="FH1403" s="52"/>
      <c r="FI1403" s="52"/>
      <c r="FJ1403" s="52"/>
      <c r="FK1403" s="52"/>
      <c r="FL1403" s="52"/>
      <c r="FM1403" s="52"/>
      <c r="FN1403" s="52"/>
      <c r="FO1403" s="52"/>
      <c r="FP1403" s="52"/>
      <c r="FQ1403" s="52"/>
      <c r="FR1403" s="52"/>
      <c r="FS1403" s="52"/>
      <c r="FT1403" s="52"/>
    </row>
    <row r="1404" spans="1:176" x14ac:dyDescent="0.15">
      <c r="A1404" s="104"/>
      <c r="B1404" s="35"/>
      <c r="C1404" s="35"/>
      <c r="D1404" s="36"/>
      <c r="E1404" s="35"/>
      <c r="F1404" s="54"/>
      <c r="G1404" s="38"/>
      <c r="H1404" s="35"/>
      <c r="I1404" s="35"/>
      <c r="J1404" s="35"/>
      <c r="K1404" s="35"/>
      <c r="L1404" s="55"/>
      <c r="M1404" s="40"/>
      <c r="N1404" s="41"/>
      <c r="O1404" s="41"/>
      <c r="P1404" s="56"/>
      <c r="Q1404" s="43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52"/>
      <c r="AG1404" s="52"/>
      <c r="AH1404" s="52"/>
      <c r="AI1404" s="52"/>
      <c r="AJ1404" s="52"/>
      <c r="AK1404" s="52"/>
      <c r="AL1404" s="52"/>
      <c r="AM1404" s="52"/>
      <c r="AN1404" s="52"/>
      <c r="AO1404" s="52"/>
      <c r="AP1404" s="52"/>
      <c r="AQ1404" s="52"/>
      <c r="AR1404" s="52"/>
      <c r="AS1404" s="52"/>
      <c r="AT1404" s="52"/>
      <c r="AU1404" s="52"/>
      <c r="AV1404" s="52"/>
      <c r="AW1404" s="52"/>
      <c r="AX1404" s="52"/>
      <c r="AY1404" s="52"/>
      <c r="AZ1404" s="52"/>
      <c r="BA1404" s="52"/>
      <c r="BB1404" s="52"/>
      <c r="BC1404" s="52"/>
      <c r="BD1404" s="52"/>
      <c r="BE1404" s="52"/>
      <c r="BF1404" s="52"/>
      <c r="BG1404" s="52"/>
      <c r="BH1404" s="52"/>
      <c r="BI1404" s="52"/>
      <c r="BJ1404" s="52"/>
      <c r="BK1404" s="52"/>
      <c r="BL1404" s="52"/>
      <c r="BM1404" s="52"/>
      <c r="BN1404" s="52"/>
      <c r="BO1404" s="52"/>
      <c r="BP1404" s="52"/>
      <c r="BQ1404" s="52"/>
      <c r="BR1404" s="52"/>
      <c r="BS1404" s="52"/>
      <c r="BT1404" s="52"/>
      <c r="BU1404" s="52"/>
      <c r="BV1404" s="52"/>
      <c r="BW1404" s="52"/>
      <c r="BX1404" s="52"/>
      <c r="BY1404" s="52"/>
      <c r="BZ1404" s="52"/>
      <c r="CA1404" s="52"/>
      <c r="CB1404" s="52"/>
      <c r="CC1404" s="52"/>
      <c r="CD1404" s="52"/>
      <c r="CE1404" s="52"/>
      <c r="CF1404" s="52"/>
      <c r="CG1404" s="52"/>
      <c r="CH1404" s="52"/>
      <c r="CI1404" s="52"/>
      <c r="CJ1404" s="52"/>
      <c r="CK1404" s="52"/>
      <c r="CL1404" s="52"/>
      <c r="CM1404" s="52"/>
      <c r="CN1404" s="52"/>
      <c r="CO1404" s="52"/>
      <c r="CP1404" s="52"/>
      <c r="CQ1404" s="52"/>
      <c r="CR1404" s="52"/>
      <c r="CS1404" s="52"/>
      <c r="CT1404" s="52"/>
      <c r="CU1404" s="52"/>
      <c r="CV1404" s="52"/>
      <c r="CW1404" s="52"/>
      <c r="CX1404" s="52"/>
      <c r="CY1404" s="52"/>
      <c r="CZ1404" s="52"/>
      <c r="DA1404" s="52"/>
      <c r="DB1404" s="52"/>
      <c r="DC1404" s="52"/>
      <c r="DD1404" s="52"/>
      <c r="DE1404" s="52"/>
      <c r="DF1404" s="52"/>
      <c r="DG1404" s="52"/>
      <c r="DH1404" s="52"/>
      <c r="DI1404" s="52"/>
      <c r="DJ1404" s="52"/>
      <c r="DK1404" s="52"/>
      <c r="DL1404" s="52"/>
      <c r="DM1404" s="52"/>
      <c r="DN1404" s="52"/>
      <c r="DO1404" s="52"/>
      <c r="DP1404" s="52"/>
      <c r="DQ1404" s="52"/>
      <c r="DR1404" s="52"/>
      <c r="DS1404" s="52"/>
      <c r="DT1404" s="52"/>
      <c r="DU1404" s="52"/>
      <c r="DV1404" s="52"/>
      <c r="DW1404" s="52"/>
      <c r="DX1404" s="52"/>
      <c r="DY1404" s="52"/>
      <c r="DZ1404" s="52"/>
      <c r="EA1404" s="52"/>
      <c r="EB1404" s="52"/>
      <c r="EC1404" s="52"/>
      <c r="ED1404" s="52"/>
      <c r="EE1404" s="52"/>
      <c r="EF1404" s="52"/>
      <c r="EG1404" s="52"/>
      <c r="EH1404" s="52"/>
      <c r="EI1404" s="52"/>
      <c r="EJ1404" s="52"/>
      <c r="EK1404" s="52"/>
      <c r="EL1404" s="52"/>
      <c r="EM1404" s="52"/>
      <c r="EN1404" s="52"/>
      <c r="EO1404" s="52"/>
      <c r="EP1404" s="52"/>
      <c r="EQ1404" s="52"/>
      <c r="ER1404" s="52"/>
      <c r="ES1404" s="52"/>
      <c r="ET1404" s="52"/>
      <c r="EU1404" s="52"/>
      <c r="EV1404" s="52"/>
      <c r="EW1404" s="52"/>
      <c r="EX1404" s="52"/>
      <c r="EY1404" s="52"/>
      <c r="EZ1404" s="52"/>
      <c r="FA1404" s="52"/>
      <c r="FB1404" s="52"/>
      <c r="FC1404" s="52"/>
      <c r="FD1404" s="52"/>
      <c r="FE1404" s="52"/>
      <c r="FF1404" s="52"/>
      <c r="FG1404" s="52"/>
      <c r="FH1404" s="52"/>
      <c r="FI1404" s="52"/>
      <c r="FJ1404" s="52"/>
      <c r="FK1404" s="52"/>
      <c r="FL1404" s="52"/>
      <c r="FM1404" s="52"/>
      <c r="FN1404" s="52"/>
      <c r="FO1404" s="52"/>
      <c r="FP1404" s="52"/>
      <c r="FQ1404" s="52"/>
      <c r="FR1404" s="52"/>
      <c r="FS1404" s="52"/>
      <c r="FT1404" s="52"/>
    </row>
    <row r="1405" spans="1:176" x14ac:dyDescent="0.15">
      <c r="A1405" s="104"/>
      <c r="B1405" s="35"/>
      <c r="C1405" s="35"/>
      <c r="D1405" s="36"/>
      <c r="E1405" s="35"/>
      <c r="F1405" s="54"/>
      <c r="G1405" s="38"/>
      <c r="H1405" s="35"/>
      <c r="I1405" s="35"/>
      <c r="J1405" s="35"/>
      <c r="K1405" s="35"/>
      <c r="L1405" s="55"/>
      <c r="M1405" s="40"/>
      <c r="N1405" s="41"/>
      <c r="O1405" s="41"/>
      <c r="P1405" s="56"/>
      <c r="Q1405" s="43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52"/>
      <c r="AG1405" s="52"/>
      <c r="AH1405" s="52"/>
      <c r="AI1405" s="52"/>
      <c r="AJ1405" s="52"/>
      <c r="AK1405" s="52"/>
      <c r="AL1405" s="52"/>
      <c r="AM1405" s="52"/>
      <c r="AN1405" s="52"/>
      <c r="AO1405" s="52"/>
      <c r="AP1405" s="52"/>
      <c r="AQ1405" s="52"/>
      <c r="AR1405" s="52"/>
      <c r="AS1405" s="52"/>
      <c r="AT1405" s="52"/>
      <c r="AU1405" s="52"/>
      <c r="AV1405" s="52"/>
      <c r="AW1405" s="52"/>
      <c r="AX1405" s="52"/>
      <c r="AY1405" s="52"/>
      <c r="AZ1405" s="52"/>
      <c r="BA1405" s="52"/>
      <c r="BB1405" s="52"/>
      <c r="BC1405" s="52"/>
      <c r="BD1405" s="52"/>
      <c r="BE1405" s="52"/>
      <c r="BF1405" s="52"/>
      <c r="BG1405" s="52"/>
      <c r="BH1405" s="52"/>
      <c r="BI1405" s="52"/>
      <c r="BJ1405" s="52"/>
      <c r="BK1405" s="52"/>
      <c r="BL1405" s="52"/>
      <c r="BM1405" s="52"/>
      <c r="BN1405" s="52"/>
      <c r="BO1405" s="52"/>
      <c r="BP1405" s="52"/>
      <c r="BQ1405" s="52"/>
      <c r="BR1405" s="52"/>
      <c r="BS1405" s="52"/>
      <c r="BT1405" s="52"/>
      <c r="BU1405" s="52"/>
      <c r="BV1405" s="52"/>
      <c r="BW1405" s="52"/>
      <c r="BX1405" s="52"/>
      <c r="BY1405" s="52"/>
      <c r="BZ1405" s="52"/>
      <c r="CA1405" s="52"/>
      <c r="CB1405" s="52"/>
      <c r="CC1405" s="52"/>
      <c r="CD1405" s="52"/>
      <c r="CE1405" s="52"/>
      <c r="CF1405" s="52"/>
      <c r="CG1405" s="52"/>
      <c r="CH1405" s="52"/>
      <c r="CI1405" s="52"/>
      <c r="CJ1405" s="52"/>
      <c r="CK1405" s="52"/>
      <c r="CL1405" s="52"/>
      <c r="CM1405" s="52"/>
      <c r="CN1405" s="52"/>
      <c r="CO1405" s="52"/>
      <c r="CP1405" s="52"/>
      <c r="CQ1405" s="52"/>
      <c r="CR1405" s="52"/>
      <c r="CS1405" s="52"/>
      <c r="CT1405" s="52"/>
      <c r="CU1405" s="52"/>
      <c r="CV1405" s="52"/>
      <c r="CW1405" s="52"/>
      <c r="CX1405" s="52"/>
      <c r="CY1405" s="52"/>
      <c r="CZ1405" s="52"/>
      <c r="DA1405" s="52"/>
      <c r="DB1405" s="52"/>
      <c r="DC1405" s="52"/>
      <c r="DD1405" s="52"/>
      <c r="DE1405" s="52"/>
      <c r="DF1405" s="52"/>
      <c r="DG1405" s="52"/>
      <c r="DH1405" s="52"/>
      <c r="DI1405" s="52"/>
      <c r="DJ1405" s="52"/>
      <c r="DK1405" s="52"/>
      <c r="DL1405" s="52"/>
      <c r="DM1405" s="52"/>
      <c r="DN1405" s="52"/>
      <c r="DO1405" s="52"/>
      <c r="DP1405" s="52"/>
      <c r="DQ1405" s="52"/>
      <c r="DR1405" s="52"/>
      <c r="DS1405" s="52"/>
      <c r="DT1405" s="52"/>
      <c r="DU1405" s="52"/>
      <c r="DV1405" s="52"/>
      <c r="DW1405" s="52"/>
      <c r="DX1405" s="52"/>
      <c r="DY1405" s="52"/>
      <c r="DZ1405" s="52"/>
      <c r="EA1405" s="52"/>
      <c r="EB1405" s="52"/>
      <c r="EC1405" s="52"/>
      <c r="ED1405" s="52"/>
      <c r="EE1405" s="52"/>
      <c r="EF1405" s="52"/>
      <c r="EG1405" s="52"/>
      <c r="EH1405" s="52"/>
      <c r="EI1405" s="52"/>
      <c r="EJ1405" s="52"/>
      <c r="EK1405" s="52"/>
      <c r="EL1405" s="52"/>
      <c r="EM1405" s="52"/>
      <c r="EN1405" s="52"/>
      <c r="EO1405" s="52"/>
      <c r="EP1405" s="52"/>
      <c r="EQ1405" s="52"/>
      <c r="ER1405" s="52"/>
      <c r="ES1405" s="52"/>
      <c r="ET1405" s="52"/>
      <c r="EU1405" s="52"/>
      <c r="EV1405" s="52"/>
      <c r="EW1405" s="52"/>
      <c r="EX1405" s="52"/>
      <c r="EY1405" s="52"/>
      <c r="EZ1405" s="52"/>
      <c r="FA1405" s="52"/>
      <c r="FB1405" s="52"/>
      <c r="FC1405" s="52"/>
      <c r="FD1405" s="52"/>
      <c r="FE1405" s="52"/>
      <c r="FF1405" s="52"/>
      <c r="FG1405" s="52"/>
      <c r="FH1405" s="52"/>
      <c r="FI1405" s="52"/>
      <c r="FJ1405" s="52"/>
      <c r="FK1405" s="52"/>
      <c r="FL1405" s="52"/>
      <c r="FM1405" s="52"/>
      <c r="FN1405" s="52"/>
      <c r="FO1405" s="52"/>
      <c r="FP1405" s="52"/>
      <c r="FQ1405" s="52"/>
      <c r="FR1405" s="52"/>
      <c r="FS1405" s="52"/>
      <c r="FT1405" s="52"/>
    </row>
    <row r="1406" spans="1:176" x14ac:dyDescent="0.15">
      <c r="A1406" s="104"/>
      <c r="B1406" s="35"/>
      <c r="C1406" s="35"/>
      <c r="D1406" s="36"/>
      <c r="E1406" s="35"/>
      <c r="F1406" s="54"/>
      <c r="G1406" s="38"/>
      <c r="H1406" s="35"/>
      <c r="I1406" s="35"/>
      <c r="J1406" s="35"/>
      <c r="K1406" s="35"/>
      <c r="L1406" s="55"/>
      <c r="M1406" s="40"/>
      <c r="N1406" s="41"/>
      <c r="O1406" s="41"/>
      <c r="P1406" s="56"/>
      <c r="Q1406" s="43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52"/>
      <c r="AG1406" s="52"/>
      <c r="AH1406" s="52"/>
      <c r="AI1406" s="52"/>
      <c r="AJ1406" s="52"/>
      <c r="AK1406" s="52"/>
      <c r="AL1406" s="52"/>
      <c r="AM1406" s="52"/>
      <c r="AN1406" s="52"/>
      <c r="AO1406" s="52"/>
      <c r="AP1406" s="52"/>
      <c r="AQ1406" s="52"/>
      <c r="AR1406" s="52"/>
      <c r="AS1406" s="52"/>
      <c r="AT1406" s="52"/>
      <c r="AU1406" s="52"/>
      <c r="AV1406" s="52"/>
      <c r="AW1406" s="52"/>
      <c r="AX1406" s="52"/>
      <c r="AY1406" s="52"/>
      <c r="AZ1406" s="52"/>
      <c r="BA1406" s="52"/>
      <c r="BB1406" s="52"/>
      <c r="BC1406" s="52"/>
      <c r="BD1406" s="52"/>
      <c r="BE1406" s="52"/>
      <c r="BF1406" s="52"/>
      <c r="BG1406" s="52"/>
      <c r="BH1406" s="52"/>
      <c r="BI1406" s="52"/>
      <c r="BJ1406" s="52"/>
      <c r="BK1406" s="52"/>
      <c r="BL1406" s="52"/>
      <c r="BM1406" s="52"/>
      <c r="BN1406" s="52"/>
      <c r="BO1406" s="52"/>
      <c r="BP1406" s="52"/>
      <c r="BQ1406" s="52"/>
      <c r="BR1406" s="52"/>
      <c r="BS1406" s="52"/>
      <c r="BT1406" s="52"/>
      <c r="BU1406" s="52"/>
      <c r="BV1406" s="52"/>
      <c r="BW1406" s="52"/>
      <c r="BX1406" s="52"/>
      <c r="BY1406" s="52"/>
      <c r="BZ1406" s="52"/>
      <c r="CA1406" s="52"/>
      <c r="CB1406" s="52"/>
      <c r="CC1406" s="52"/>
      <c r="CD1406" s="52"/>
      <c r="CE1406" s="52"/>
      <c r="CF1406" s="52"/>
      <c r="CG1406" s="52"/>
      <c r="CH1406" s="52"/>
      <c r="CI1406" s="52"/>
      <c r="CJ1406" s="52"/>
      <c r="CK1406" s="52"/>
      <c r="CL1406" s="52"/>
      <c r="CM1406" s="52"/>
      <c r="CN1406" s="52"/>
      <c r="CO1406" s="52"/>
      <c r="CP1406" s="52"/>
      <c r="CQ1406" s="52"/>
      <c r="CR1406" s="52"/>
      <c r="CS1406" s="52"/>
      <c r="CT1406" s="52"/>
      <c r="CU1406" s="52"/>
      <c r="CV1406" s="52"/>
      <c r="CW1406" s="52"/>
      <c r="CX1406" s="52"/>
      <c r="CY1406" s="52"/>
      <c r="CZ1406" s="52"/>
      <c r="DA1406" s="52"/>
      <c r="DB1406" s="52"/>
      <c r="DC1406" s="52"/>
      <c r="DD1406" s="52"/>
      <c r="DE1406" s="52"/>
      <c r="DF1406" s="52"/>
      <c r="DG1406" s="52"/>
      <c r="DH1406" s="52"/>
      <c r="DI1406" s="52"/>
      <c r="DJ1406" s="52"/>
      <c r="DK1406" s="52"/>
      <c r="DL1406" s="52"/>
      <c r="DM1406" s="52"/>
      <c r="DN1406" s="52"/>
      <c r="DO1406" s="52"/>
      <c r="DP1406" s="52"/>
      <c r="DQ1406" s="52"/>
      <c r="DR1406" s="52"/>
      <c r="DS1406" s="52"/>
      <c r="DT1406" s="52"/>
      <c r="DU1406" s="52"/>
      <c r="DV1406" s="52"/>
      <c r="DW1406" s="52"/>
      <c r="DX1406" s="52"/>
      <c r="DY1406" s="52"/>
      <c r="DZ1406" s="52"/>
      <c r="EA1406" s="52"/>
      <c r="EB1406" s="52"/>
      <c r="EC1406" s="52"/>
      <c r="ED1406" s="52"/>
      <c r="EE1406" s="52"/>
      <c r="EF1406" s="52"/>
      <c r="EG1406" s="52"/>
      <c r="EH1406" s="52"/>
      <c r="EI1406" s="52"/>
      <c r="EJ1406" s="52"/>
      <c r="EK1406" s="52"/>
      <c r="EL1406" s="52"/>
      <c r="EM1406" s="52"/>
      <c r="EN1406" s="52"/>
      <c r="EO1406" s="52"/>
      <c r="EP1406" s="52"/>
      <c r="EQ1406" s="52"/>
      <c r="ER1406" s="52"/>
      <c r="ES1406" s="52"/>
      <c r="ET1406" s="52"/>
      <c r="EU1406" s="52"/>
      <c r="EV1406" s="52"/>
      <c r="EW1406" s="52"/>
      <c r="EX1406" s="52"/>
      <c r="EY1406" s="52"/>
      <c r="EZ1406" s="52"/>
      <c r="FA1406" s="52"/>
      <c r="FB1406" s="52"/>
      <c r="FC1406" s="52"/>
      <c r="FD1406" s="52"/>
      <c r="FE1406" s="52"/>
      <c r="FF1406" s="52"/>
      <c r="FG1406" s="52"/>
      <c r="FH1406" s="52"/>
      <c r="FI1406" s="52"/>
      <c r="FJ1406" s="52"/>
      <c r="FK1406" s="52"/>
      <c r="FL1406" s="52"/>
      <c r="FM1406" s="52"/>
      <c r="FN1406" s="52"/>
      <c r="FO1406" s="52"/>
      <c r="FP1406" s="52"/>
      <c r="FQ1406" s="52"/>
      <c r="FR1406" s="52"/>
      <c r="FS1406" s="52"/>
      <c r="FT1406" s="52"/>
    </row>
    <row r="1407" spans="1:176" x14ac:dyDescent="0.15">
      <c r="A1407" s="104"/>
      <c r="B1407" s="35"/>
      <c r="C1407" s="35"/>
      <c r="D1407" s="36"/>
      <c r="E1407" s="35"/>
      <c r="F1407" s="54"/>
      <c r="G1407" s="38"/>
      <c r="H1407" s="35"/>
      <c r="I1407" s="35"/>
      <c r="J1407" s="35"/>
      <c r="K1407" s="35"/>
      <c r="L1407" s="55"/>
      <c r="M1407" s="40"/>
      <c r="N1407" s="41"/>
      <c r="O1407" s="41"/>
      <c r="P1407" s="56"/>
      <c r="Q1407" s="43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52"/>
      <c r="AG1407" s="52"/>
      <c r="AH1407" s="52"/>
      <c r="AI1407" s="52"/>
      <c r="AJ1407" s="52"/>
      <c r="AK1407" s="52"/>
      <c r="AL1407" s="52"/>
      <c r="AM1407" s="52"/>
      <c r="AN1407" s="52"/>
      <c r="AO1407" s="52"/>
      <c r="AP1407" s="52"/>
      <c r="AQ1407" s="52"/>
      <c r="AR1407" s="52"/>
      <c r="AS1407" s="52"/>
      <c r="AT1407" s="52"/>
      <c r="AU1407" s="52"/>
      <c r="AV1407" s="52"/>
      <c r="AW1407" s="52"/>
      <c r="AX1407" s="52"/>
      <c r="AY1407" s="52"/>
      <c r="AZ1407" s="52"/>
      <c r="BA1407" s="52"/>
      <c r="BB1407" s="52"/>
      <c r="BC1407" s="52"/>
      <c r="BD1407" s="52"/>
      <c r="BE1407" s="52"/>
      <c r="BF1407" s="52"/>
      <c r="BG1407" s="52"/>
      <c r="BH1407" s="52"/>
      <c r="BI1407" s="52"/>
      <c r="BJ1407" s="52"/>
      <c r="BK1407" s="52"/>
      <c r="BL1407" s="52"/>
      <c r="BM1407" s="52"/>
      <c r="BN1407" s="52"/>
      <c r="BO1407" s="52"/>
      <c r="BP1407" s="52"/>
      <c r="BQ1407" s="52"/>
      <c r="BR1407" s="52"/>
      <c r="BS1407" s="52"/>
      <c r="BT1407" s="52"/>
      <c r="BU1407" s="52"/>
      <c r="BV1407" s="52"/>
      <c r="BW1407" s="52"/>
      <c r="BX1407" s="52"/>
      <c r="BY1407" s="52"/>
      <c r="BZ1407" s="52"/>
      <c r="CA1407" s="52"/>
      <c r="CB1407" s="52"/>
      <c r="CC1407" s="52"/>
      <c r="CD1407" s="52"/>
      <c r="CE1407" s="52"/>
      <c r="CF1407" s="52"/>
      <c r="CG1407" s="52"/>
      <c r="CH1407" s="52"/>
      <c r="CI1407" s="52"/>
      <c r="CJ1407" s="52"/>
      <c r="CK1407" s="52"/>
      <c r="CL1407" s="52"/>
      <c r="CM1407" s="52"/>
      <c r="CN1407" s="52"/>
      <c r="CO1407" s="52"/>
      <c r="CP1407" s="52"/>
      <c r="CQ1407" s="52"/>
      <c r="CR1407" s="52"/>
      <c r="CS1407" s="52"/>
      <c r="CT1407" s="52"/>
      <c r="CU1407" s="52"/>
      <c r="CV1407" s="52"/>
      <c r="CW1407" s="52"/>
      <c r="CX1407" s="52"/>
      <c r="CY1407" s="52"/>
      <c r="CZ1407" s="52"/>
      <c r="DA1407" s="52"/>
      <c r="DB1407" s="52"/>
      <c r="DC1407" s="52"/>
      <c r="DD1407" s="52"/>
      <c r="DE1407" s="52"/>
      <c r="DF1407" s="52"/>
      <c r="DG1407" s="52"/>
      <c r="DH1407" s="52"/>
      <c r="DI1407" s="52"/>
      <c r="DJ1407" s="52"/>
      <c r="DK1407" s="52"/>
      <c r="DL1407" s="52"/>
      <c r="DM1407" s="52"/>
      <c r="DN1407" s="52"/>
      <c r="DO1407" s="52"/>
      <c r="DP1407" s="52"/>
      <c r="DQ1407" s="52"/>
      <c r="DR1407" s="52"/>
      <c r="DS1407" s="52"/>
      <c r="DT1407" s="52"/>
      <c r="DU1407" s="52"/>
      <c r="DV1407" s="52"/>
      <c r="DW1407" s="52"/>
      <c r="DX1407" s="52"/>
      <c r="DY1407" s="52"/>
      <c r="DZ1407" s="52"/>
      <c r="EA1407" s="52"/>
      <c r="EB1407" s="52"/>
      <c r="EC1407" s="52"/>
      <c r="ED1407" s="52"/>
      <c r="EE1407" s="52"/>
      <c r="EF1407" s="52"/>
      <c r="EG1407" s="52"/>
      <c r="EH1407" s="52"/>
      <c r="EI1407" s="52"/>
      <c r="EJ1407" s="52"/>
      <c r="EK1407" s="52"/>
      <c r="EL1407" s="52"/>
      <c r="EM1407" s="52"/>
      <c r="EN1407" s="52"/>
      <c r="EO1407" s="52"/>
      <c r="EP1407" s="52"/>
      <c r="EQ1407" s="52"/>
      <c r="ER1407" s="52"/>
      <c r="ES1407" s="52"/>
      <c r="ET1407" s="52"/>
      <c r="EU1407" s="52"/>
      <c r="EV1407" s="52"/>
      <c r="EW1407" s="52"/>
      <c r="EX1407" s="52"/>
      <c r="EY1407" s="52"/>
      <c r="EZ1407" s="52"/>
      <c r="FA1407" s="52"/>
      <c r="FB1407" s="52"/>
      <c r="FC1407" s="52"/>
      <c r="FD1407" s="52"/>
      <c r="FE1407" s="52"/>
      <c r="FF1407" s="52"/>
      <c r="FG1407" s="52"/>
      <c r="FH1407" s="52"/>
      <c r="FI1407" s="52"/>
      <c r="FJ1407" s="52"/>
      <c r="FK1407" s="52"/>
      <c r="FL1407" s="52"/>
      <c r="FM1407" s="52"/>
      <c r="FN1407" s="52"/>
      <c r="FO1407" s="52"/>
      <c r="FP1407" s="52"/>
      <c r="FQ1407" s="52"/>
      <c r="FR1407" s="52"/>
      <c r="FS1407" s="52"/>
      <c r="FT1407" s="52"/>
    </row>
    <row r="1408" spans="1:176" x14ac:dyDescent="0.15">
      <c r="A1408" s="104"/>
      <c r="B1408" s="35"/>
      <c r="C1408" s="35"/>
      <c r="D1408" s="36"/>
      <c r="E1408" s="35"/>
      <c r="F1408" s="54"/>
      <c r="G1408" s="38"/>
      <c r="H1408" s="35"/>
      <c r="I1408" s="35"/>
      <c r="J1408" s="35"/>
      <c r="K1408" s="35"/>
      <c r="L1408" s="55"/>
      <c r="M1408" s="40"/>
      <c r="N1408" s="41"/>
      <c r="O1408" s="41"/>
      <c r="P1408" s="56"/>
      <c r="Q1408" s="43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52"/>
      <c r="AG1408" s="52"/>
      <c r="AH1408" s="52"/>
      <c r="AI1408" s="52"/>
      <c r="AJ1408" s="52"/>
      <c r="AK1408" s="52"/>
      <c r="AL1408" s="52"/>
      <c r="AM1408" s="52"/>
      <c r="AN1408" s="52"/>
      <c r="AO1408" s="52"/>
      <c r="AP1408" s="52"/>
      <c r="AQ1408" s="52"/>
      <c r="AR1408" s="52"/>
      <c r="AS1408" s="52"/>
      <c r="AT1408" s="52"/>
      <c r="AU1408" s="52"/>
      <c r="AV1408" s="52"/>
      <c r="AW1408" s="52"/>
      <c r="AX1408" s="52"/>
      <c r="AY1408" s="52"/>
      <c r="AZ1408" s="52"/>
      <c r="BA1408" s="52"/>
      <c r="BB1408" s="52"/>
      <c r="BC1408" s="52"/>
      <c r="BD1408" s="52"/>
      <c r="BE1408" s="52"/>
      <c r="BF1408" s="52"/>
      <c r="BG1408" s="52"/>
      <c r="BH1408" s="52"/>
      <c r="BI1408" s="52"/>
      <c r="BJ1408" s="52"/>
      <c r="BK1408" s="52"/>
      <c r="BL1408" s="52"/>
      <c r="BM1408" s="52"/>
      <c r="BN1408" s="52"/>
      <c r="BO1408" s="52"/>
      <c r="BP1408" s="52"/>
      <c r="BQ1408" s="52"/>
      <c r="BR1408" s="52"/>
      <c r="BS1408" s="52"/>
      <c r="BT1408" s="52"/>
      <c r="BU1408" s="52"/>
      <c r="BV1408" s="52"/>
      <c r="BW1408" s="52"/>
      <c r="BX1408" s="52"/>
      <c r="BY1408" s="52"/>
      <c r="BZ1408" s="52"/>
      <c r="CA1408" s="52"/>
      <c r="CB1408" s="52"/>
      <c r="CC1408" s="52"/>
      <c r="CD1408" s="52"/>
      <c r="CE1408" s="52"/>
      <c r="CF1408" s="52"/>
      <c r="CG1408" s="52"/>
      <c r="CH1408" s="52"/>
      <c r="CI1408" s="52"/>
      <c r="CJ1408" s="52"/>
      <c r="CK1408" s="52"/>
      <c r="CL1408" s="52"/>
      <c r="CM1408" s="52"/>
      <c r="CN1408" s="52"/>
      <c r="CO1408" s="52"/>
      <c r="CP1408" s="52"/>
      <c r="CQ1408" s="52"/>
      <c r="CR1408" s="52"/>
      <c r="CS1408" s="52"/>
      <c r="CT1408" s="52"/>
      <c r="CU1408" s="52"/>
      <c r="CV1408" s="52"/>
      <c r="CW1408" s="52"/>
      <c r="CX1408" s="52"/>
      <c r="CY1408" s="52"/>
      <c r="CZ1408" s="52"/>
      <c r="DA1408" s="52"/>
      <c r="DB1408" s="52"/>
      <c r="DC1408" s="52"/>
      <c r="DD1408" s="52"/>
      <c r="DE1408" s="52"/>
      <c r="DF1408" s="52"/>
      <c r="DG1408" s="52"/>
      <c r="DH1408" s="52"/>
      <c r="DI1408" s="52"/>
      <c r="DJ1408" s="52"/>
      <c r="DK1408" s="52"/>
      <c r="DL1408" s="52"/>
      <c r="DM1408" s="52"/>
      <c r="DN1408" s="52"/>
      <c r="DO1408" s="52"/>
      <c r="DP1408" s="52"/>
      <c r="DQ1408" s="52"/>
      <c r="DR1408" s="52"/>
      <c r="DS1408" s="52"/>
      <c r="DT1408" s="52"/>
      <c r="DU1408" s="52"/>
      <c r="DV1408" s="52"/>
      <c r="DW1408" s="52"/>
      <c r="DX1408" s="52"/>
      <c r="DY1408" s="52"/>
      <c r="DZ1408" s="52"/>
      <c r="EA1408" s="52"/>
      <c r="EB1408" s="52"/>
      <c r="EC1408" s="52"/>
      <c r="ED1408" s="52"/>
      <c r="EE1408" s="52"/>
      <c r="EF1408" s="52"/>
      <c r="EG1408" s="52"/>
      <c r="EH1408" s="52"/>
      <c r="EI1408" s="52"/>
      <c r="EJ1408" s="52"/>
      <c r="EK1408" s="52"/>
      <c r="EL1408" s="52"/>
      <c r="EM1408" s="52"/>
      <c r="EN1408" s="52"/>
      <c r="EO1408" s="52"/>
      <c r="EP1408" s="52"/>
      <c r="EQ1408" s="52"/>
      <c r="ER1408" s="52"/>
      <c r="ES1408" s="52"/>
      <c r="ET1408" s="52"/>
      <c r="EU1408" s="52"/>
      <c r="EV1408" s="52"/>
      <c r="EW1408" s="52"/>
      <c r="EX1408" s="52"/>
      <c r="EY1408" s="52"/>
      <c r="EZ1408" s="52"/>
      <c r="FA1408" s="52"/>
      <c r="FB1408" s="52"/>
      <c r="FC1408" s="52"/>
      <c r="FD1408" s="52"/>
      <c r="FE1408" s="52"/>
      <c r="FF1408" s="52"/>
      <c r="FG1408" s="52"/>
      <c r="FH1408" s="52"/>
      <c r="FI1408" s="52"/>
      <c r="FJ1408" s="52"/>
      <c r="FK1408" s="52"/>
      <c r="FL1408" s="52"/>
      <c r="FM1408" s="52"/>
      <c r="FN1408" s="52"/>
      <c r="FO1408" s="52"/>
      <c r="FP1408" s="52"/>
      <c r="FQ1408" s="52"/>
      <c r="FR1408" s="52"/>
      <c r="FS1408" s="52"/>
      <c r="FT1408" s="52"/>
    </row>
    <row r="1409" spans="1:179" x14ac:dyDescent="0.15">
      <c r="A1409" s="104"/>
      <c r="B1409" s="35"/>
      <c r="C1409" s="35"/>
      <c r="D1409" s="36"/>
      <c r="E1409" s="35"/>
      <c r="F1409" s="54"/>
      <c r="G1409" s="38"/>
      <c r="H1409" s="35"/>
      <c r="I1409" s="35"/>
      <c r="J1409" s="35"/>
      <c r="K1409" s="35"/>
      <c r="L1409" s="55"/>
      <c r="M1409" s="40"/>
      <c r="N1409" s="41"/>
      <c r="O1409" s="41"/>
      <c r="P1409" s="56"/>
      <c r="Q1409" s="43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52"/>
      <c r="AG1409" s="52"/>
      <c r="AH1409" s="52"/>
      <c r="AI1409" s="52"/>
      <c r="AJ1409" s="52"/>
      <c r="AK1409" s="52"/>
      <c r="AL1409" s="52"/>
      <c r="AM1409" s="52"/>
      <c r="AN1409" s="52"/>
      <c r="AO1409" s="52"/>
      <c r="AP1409" s="52"/>
      <c r="AQ1409" s="52"/>
      <c r="AR1409" s="52"/>
      <c r="AS1409" s="52"/>
      <c r="AT1409" s="52"/>
      <c r="AU1409" s="52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2"/>
      <c r="BI1409" s="52"/>
      <c r="BJ1409" s="52"/>
      <c r="BK1409" s="52"/>
      <c r="BL1409" s="52"/>
      <c r="BM1409" s="52"/>
      <c r="BN1409" s="52"/>
      <c r="BO1409" s="52"/>
      <c r="BP1409" s="52"/>
      <c r="BQ1409" s="52"/>
      <c r="BR1409" s="52"/>
      <c r="BS1409" s="52"/>
      <c r="BT1409" s="52"/>
      <c r="BU1409" s="52"/>
      <c r="BV1409" s="52"/>
      <c r="BW1409" s="52"/>
      <c r="BX1409" s="52"/>
      <c r="BY1409" s="52"/>
      <c r="BZ1409" s="52"/>
      <c r="CA1409" s="52"/>
      <c r="CB1409" s="52"/>
      <c r="CC1409" s="52"/>
      <c r="CD1409" s="52"/>
      <c r="CE1409" s="52"/>
      <c r="CF1409" s="52"/>
      <c r="CG1409" s="52"/>
      <c r="CH1409" s="52"/>
      <c r="CI1409" s="52"/>
      <c r="CJ1409" s="52"/>
      <c r="CK1409" s="52"/>
      <c r="CL1409" s="52"/>
      <c r="CM1409" s="52"/>
      <c r="CN1409" s="52"/>
      <c r="CO1409" s="52"/>
      <c r="CP1409" s="52"/>
      <c r="CQ1409" s="52"/>
      <c r="CR1409" s="52"/>
      <c r="CS1409" s="52"/>
      <c r="CT1409" s="52"/>
      <c r="CU1409" s="52"/>
      <c r="CV1409" s="52"/>
      <c r="CW1409" s="52"/>
      <c r="CX1409" s="52"/>
      <c r="CY1409" s="52"/>
      <c r="CZ1409" s="52"/>
      <c r="DA1409" s="52"/>
      <c r="DB1409" s="52"/>
      <c r="DC1409" s="52"/>
      <c r="DD1409" s="52"/>
      <c r="DE1409" s="52"/>
      <c r="DF1409" s="52"/>
      <c r="DG1409" s="52"/>
      <c r="DH1409" s="52"/>
      <c r="DI1409" s="52"/>
      <c r="DJ1409" s="52"/>
      <c r="DK1409" s="52"/>
      <c r="DL1409" s="52"/>
      <c r="DM1409" s="52"/>
      <c r="DN1409" s="52"/>
      <c r="DO1409" s="52"/>
      <c r="DP1409" s="52"/>
      <c r="DQ1409" s="52"/>
      <c r="DR1409" s="52"/>
      <c r="DS1409" s="52"/>
      <c r="DT1409" s="52"/>
      <c r="DU1409" s="52"/>
      <c r="DV1409" s="52"/>
      <c r="DW1409" s="52"/>
      <c r="DX1409" s="52"/>
      <c r="DY1409" s="52"/>
      <c r="DZ1409" s="52"/>
      <c r="EA1409" s="52"/>
      <c r="EB1409" s="52"/>
      <c r="EC1409" s="52"/>
      <c r="ED1409" s="52"/>
      <c r="EE1409" s="52"/>
      <c r="EF1409" s="52"/>
      <c r="EG1409" s="52"/>
      <c r="EH1409" s="52"/>
      <c r="EI1409" s="52"/>
      <c r="EJ1409" s="52"/>
      <c r="EK1409" s="52"/>
      <c r="EL1409" s="52"/>
      <c r="EM1409" s="52"/>
      <c r="EN1409" s="52"/>
      <c r="EO1409" s="52"/>
      <c r="EP1409" s="52"/>
      <c r="EQ1409" s="52"/>
      <c r="ER1409" s="52"/>
      <c r="ES1409" s="52"/>
      <c r="ET1409" s="52"/>
      <c r="EU1409" s="52"/>
      <c r="EV1409" s="52"/>
      <c r="EW1409" s="52"/>
      <c r="EX1409" s="52"/>
      <c r="EY1409" s="52"/>
      <c r="EZ1409" s="52"/>
      <c r="FA1409" s="52"/>
      <c r="FB1409" s="52"/>
      <c r="FC1409" s="52"/>
      <c r="FD1409" s="52"/>
      <c r="FE1409" s="52"/>
      <c r="FF1409" s="52"/>
      <c r="FG1409" s="52"/>
      <c r="FH1409" s="52"/>
      <c r="FI1409" s="52"/>
      <c r="FJ1409" s="52"/>
      <c r="FK1409" s="52"/>
      <c r="FL1409" s="52"/>
      <c r="FM1409" s="52"/>
      <c r="FN1409" s="52"/>
      <c r="FO1409" s="52"/>
      <c r="FP1409" s="52"/>
      <c r="FQ1409" s="52"/>
      <c r="FR1409" s="52"/>
      <c r="FS1409" s="52"/>
      <c r="FT1409" s="52"/>
    </row>
    <row r="1410" spans="1:179" x14ac:dyDescent="0.15">
      <c r="A1410" s="104"/>
      <c r="B1410" s="35"/>
      <c r="C1410" s="35"/>
      <c r="D1410" s="36"/>
      <c r="E1410" s="35"/>
      <c r="F1410" s="54"/>
      <c r="G1410" s="38"/>
      <c r="H1410" s="35"/>
      <c r="I1410" s="35"/>
      <c r="J1410" s="35"/>
      <c r="K1410" s="35"/>
      <c r="L1410" s="55"/>
      <c r="M1410" s="40"/>
      <c r="N1410" s="41"/>
      <c r="O1410" s="41"/>
      <c r="P1410" s="56"/>
      <c r="Q1410" s="43"/>
      <c r="R1410" s="44"/>
      <c r="S1410" s="67"/>
      <c r="T1410" s="67"/>
      <c r="U1410" s="67"/>
      <c r="V1410" s="67"/>
      <c r="W1410" s="67"/>
      <c r="X1410" s="67"/>
      <c r="Y1410" s="67"/>
      <c r="Z1410" s="67"/>
      <c r="AA1410" s="67"/>
      <c r="AB1410" s="67"/>
      <c r="AC1410" s="67"/>
      <c r="AD1410" s="67"/>
      <c r="AE1410" s="67"/>
      <c r="AF1410" s="68"/>
      <c r="AG1410" s="68"/>
      <c r="AH1410" s="68"/>
      <c r="AI1410" s="68"/>
      <c r="AJ1410" s="68"/>
      <c r="AK1410" s="68"/>
      <c r="AL1410" s="68"/>
      <c r="AM1410" s="68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  <c r="BM1410" s="68"/>
      <c r="BN1410" s="68"/>
      <c r="BO1410" s="68"/>
      <c r="BP1410" s="68"/>
      <c r="BQ1410" s="68"/>
      <c r="BR1410" s="68"/>
      <c r="BS1410" s="68"/>
      <c r="BT1410" s="68"/>
      <c r="BU1410" s="68"/>
      <c r="BV1410" s="68"/>
      <c r="BW1410" s="68"/>
      <c r="BX1410" s="68"/>
      <c r="BY1410" s="68"/>
      <c r="BZ1410" s="68"/>
      <c r="CA1410" s="68"/>
      <c r="CB1410" s="68"/>
      <c r="CC1410" s="68"/>
      <c r="CD1410" s="68"/>
      <c r="CE1410" s="68"/>
      <c r="CF1410" s="68"/>
      <c r="CG1410" s="68"/>
      <c r="CH1410" s="68"/>
      <c r="CI1410" s="68"/>
      <c r="CJ1410" s="68"/>
      <c r="CK1410" s="68"/>
      <c r="CL1410" s="68"/>
      <c r="CM1410" s="68"/>
      <c r="CN1410" s="68"/>
      <c r="CO1410" s="68"/>
      <c r="CP1410" s="68"/>
      <c r="CQ1410" s="68"/>
      <c r="CR1410" s="68"/>
      <c r="CS1410" s="68"/>
      <c r="CT1410" s="68"/>
      <c r="CU1410" s="68"/>
      <c r="CV1410" s="68"/>
      <c r="CW1410" s="68"/>
      <c r="CX1410" s="68"/>
      <c r="CY1410" s="68"/>
      <c r="CZ1410" s="68"/>
      <c r="DA1410" s="68"/>
      <c r="DB1410" s="68"/>
      <c r="DC1410" s="68"/>
      <c r="DD1410" s="68"/>
      <c r="DE1410" s="68"/>
      <c r="DF1410" s="68"/>
      <c r="DG1410" s="68"/>
      <c r="DH1410" s="68"/>
      <c r="DI1410" s="68"/>
      <c r="DJ1410" s="68"/>
      <c r="DK1410" s="68"/>
      <c r="DL1410" s="68"/>
      <c r="DM1410" s="68"/>
      <c r="DN1410" s="68"/>
      <c r="DO1410" s="68"/>
      <c r="DP1410" s="68"/>
      <c r="DQ1410" s="68"/>
      <c r="DR1410" s="68"/>
      <c r="DS1410" s="68"/>
      <c r="DT1410" s="68"/>
      <c r="DU1410" s="68"/>
      <c r="DV1410" s="68"/>
      <c r="DW1410" s="68"/>
      <c r="DX1410" s="68"/>
      <c r="DY1410" s="68"/>
      <c r="DZ1410" s="68"/>
      <c r="EA1410" s="68"/>
      <c r="EB1410" s="68"/>
      <c r="EC1410" s="68"/>
      <c r="ED1410" s="68"/>
      <c r="EE1410" s="68"/>
      <c r="EF1410" s="68"/>
      <c r="EG1410" s="68"/>
      <c r="EH1410" s="68"/>
      <c r="EI1410" s="68"/>
      <c r="EJ1410" s="68"/>
      <c r="EK1410" s="68"/>
      <c r="EL1410" s="68"/>
      <c r="EM1410" s="68"/>
      <c r="EN1410" s="68"/>
      <c r="EO1410" s="68"/>
      <c r="EP1410" s="68"/>
      <c r="EQ1410" s="68"/>
      <c r="ER1410" s="68"/>
      <c r="ES1410" s="68"/>
      <c r="ET1410" s="68"/>
      <c r="EU1410" s="68"/>
      <c r="EV1410" s="68"/>
      <c r="EW1410" s="68"/>
      <c r="EX1410" s="68"/>
      <c r="EY1410" s="68"/>
      <c r="EZ1410" s="68"/>
      <c r="FA1410" s="68"/>
      <c r="FB1410" s="68"/>
      <c r="FC1410" s="68"/>
      <c r="FD1410" s="68"/>
      <c r="FE1410" s="68"/>
      <c r="FF1410" s="68"/>
      <c r="FG1410" s="68"/>
      <c r="FH1410" s="68"/>
      <c r="FI1410" s="68"/>
      <c r="FJ1410" s="68"/>
      <c r="FK1410" s="68"/>
      <c r="FL1410" s="68"/>
      <c r="FM1410" s="68"/>
      <c r="FN1410" s="68"/>
      <c r="FO1410" s="68"/>
      <c r="FP1410" s="68"/>
      <c r="FQ1410" s="68"/>
      <c r="FR1410" s="68"/>
      <c r="FS1410" s="68"/>
      <c r="FT1410" s="68"/>
      <c r="FU1410" s="68"/>
      <c r="FV1410" s="68"/>
      <c r="FW1410" s="68"/>
    </row>
    <row r="1411" spans="1:179" x14ac:dyDescent="0.15">
      <c r="A1411" s="104"/>
      <c r="B1411" s="35"/>
      <c r="C1411" s="35"/>
      <c r="D1411" s="36"/>
      <c r="E1411" s="35"/>
      <c r="F1411" s="54"/>
      <c r="G1411" s="38"/>
      <c r="H1411" s="35"/>
      <c r="I1411" s="35"/>
      <c r="J1411" s="35"/>
      <c r="K1411" s="35"/>
      <c r="L1411" s="55"/>
      <c r="M1411" s="40"/>
      <c r="N1411" s="41"/>
      <c r="O1411" s="41"/>
      <c r="P1411" s="56"/>
      <c r="Q1411" s="43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52"/>
      <c r="AG1411" s="52"/>
      <c r="AH1411" s="52"/>
      <c r="AI1411" s="52"/>
      <c r="AJ1411" s="52"/>
      <c r="AK1411" s="52"/>
      <c r="AL1411" s="52"/>
      <c r="AM1411" s="52"/>
      <c r="AN1411" s="52"/>
      <c r="AO1411" s="52"/>
      <c r="AP1411" s="52"/>
      <c r="AQ1411" s="52"/>
      <c r="AR1411" s="52"/>
      <c r="AS1411" s="52"/>
      <c r="AT1411" s="52"/>
      <c r="AU1411" s="52"/>
      <c r="AV1411" s="52"/>
      <c r="AW1411" s="52"/>
      <c r="AX1411" s="52"/>
      <c r="AY1411" s="52"/>
      <c r="AZ1411" s="52"/>
      <c r="BA1411" s="52"/>
      <c r="BB1411" s="52"/>
      <c r="BC1411" s="52"/>
      <c r="BD1411" s="52"/>
      <c r="BE1411" s="52"/>
      <c r="BF1411" s="52"/>
      <c r="BG1411" s="52"/>
      <c r="BH1411" s="52"/>
      <c r="BI1411" s="52"/>
      <c r="BJ1411" s="52"/>
      <c r="BK1411" s="52"/>
      <c r="BL1411" s="52"/>
      <c r="BM1411" s="52"/>
      <c r="BN1411" s="52"/>
      <c r="BO1411" s="52"/>
      <c r="BP1411" s="52"/>
      <c r="BQ1411" s="52"/>
      <c r="BR1411" s="52"/>
      <c r="BS1411" s="52"/>
      <c r="BT1411" s="52"/>
      <c r="BU1411" s="52"/>
      <c r="BV1411" s="52"/>
      <c r="BW1411" s="52"/>
      <c r="BX1411" s="52"/>
      <c r="BY1411" s="52"/>
      <c r="BZ1411" s="52"/>
      <c r="CA1411" s="52"/>
      <c r="CB1411" s="52"/>
      <c r="CC1411" s="52"/>
      <c r="CD1411" s="52"/>
      <c r="CE1411" s="52"/>
      <c r="CF1411" s="52"/>
      <c r="CG1411" s="52"/>
      <c r="CH1411" s="52"/>
      <c r="CI1411" s="52"/>
      <c r="CJ1411" s="52"/>
      <c r="CK1411" s="52"/>
      <c r="CL1411" s="52"/>
      <c r="CM1411" s="52"/>
      <c r="CN1411" s="52"/>
      <c r="CO1411" s="52"/>
      <c r="CP1411" s="52"/>
      <c r="CQ1411" s="52"/>
      <c r="CR1411" s="52"/>
      <c r="CS1411" s="52"/>
      <c r="CT1411" s="52"/>
      <c r="CU1411" s="52"/>
      <c r="CV1411" s="52"/>
      <c r="CW1411" s="52"/>
      <c r="CX1411" s="52"/>
      <c r="CY1411" s="52"/>
      <c r="CZ1411" s="52"/>
      <c r="DA1411" s="52"/>
      <c r="DB1411" s="52"/>
      <c r="DC1411" s="52"/>
      <c r="DD1411" s="52"/>
      <c r="DE1411" s="52"/>
      <c r="DF1411" s="52"/>
      <c r="DG1411" s="52"/>
      <c r="DH1411" s="52"/>
      <c r="DI1411" s="52"/>
      <c r="DJ1411" s="52"/>
      <c r="DK1411" s="52"/>
      <c r="DL1411" s="52"/>
      <c r="DM1411" s="52"/>
      <c r="DN1411" s="52"/>
      <c r="DO1411" s="52"/>
      <c r="DP1411" s="52"/>
      <c r="DQ1411" s="52"/>
      <c r="DR1411" s="52"/>
      <c r="DS1411" s="52"/>
      <c r="DT1411" s="52"/>
      <c r="DU1411" s="52"/>
      <c r="DV1411" s="52"/>
      <c r="DW1411" s="52"/>
      <c r="DX1411" s="52"/>
      <c r="DY1411" s="52"/>
      <c r="DZ1411" s="52"/>
      <c r="EA1411" s="52"/>
      <c r="EB1411" s="52"/>
      <c r="EC1411" s="52"/>
      <c r="ED1411" s="52"/>
      <c r="EE1411" s="52"/>
      <c r="EF1411" s="52"/>
      <c r="EG1411" s="52"/>
      <c r="EH1411" s="52"/>
      <c r="EI1411" s="52"/>
      <c r="EJ1411" s="52"/>
      <c r="EK1411" s="52"/>
      <c r="EL1411" s="52"/>
      <c r="EM1411" s="52"/>
      <c r="EN1411" s="52"/>
      <c r="EO1411" s="52"/>
      <c r="EP1411" s="52"/>
      <c r="EQ1411" s="52"/>
      <c r="ER1411" s="52"/>
      <c r="ES1411" s="52"/>
      <c r="ET1411" s="52"/>
      <c r="EU1411" s="52"/>
      <c r="EV1411" s="52"/>
      <c r="EW1411" s="52"/>
      <c r="EX1411" s="52"/>
      <c r="EY1411" s="52"/>
      <c r="EZ1411" s="52"/>
      <c r="FA1411" s="52"/>
      <c r="FB1411" s="52"/>
      <c r="FC1411" s="52"/>
      <c r="FD1411" s="52"/>
      <c r="FE1411" s="52"/>
      <c r="FF1411" s="52"/>
      <c r="FG1411" s="52"/>
      <c r="FH1411" s="52"/>
      <c r="FI1411" s="52"/>
      <c r="FJ1411" s="52"/>
      <c r="FK1411" s="52"/>
      <c r="FL1411" s="52"/>
      <c r="FM1411" s="52"/>
      <c r="FN1411" s="52"/>
      <c r="FO1411" s="52"/>
      <c r="FP1411" s="52"/>
      <c r="FQ1411" s="52"/>
      <c r="FR1411" s="52"/>
      <c r="FS1411" s="52"/>
      <c r="FT1411" s="52"/>
    </row>
    <row r="1412" spans="1:179" x14ac:dyDescent="0.15">
      <c r="A1412" s="104"/>
      <c r="B1412" s="35"/>
      <c r="C1412" s="35"/>
      <c r="D1412" s="36"/>
      <c r="E1412" s="35"/>
      <c r="F1412" s="54"/>
      <c r="G1412" s="38"/>
      <c r="H1412" s="35"/>
      <c r="I1412" s="35"/>
      <c r="J1412" s="35"/>
      <c r="K1412" s="35"/>
      <c r="L1412" s="55"/>
      <c r="M1412" s="40"/>
      <c r="N1412" s="41"/>
      <c r="O1412" s="41"/>
      <c r="P1412" s="56"/>
      <c r="Q1412" s="43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52"/>
      <c r="AG1412" s="52"/>
      <c r="AH1412" s="52"/>
      <c r="AI1412" s="52"/>
      <c r="AJ1412" s="52"/>
      <c r="AK1412" s="52"/>
      <c r="AL1412" s="52"/>
      <c r="AM1412" s="52"/>
      <c r="AN1412" s="52"/>
      <c r="AO1412" s="52"/>
      <c r="AP1412" s="52"/>
      <c r="AQ1412" s="52"/>
      <c r="AR1412" s="52"/>
      <c r="AS1412" s="52"/>
      <c r="AT1412" s="52"/>
      <c r="AU1412" s="52"/>
      <c r="AV1412" s="52"/>
      <c r="AW1412" s="52"/>
      <c r="AX1412" s="52"/>
      <c r="AY1412" s="52"/>
      <c r="AZ1412" s="52"/>
      <c r="BA1412" s="52"/>
      <c r="BB1412" s="52"/>
      <c r="BC1412" s="52"/>
      <c r="BD1412" s="52"/>
      <c r="BE1412" s="52"/>
      <c r="BF1412" s="52"/>
      <c r="BG1412" s="52"/>
      <c r="BH1412" s="52"/>
      <c r="BI1412" s="52"/>
      <c r="BJ1412" s="52"/>
      <c r="BK1412" s="52"/>
      <c r="BL1412" s="52"/>
      <c r="BM1412" s="52"/>
      <c r="BN1412" s="52"/>
      <c r="BO1412" s="52"/>
      <c r="BP1412" s="52"/>
      <c r="BQ1412" s="52"/>
      <c r="BR1412" s="52"/>
      <c r="BS1412" s="52"/>
      <c r="BT1412" s="52"/>
      <c r="BU1412" s="52"/>
      <c r="BV1412" s="52"/>
      <c r="BW1412" s="52"/>
      <c r="BX1412" s="52"/>
      <c r="BY1412" s="52"/>
      <c r="BZ1412" s="52"/>
      <c r="CA1412" s="52"/>
      <c r="CB1412" s="52"/>
      <c r="CC1412" s="52"/>
      <c r="CD1412" s="52"/>
      <c r="CE1412" s="52"/>
      <c r="CF1412" s="52"/>
      <c r="CG1412" s="52"/>
      <c r="CH1412" s="52"/>
      <c r="CI1412" s="52"/>
      <c r="CJ1412" s="52"/>
      <c r="CK1412" s="52"/>
      <c r="CL1412" s="52"/>
      <c r="CM1412" s="52"/>
      <c r="CN1412" s="52"/>
      <c r="CO1412" s="52"/>
      <c r="CP1412" s="52"/>
      <c r="CQ1412" s="52"/>
      <c r="CR1412" s="52"/>
      <c r="CS1412" s="52"/>
      <c r="CT1412" s="52"/>
      <c r="CU1412" s="52"/>
      <c r="CV1412" s="52"/>
      <c r="CW1412" s="52"/>
      <c r="CX1412" s="52"/>
      <c r="CY1412" s="52"/>
      <c r="CZ1412" s="52"/>
      <c r="DA1412" s="52"/>
      <c r="DB1412" s="52"/>
      <c r="DC1412" s="52"/>
      <c r="DD1412" s="52"/>
      <c r="DE1412" s="52"/>
      <c r="DF1412" s="52"/>
      <c r="DG1412" s="52"/>
      <c r="DH1412" s="52"/>
      <c r="DI1412" s="52"/>
      <c r="DJ1412" s="52"/>
      <c r="DK1412" s="52"/>
      <c r="DL1412" s="52"/>
      <c r="DM1412" s="52"/>
      <c r="DN1412" s="52"/>
      <c r="DO1412" s="52"/>
      <c r="DP1412" s="52"/>
      <c r="DQ1412" s="52"/>
      <c r="DR1412" s="52"/>
      <c r="DS1412" s="52"/>
      <c r="DT1412" s="52"/>
      <c r="DU1412" s="52"/>
      <c r="DV1412" s="52"/>
      <c r="DW1412" s="52"/>
      <c r="DX1412" s="52"/>
      <c r="DY1412" s="52"/>
      <c r="DZ1412" s="52"/>
      <c r="EA1412" s="52"/>
      <c r="EB1412" s="52"/>
      <c r="EC1412" s="52"/>
      <c r="ED1412" s="52"/>
      <c r="EE1412" s="52"/>
      <c r="EF1412" s="52"/>
      <c r="EG1412" s="52"/>
      <c r="EH1412" s="52"/>
      <c r="EI1412" s="52"/>
      <c r="EJ1412" s="52"/>
      <c r="EK1412" s="52"/>
      <c r="EL1412" s="52"/>
      <c r="EM1412" s="52"/>
      <c r="EN1412" s="52"/>
      <c r="EO1412" s="52"/>
      <c r="EP1412" s="52"/>
      <c r="EQ1412" s="52"/>
      <c r="ER1412" s="52"/>
      <c r="ES1412" s="52"/>
      <c r="ET1412" s="52"/>
      <c r="EU1412" s="52"/>
      <c r="EV1412" s="52"/>
      <c r="EW1412" s="52"/>
      <c r="EX1412" s="52"/>
      <c r="EY1412" s="52"/>
      <c r="EZ1412" s="52"/>
      <c r="FA1412" s="52"/>
      <c r="FB1412" s="52"/>
      <c r="FC1412" s="52"/>
      <c r="FD1412" s="52"/>
      <c r="FE1412" s="52"/>
      <c r="FF1412" s="52"/>
      <c r="FG1412" s="52"/>
      <c r="FH1412" s="52"/>
      <c r="FI1412" s="52"/>
      <c r="FJ1412" s="52"/>
      <c r="FK1412" s="52"/>
      <c r="FL1412" s="52"/>
      <c r="FM1412" s="52"/>
      <c r="FN1412" s="52"/>
      <c r="FO1412" s="52"/>
      <c r="FP1412" s="52"/>
      <c r="FQ1412" s="52"/>
      <c r="FR1412" s="52"/>
      <c r="FS1412" s="52"/>
      <c r="FT1412" s="52"/>
    </row>
    <row r="1413" spans="1:179" x14ac:dyDescent="0.15">
      <c r="A1413" s="104"/>
      <c r="B1413" s="35"/>
      <c r="C1413" s="35"/>
      <c r="D1413" s="36"/>
      <c r="E1413" s="35"/>
      <c r="F1413" s="54"/>
      <c r="G1413" s="38"/>
      <c r="H1413" s="35"/>
      <c r="I1413" s="35"/>
      <c r="J1413" s="35"/>
      <c r="K1413" s="35"/>
      <c r="L1413" s="55"/>
      <c r="M1413" s="40"/>
      <c r="N1413" s="41"/>
      <c r="O1413" s="41"/>
      <c r="P1413" s="56"/>
      <c r="Q1413" s="43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52"/>
      <c r="AG1413" s="52"/>
      <c r="AH1413" s="52"/>
      <c r="AI1413" s="52"/>
      <c r="AJ1413" s="52"/>
      <c r="AK1413" s="52"/>
      <c r="AL1413" s="52"/>
      <c r="AM1413" s="52"/>
      <c r="AN1413" s="52"/>
      <c r="AO1413" s="52"/>
      <c r="AP1413" s="52"/>
      <c r="AQ1413" s="52"/>
      <c r="AR1413" s="52"/>
      <c r="AS1413" s="52"/>
      <c r="AT1413" s="52"/>
      <c r="AU1413" s="52"/>
      <c r="AV1413" s="52"/>
      <c r="AW1413" s="52"/>
      <c r="AX1413" s="52"/>
      <c r="AY1413" s="52"/>
      <c r="AZ1413" s="52"/>
      <c r="BA1413" s="52"/>
      <c r="BB1413" s="52"/>
      <c r="BC1413" s="52"/>
      <c r="BD1413" s="52"/>
      <c r="BE1413" s="52"/>
      <c r="BF1413" s="52"/>
      <c r="BG1413" s="52"/>
      <c r="BH1413" s="52"/>
      <c r="BI1413" s="52"/>
      <c r="BJ1413" s="52"/>
      <c r="BK1413" s="52"/>
      <c r="BL1413" s="52"/>
      <c r="BM1413" s="52"/>
      <c r="BN1413" s="52"/>
      <c r="BO1413" s="52"/>
      <c r="BP1413" s="52"/>
      <c r="BQ1413" s="52"/>
      <c r="BR1413" s="52"/>
      <c r="BS1413" s="52"/>
      <c r="BT1413" s="52"/>
      <c r="BU1413" s="52"/>
      <c r="BV1413" s="52"/>
      <c r="BW1413" s="52"/>
      <c r="BX1413" s="52"/>
      <c r="BY1413" s="52"/>
      <c r="BZ1413" s="52"/>
      <c r="CA1413" s="52"/>
      <c r="CB1413" s="52"/>
      <c r="CC1413" s="52"/>
      <c r="CD1413" s="52"/>
      <c r="CE1413" s="52"/>
      <c r="CF1413" s="52"/>
      <c r="CG1413" s="52"/>
      <c r="CH1413" s="52"/>
      <c r="CI1413" s="52"/>
      <c r="CJ1413" s="52"/>
      <c r="CK1413" s="52"/>
      <c r="CL1413" s="52"/>
      <c r="CM1413" s="52"/>
      <c r="CN1413" s="52"/>
      <c r="CO1413" s="52"/>
      <c r="CP1413" s="52"/>
      <c r="CQ1413" s="52"/>
      <c r="CR1413" s="52"/>
      <c r="CS1413" s="52"/>
      <c r="CT1413" s="52"/>
      <c r="CU1413" s="52"/>
      <c r="CV1413" s="52"/>
      <c r="CW1413" s="52"/>
      <c r="CX1413" s="52"/>
      <c r="CY1413" s="52"/>
      <c r="CZ1413" s="52"/>
      <c r="DA1413" s="52"/>
      <c r="DB1413" s="52"/>
      <c r="DC1413" s="52"/>
      <c r="DD1413" s="52"/>
      <c r="DE1413" s="52"/>
      <c r="DF1413" s="52"/>
      <c r="DG1413" s="52"/>
      <c r="DH1413" s="52"/>
      <c r="DI1413" s="52"/>
      <c r="DJ1413" s="52"/>
      <c r="DK1413" s="52"/>
      <c r="DL1413" s="52"/>
      <c r="DM1413" s="52"/>
      <c r="DN1413" s="52"/>
      <c r="DO1413" s="52"/>
      <c r="DP1413" s="52"/>
      <c r="DQ1413" s="52"/>
      <c r="DR1413" s="52"/>
      <c r="DS1413" s="52"/>
      <c r="DT1413" s="52"/>
      <c r="DU1413" s="52"/>
      <c r="DV1413" s="52"/>
      <c r="DW1413" s="52"/>
      <c r="DX1413" s="52"/>
      <c r="DY1413" s="52"/>
      <c r="DZ1413" s="52"/>
      <c r="EA1413" s="52"/>
      <c r="EB1413" s="52"/>
      <c r="EC1413" s="52"/>
      <c r="ED1413" s="52"/>
      <c r="EE1413" s="52"/>
      <c r="EF1413" s="52"/>
      <c r="EG1413" s="52"/>
      <c r="EH1413" s="52"/>
      <c r="EI1413" s="52"/>
      <c r="EJ1413" s="52"/>
      <c r="EK1413" s="52"/>
      <c r="EL1413" s="52"/>
      <c r="EM1413" s="52"/>
      <c r="EN1413" s="52"/>
      <c r="EO1413" s="52"/>
      <c r="EP1413" s="52"/>
      <c r="EQ1413" s="52"/>
      <c r="ER1413" s="52"/>
      <c r="ES1413" s="52"/>
      <c r="ET1413" s="52"/>
      <c r="EU1413" s="52"/>
      <c r="EV1413" s="52"/>
      <c r="EW1413" s="52"/>
      <c r="EX1413" s="52"/>
      <c r="EY1413" s="52"/>
      <c r="EZ1413" s="52"/>
      <c r="FA1413" s="52"/>
      <c r="FB1413" s="52"/>
      <c r="FC1413" s="52"/>
      <c r="FD1413" s="52"/>
      <c r="FE1413" s="52"/>
      <c r="FF1413" s="52"/>
      <c r="FG1413" s="52"/>
      <c r="FH1413" s="52"/>
      <c r="FI1413" s="52"/>
      <c r="FJ1413" s="52"/>
      <c r="FK1413" s="52"/>
      <c r="FL1413" s="52"/>
      <c r="FM1413" s="52"/>
      <c r="FN1413" s="52"/>
      <c r="FO1413" s="52"/>
      <c r="FP1413" s="52"/>
      <c r="FQ1413" s="52"/>
      <c r="FR1413" s="52"/>
      <c r="FS1413" s="52"/>
      <c r="FT1413" s="52"/>
    </row>
    <row r="1414" spans="1:179" x14ac:dyDescent="0.15">
      <c r="A1414" s="104"/>
      <c r="B1414" s="35"/>
      <c r="C1414" s="35"/>
      <c r="D1414" s="36"/>
      <c r="E1414" s="35"/>
      <c r="F1414" s="54"/>
      <c r="G1414" s="38"/>
      <c r="H1414" s="35"/>
      <c r="I1414" s="35"/>
      <c r="J1414" s="35"/>
      <c r="K1414" s="35"/>
      <c r="L1414" s="55"/>
      <c r="M1414" s="40"/>
      <c r="N1414" s="41"/>
      <c r="O1414" s="41"/>
      <c r="P1414" s="56"/>
      <c r="Q1414" s="43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52"/>
      <c r="AG1414" s="52"/>
      <c r="AH1414" s="52"/>
      <c r="AI1414" s="52"/>
      <c r="AJ1414" s="52"/>
      <c r="AK1414" s="52"/>
      <c r="AL1414" s="52"/>
      <c r="AM1414" s="52"/>
      <c r="AN1414" s="52"/>
      <c r="AO1414" s="52"/>
      <c r="AP1414" s="52"/>
      <c r="AQ1414" s="52"/>
      <c r="AR1414" s="52"/>
      <c r="AS1414" s="52"/>
      <c r="AT1414" s="52"/>
      <c r="AU1414" s="52"/>
      <c r="AV1414" s="52"/>
      <c r="AW1414" s="52"/>
      <c r="AX1414" s="52"/>
      <c r="AY1414" s="52"/>
      <c r="AZ1414" s="52"/>
      <c r="BA1414" s="52"/>
      <c r="BB1414" s="52"/>
      <c r="BC1414" s="52"/>
      <c r="BD1414" s="52"/>
      <c r="BE1414" s="52"/>
      <c r="BF1414" s="52"/>
      <c r="BG1414" s="52"/>
      <c r="BH1414" s="52"/>
      <c r="BI1414" s="52"/>
      <c r="BJ1414" s="52"/>
      <c r="BK1414" s="52"/>
      <c r="BL1414" s="52"/>
      <c r="BM1414" s="52"/>
      <c r="BN1414" s="52"/>
      <c r="BO1414" s="52"/>
      <c r="BP1414" s="52"/>
      <c r="BQ1414" s="52"/>
      <c r="BR1414" s="52"/>
      <c r="BS1414" s="52"/>
      <c r="BT1414" s="52"/>
      <c r="BU1414" s="52"/>
      <c r="BV1414" s="52"/>
      <c r="BW1414" s="52"/>
      <c r="BX1414" s="52"/>
      <c r="BY1414" s="52"/>
      <c r="BZ1414" s="52"/>
      <c r="CA1414" s="52"/>
      <c r="CB1414" s="52"/>
      <c r="CC1414" s="52"/>
      <c r="CD1414" s="52"/>
      <c r="CE1414" s="52"/>
      <c r="CF1414" s="52"/>
      <c r="CG1414" s="52"/>
      <c r="CH1414" s="52"/>
      <c r="CI1414" s="52"/>
      <c r="CJ1414" s="52"/>
      <c r="CK1414" s="52"/>
      <c r="CL1414" s="52"/>
      <c r="CM1414" s="52"/>
      <c r="CN1414" s="52"/>
      <c r="CO1414" s="52"/>
      <c r="CP1414" s="52"/>
      <c r="CQ1414" s="52"/>
      <c r="CR1414" s="52"/>
      <c r="CS1414" s="52"/>
      <c r="CT1414" s="52"/>
      <c r="CU1414" s="52"/>
      <c r="CV1414" s="52"/>
      <c r="CW1414" s="52"/>
      <c r="CX1414" s="52"/>
      <c r="CY1414" s="52"/>
      <c r="CZ1414" s="52"/>
      <c r="DA1414" s="52"/>
      <c r="DB1414" s="52"/>
      <c r="DC1414" s="52"/>
      <c r="DD1414" s="52"/>
      <c r="DE1414" s="52"/>
      <c r="DF1414" s="52"/>
      <c r="DG1414" s="52"/>
      <c r="DH1414" s="52"/>
      <c r="DI1414" s="52"/>
      <c r="DJ1414" s="52"/>
      <c r="DK1414" s="52"/>
      <c r="DL1414" s="52"/>
      <c r="DM1414" s="52"/>
      <c r="DN1414" s="52"/>
      <c r="DO1414" s="52"/>
      <c r="DP1414" s="52"/>
      <c r="DQ1414" s="52"/>
      <c r="DR1414" s="52"/>
      <c r="DS1414" s="52"/>
      <c r="DT1414" s="52"/>
      <c r="DU1414" s="52"/>
      <c r="DV1414" s="52"/>
      <c r="DW1414" s="52"/>
      <c r="DX1414" s="52"/>
      <c r="DY1414" s="52"/>
      <c r="DZ1414" s="52"/>
      <c r="EA1414" s="52"/>
      <c r="EB1414" s="52"/>
      <c r="EC1414" s="52"/>
      <c r="ED1414" s="52"/>
      <c r="EE1414" s="52"/>
      <c r="EF1414" s="52"/>
      <c r="EG1414" s="52"/>
      <c r="EH1414" s="52"/>
      <c r="EI1414" s="52"/>
      <c r="EJ1414" s="52"/>
      <c r="EK1414" s="52"/>
      <c r="EL1414" s="52"/>
      <c r="EM1414" s="52"/>
      <c r="EN1414" s="52"/>
      <c r="EO1414" s="52"/>
      <c r="EP1414" s="52"/>
      <c r="EQ1414" s="52"/>
      <c r="ER1414" s="52"/>
      <c r="ES1414" s="52"/>
      <c r="ET1414" s="52"/>
      <c r="EU1414" s="52"/>
      <c r="EV1414" s="52"/>
      <c r="EW1414" s="52"/>
      <c r="EX1414" s="52"/>
      <c r="EY1414" s="52"/>
      <c r="EZ1414" s="52"/>
      <c r="FA1414" s="52"/>
      <c r="FB1414" s="52"/>
      <c r="FC1414" s="52"/>
      <c r="FD1414" s="52"/>
      <c r="FE1414" s="52"/>
      <c r="FF1414" s="52"/>
      <c r="FG1414" s="52"/>
      <c r="FH1414" s="52"/>
      <c r="FI1414" s="52"/>
      <c r="FJ1414" s="52"/>
      <c r="FK1414" s="52"/>
      <c r="FL1414" s="52"/>
      <c r="FM1414" s="52"/>
      <c r="FN1414" s="52"/>
      <c r="FO1414" s="52"/>
      <c r="FP1414" s="52"/>
      <c r="FQ1414" s="52"/>
      <c r="FR1414" s="52"/>
      <c r="FS1414" s="52"/>
      <c r="FT1414" s="52"/>
    </row>
    <row r="1415" spans="1:179" x14ac:dyDescent="0.15">
      <c r="A1415" s="104"/>
      <c r="B1415" s="35"/>
      <c r="C1415" s="35"/>
      <c r="D1415" s="36"/>
      <c r="E1415" s="35"/>
      <c r="F1415" s="54"/>
      <c r="G1415" s="38"/>
      <c r="H1415" s="35"/>
      <c r="I1415" s="35"/>
      <c r="J1415" s="35"/>
      <c r="K1415" s="35"/>
      <c r="L1415" s="55"/>
      <c r="M1415" s="40"/>
      <c r="N1415" s="41"/>
      <c r="O1415" s="41"/>
      <c r="P1415" s="56"/>
      <c r="Q1415" s="43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52"/>
      <c r="AG1415" s="52"/>
      <c r="AH1415" s="52"/>
      <c r="AI1415" s="52"/>
      <c r="AJ1415" s="52"/>
      <c r="AK1415" s="52"/>
      <c r="AL1415" s="52"/>
      <c r="AM1415" s="52"/>
      <c r="AN1415" s="52"/>
      <c r="AO1415" s="52"/>
      <c r="AP1415" s="52"/>
      <c r="AQ1415" s="52"/>
      <c r="AR1415" s="52"/>
      <c r="AS1415" s="52"/>
      <c r="AT1415" s="52"/>
      <c r="AU1415" s="52"/>
      <c r="AV1415" s="52"/>
      <c r="AW1415" s="52"/>
      <c r="AX1415" s="52"/>
      <c r="AY1415" s="52"/>
      <c r="AZ1415" s="52"/>
      <c r="BA1415" s="52"/>
      <c r="BB1415" s="52"/>
      <c r="BC1415" s="52"/>
      <c r="BD1415" s="52"/>
      <c r="BE1415" s="52"/>
      <c r="BF1415" s="52"/>
      <c r="BG1415" s="52"/>
      <c r="BH1415" s="52"/>
      <c r="BI1415" s="52"/>
      <c r="BJ1415" s="52"/>
      <c r="BK1415" s="52"/>
      <c r="BL1415" s="52"/>
      <c r="BM1415" s="52"/>
      <c r="BN1415" s="52"/>
      <c r="BO1415" s="52"/>
      <c r="BP1415" s="52"/>
      <c r="BQ1415" s="52"/>
      <c r="BR1415" s="52"/>
      <c r="BS1415" s="52"/>
      <c r="BT1415" s="52"/>
      <c r="BU1415" s="52"/>
      <c r="BV1415" s="52"/>
      <c r="BW1415" s="52"/>
      <c r="BX1415" s="52"/>
      <c r="BY1415" s="52"/>
      <c r="BZ1415" s="52"/>
      <c r="CA1415" s="52"/>
      <c r="CB1415" s="52"/>
      <c r="CC1415" s="52"/>
      <c r="CD1415" s="52"/>
      <c r="CE1415" s="52"/>
      <c r="CF1415" s="52"/>
      <c r="CG1415" s="52"/>
      <c r="CH1415" s="52"/>
      <c r="CI1415" s="52"/>
      <c r="CJ1415" s="52"/>
      <c r="CK1415" s="52"/>
      <c r="CL1415" s="52"/>
      <c r="CM1415" s="52"/>
      <c r="CN1415" s="52"/>
      <c r="CO1415" s="52"/>
      <c r="CP1415" s="52"/>
      <c r="CQ1415" s="52"/>
      <c r="CR1415" s="52"/>
      <c r="CS1415" s="52"/>
      <c r="CT1415" s="52"/>
      <c r="CU1415" s="52"/>
      <c r="CV1415" s="52"/>
      <c r="CW1415" s="52"/>
      <c r="CX1415" s="52"/>
      <c r="CY1415" s="52"/>
      <c r="CZ1415" s="52"/>
      <c r="DA1415" s="52"/>
      <c r="DB1415" s="52"/>
      <c r="DC1415" s="52"/>
      <c r="DD1415" s="52"/>
      <c r="DE1415" s="52"/>
      <c r="DF1415" s="52"/>
      <c r="DG1415" s="52"/>
      <c r="DH1415" s="52"/>
      <c r="DI1415" s="52"/>
      <c r="DJ1415" s="52"/>
      <c r="DK1415" s="52"/>
      <c r="DL1415" s="52"/>
      <c r="DM1415" s="52"/>
      <c r="DN1415" s="52"/>
      <c r="DO1415" s="52"/>
      <c r="DP1415" s="52"/>
      <c r="DQ1415" s="52"/>
      <c r="DR1415" s="52"/>
      <c r="DS1415" s="52"/>
      <c r="DT1415" s="52"/>
      <c r="DU1415" s="52"/>
      <c r="DV1415" s="52"/>
      <c r="DW1415" s="52"/>
      <c r="DX1415" s="52"/>
      <c r="DY1415" s="52"/>
      <c r="DZ1415" s="52"/>
      <c r="EA1415" s="52"/>
      <c r="EB1415" s="52"/>
      <c r="EC1415" s="52"/>
      <c r="ED1415" s="52"/>
      <c r="EE1415" s="52"/>
      <c r="EF1415" s="52"/>
      <c r="EG1415" s="52"/>
      <c r="EH1415" s="52"/>
      <c r="EI1415" s="52"/>
      <c r="EJ1415" s="52"/>
      <c r="EK1415" s="52"/>
      <c r="EL1415" s="52"/>
      <c r="EM1415" s="52"/>
      <c r="EN1415" s="52"/>
      <c r="EO1415" s="52"/>
      <c r="EP1415" s="52"/>
      <c r="EQ1415" s="52"/>
      <c r="ER1415" s="52"/>
      <c r="ES1415" s="52"/>
      <c r="ET1415" s="52"/>
      <c r="EU1415" s="52"/>
      <c r="EV1415" s="52"/>
      <c r="EW1415" s="52"/>
      <c r="EX1415" s="52"/>
      <c r="EY1415" s="52"/>
      <c r="EZ1415" s="52"/>
      <c r="FA1415" s="52"/>
      <c r="FB1415" s="52"/>
      <c r="FC1415" s="52"/>
      <c r="FD1415" s="52"/>
      <c r="FE1415" s="52"/>
      <c r="FF1415" s="52"/>
      <c r="FG1415" s="52"/>
      <c r="FH1415" s="52"/>
      <c r="FI1415" s="52"/>
      <c r="FJ1415" s="52"/>
      <c r="FK1415" s="52"/>
      <c r="FL1415" s="52"/>
      <c r="FM1415" s="52"/>
      <c r="FN1415" s="52"/>
      <c r="FO1415" s="52"/>
      <c r="FP1415" s="52"/>
      <c r="FQ1415" s="52"/>
      <c r="FR1415" s="52"/>
      <c r="FS1415" s="52"/>
      <c r="FT1415" s="52"/>
    </row>
    <row r="1416" spans="1:179" x14ac:dyDescent="0.15">
      <c r="A1416" s="104"/>
      <c r="B1416" s="35"/>
      <c r="C1416" s="35"/>
      <c r="D1416" s="36"/>
      <c r="E1416" s="35"/>
      <c r="F1416" s="54"/>
      <c r="G1416" s="38"/>
      <c r="H1416" s="35"/>
      <c r="I1416" s="35"/>
      <c r="J1416" s="35"/>
      <c r="K1416" s="35"/>
      <c r="L1416" s="55"/>
      <c r="M1416" s="40"/>
      <c r="N1416" s="41"/>
      <c r="O1416" s="41"/>
      <c r="P1416" s="56"/>
      <c r="Q1416" s="43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52"/>
      <c r="AG1416" s="52"/>
      <c r="AH1416" s="52"/>
      <c r="AI1416" s="52"/>
      <c r="AJ1416" s="52"/>
      <c r="AK1416" s="52"/>
      <c r="AL1416" s="52"/>
      <c r="AM1416" s="52"/>
      <c r="AN1416" s="52"/>
      <c r="AO1416" s="52"/>
      <c r="AP1416" s="52"/>
      <c r="AQ1416" s="52"/>
      <c r="AR1416" s="52"/>
      <c r="AS1416" s="52"/>
      <c r="AT1416" s="52"/>
      <c r="AU1416" s="52"/>
      <c r="AV1416" s="52"/>
      <c r="AW1416" s="52"/>
      <c r="AX1416" s="52"/>
      <c r="AY1416" s="52"/>
      <c r="AZ1416" s="52"/>
      <c r="BA1416" s="52"/>
      <c r="BB1416" s="52"/>
      <c r="BC1416" s="52"/>
      <c r="BD1416" s="52"/>
      <c r="BE1416" s="52"/>
      <c r="BF1416" s="52"/>
      <c r="BG1416" s="52"/>
      <c r="BH1416" s="52"/>
      <c r="BI1416" s="52"/>
      <c r="BJ1416" s="52"/>
      <c r="BK1416" s="52"/>
      <c r="BL1416" s="52"/>
      <c r="BM1416" s="52"/>
      <c r="BN1416" s="52"/>
      <c r="BO1416" s="52"/>
      <c r="BP1416" s="52"/>
      <c r="BQ1416" s="52"/>
      <c r="BR1416" s="52"/>
      <c r="BS1416" s="52"/>
      <c r="BT1416" s="52"/>
      <c r="BU1416" s="52"/>
      <c r="BV1416" s="52"/>
      <c r="BW1416" s="52"/>
      <c r="BX1416" s="52"/>
      <c r="BY1416" s="52"/>
      <c r="BZ1416" s="52"/>
      <c r="CA1416" s="52"/>
      <c r="CB1416" s="52"/>
      <c r="CC1416" s="52"/>
      <c r="CD1416" s="52"/>
      <c r="CE1416" s="52"/>
      <c r="CF1416" s="52"/>
      <c r="CG1416" s="52"/>
      <c r="CH1416" s="52"/>
      <c r="CI1416" s="52"/>
      <c r="CJ1416" s="52"/>
      <c r="CK1416" s="52"/>
      <c r="CL1416" s="52"/>
      <c r="CM1416" s="52"/>
      <c r="CN1416" s="52"/>
      <c r="CO1416" s="52"/>
      <c r="CP1416" s="52"/>
      <c r="CQ1416" s="52"/>
      <c r="CR1416" s="52"/>
      <c r="CS1416" s="52"/>
      <c r="CT1416" s="52"/>
      <c r="CU1416" s="52"/>
      <c r="CV1416" s="52"/>
      <c r="CW1416" s="52"/>
      <c r="CX1416" s="52"/>
      <c r="CY1416" s="52"/>
      <c r="CZ1416" s="52"/>
      <c r="DA1416" s="52"/>
      <c r="DB1416" s="52"/>
      <c r="DC1416" s="52"/>
      <c r="DD1416" s="52"/>
      <c r="DE1416" s="52"/>
      <c r="DF1416" s="52"/>
      <c r="DG1416" s="52"/>
      <c r="DH1416" s="52"/>
      <c r="DI1416" s="52"/>
      <c r="DJ1416" s="52"/>
      <c r="DK1416" s="52"/>
      <c r="DL1416" s="52"/>
      <c r="DM1416" s="52"/>
      <c r="DN1416" s="52"/>
      <c r="DO1416" s="52"/>
      <c r="DP1416" s="52"/>
      <c r="DQ1416" s="52"/>
      <c r="DR1416" s="52"/>
      <c r="DS1416" s="52"/>
      <c r="DT1416" s="52"/>
      <c r="DU1416" s="52"/>
      <c r="DV1416" s="52"/>
      <c r="DW1416" s="52"/>
      <c r="DX1416" s="52"/>
      <c r="DY1416" s="52"/>
      <c r="DZ1416" s="52"/>
      <c r="EA1416" s="52"/>
      <c r="EB1416" s="52"/>
      <c r="EC1416" s="52"/>
      <c r="ED1416" s="52"/>
      <c r="EE1416" s="52"/>
      <c r="EF1416" s="52"/>
      <c r="EG1416" s="52"/>
      <c r="EH1416" s="52"/>
      <c r="EI1416" s="52"/>
      <c r="EJ1416" s="52"/>
      <c r="EK1416" s="52"/>
      <c r="EL1416" s="52"/>
      <c r="EM1416" s="52"/>
      <c r="EN1416" s="52"/>
      <c r="EO1416" s="52"/>
      <c r="EP1416" s="52"/>
      <c r="EQ1416" s="52"/>
      <c r="ER1416" s="52"/>
      <c r="ES1416" s="52"/>
      <c r="ET1416" s="52"/>
      <c r="EU1416" s="52"/>
      <c r="EV1416" s="52"/>
      <c r="EW1416" s="52"/>
      <c r="EX1416" s="52"/>
      <c r="EY1416" s="52"/>
      <c r="EZ1416" s="52"/>
      <c r="FA1416" s="52"/>
      <c r="FB1416" s="52"/>
      <c r="FC1416" s="52"/>
      <c r="FD1416" s="52"/>
      <c r="FE1416" s="52"/>
      <c r="FF1416" s="52"/>
      <c r="FG1416" s="52"/>
      <c r="FH1416" s="52"/>
      <c r="FI1416" s="52"/>
      <c r="FJ1416" s="52"/>
      <c r="FK1416" s="52"/>
      <c r="FL1416" s="52"/>
      <c r="FM1416" s="52"/>
      <c r="FN1416" s="52"/>
      <c r="FO1416" s="52"/>
      <c r="FP1416" s="52"/>
      <c r="FQ1416" s="52"/>
      <c r="FR1416" s="52"/>
      <c r="FS1416" s="52"/>
      <c r="FT1416" s="52"/>
    </row>
    <row r="1417" spans="1:179" x14ac:dyDescent="0.15">
      <c r="A1417" s="104"/>
      <c r="B1417" s="35"/>
      <c r="C1417" s="35"/>
      <c r="D1417" s="36"/>
      <c r="E1417" s="35"/>
      <c r="F1417" s="54"/>
      <c r="G1417" s="38"/>
      <c r="H1417" s="35"/>
      <c r="I1417" s="35"/>
      <c r="J1417" s="35"/>
      <c r="K1417" s="35"/>
      <c r="L1417" s="55"/>
      <c r="M1417" s="40"/>
      <c r="N1417" s="41"/>
      <c r="O1417" s="41"/>
      <c r="P1417" s="56"/>
      <c r="Q1417" s="43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52"/>
      <c r="AG1417" s="52"/>
      <c r="AH1417" s="52"/>
      <c r="AI1417" s="52"/>
      <c r="AJ1417" s="52"/>
      <c r="AK1417" s="52"/>
      <c r="AL1417" s="52"/>
      <c r="AM1417" s="52"/>
      <c r="AN1417" s="52"/>
      <c r="AO1417" s="52"/>
      <c r="AP1417" s="52"/>
      <c r="AQ1417" s="52"/>
      <c r="AR1417" s="52"/>
      <c r="AS1417" s="52"/>
      <c r="AT1417" s="52"/>
      <c r="AU1417" s="52"/>
      <c r="AV1417" s="52"/>
      <c r="AW1417" s="52"/>
      <c r="AX1417" s="52"/>
      <c r="AY1417" s="52"/>
      <c r="AZ1417" s="52"/>
      <c r="BA1417" s="52"/>
      <c r="BB1417" s="52"/>
      <c r="BC1417" s="52"/>
      <c r="BD1417" s="52"/>
      <c r="BE1417" s="52"/>
      <c r="BF1417" s="52"/>
      <c r="BG1417" s="52"/>
      <c r="BH1417" s="52"/>
      <c r="BI1417" s="52"/>
      <c r="BJ1417" s="52"/>
      <c r="BK1417" s="52"/>
      <c r="BL1417" s="52"/>
      <c r="BM1417" s="52"/>
      <c r="BN1417" s="52"/>
      <c r="BO1417" s="52"/>
      <c r="BP1417" s="52"/>
      <c r="BQ1417" s="52"/>
      <c r="BR1417" s="52"/>
      <c r="BS1417" s="52"/>
      <c r="BT1417" s="52"/>
      <c r="BU1417" s="52"/>
      <c r="BV1417" s="52"/>
      <c r="BW1417" s="52"/>
      <c r="BX1417" s="52"/>
      <c r="BY1417" s="52"/>
      <c r="BZ1417" s="52"/>
      <c r="CA1417" s="52"/>
      <c r="CB1417" s="52"/>
      <c r="CC1417" s="52"/>
      <c r="CD1417" s="52"/>
      <c r="CE1417" s="52"/>
      <c r="CF1417" s="52"/>
      <c r="CG1417" s="52"/>
      <c r="CH1417" s="52"/>
      <c r="CI1417" s="52"/>
      <c r="CJ1417" s="52"/>
      <c r="CK1417" s="52"/>
      <c r="CL1417" s="52"/>
      <c r="CM1417" s="52"/>
      <c r="CN1417" s="52"/>
      <c r="CO1417" s="52"/>
      <c r="CP1417" s="52"/>
      <c r="CQ1417" s="52"/>
      <c r="CR1417" s="52"/>
      <c r="CS1417" s="52"/>
      <c r="CT1417" s="52"/>
      <c r="CU1417" s="52"/>
      <c r="CV1417" s="52"/>
      <c r="CW1417" s="52"/>
      <c r="CX1417" s="52"/>
      <c r="CY1417" s="52"/>
      <c r="CZ1417" s="52"/>
      <c r="DA1417" s="52"/>
      <c r="DB1417" s="52"/>
      <c r="DC1417" s="52"/>
      <c r="DD1417" s="52"/>
      <c r="DE1417" s="52"/>
      <c r="DF1417" s="52"/>
      <c r="DG1417" s="52"/>
      <c r="DH1417" s="52"/>
      <c r="DI1417" s="52"/>
      <c r="DJ1417" s="52"/>
      <c r="DK1417" s="52"/>
      <c r="DL1417" s="52"/>
      <c r="DM1417" s="52"/>
      <c r="DN1417" s="52"/>
      <c r="DO1417" s="52"/>
      <c r="DP1417" s="52"/>
      <c r="DQ1417" s="52"/>
      <c r="DR1417" s="52"/>
      <c r="DS1417" s="52"/>
      <c r="DT1417" s="52"/>
      <c r="DU1417" s="52"/>
      <c r="DV1417" s="52"/>
      <c r="DW1417" s="52"/>
      <c r="DX1417" s="52"/>
      <c r="DY1417" s="52"/>
      <c r="DZ1417" s="52"/>
      <c r="EA1417" s="52"/>
      <c r="EB1417" s="52"/>
      <c r="EC1417" s="52"/>
      <c r="ED1417" s="52"/>
      <c r="EE1417" s="52"/>
      <c r="EF1417" s="52"/>
      <c r="EG1417" s="52"/>
      <c r="EH1417" s="52"/>
      <c r="EI1417" s="52"/>
      <c r="EJ1417" s="52"/>
      <c r="EK1417" s="52"/>
      <c r="EL1417" s="52"/>
      <c r="EM1417" s="52"/>
      <c r="EN1417" s="52"/>
      <c r="EO1417" s="52"/>
      <c r="EP1417" s="52"/>
      <c r="EQ1417" s="52"/>
      <c r="ER1417" s="52"/>
      <c r="ES1417" s="52"/>
      <c r="ET1417" s="52"/>
      <c r="EU1417" s="52"/>
      <c r="EV1417" s="52"/>
      <c r="EW1417" s="52"/>
      <c r="EX1417" s="52"/>
      <c r="EY1417" s="52"/>
      <c r="EZ1417" s="52"/>
      <c r="FA1417" s="52"/>
      <c r="FB1417" s="52"/>
      <c r="FC1417" s="52"/>
      <c r="FD1417" s="52"/>
      <c r="FE1417" s="52"/>
      <c r="FF1417" s="52"/>
      <c r="FG1417" s="52"/>
      <c r="FH1417" s="52"/>
      <c r="FI1417" s="52"/>
      <c r="FJ1417" s="52"/>
      <c r="FK1417" s="52"/>
      <c r="FL1417" s="52"/>
      <c r="FM1417" s="52"/>
      <c r="FN1417" s="52"/>
      <c r="FO1417" s="52"/>
      <c r="FP1417" s="52"/>
      <c r="FQ1417" s="52"/>
      <c r="FR1417" s="52"/>
      <c r="FS1417" s="52"/>
      <c r="FT1417" s="52"/>
    </row>
    <row r="1418" spans="1:179" x14ac:dyDescent="0.15">
      <c r="A1418" s="104"/>
      <c r="B1418" s="35"/>
      <c r="C1418" s="35"/>
      <c r="D1418" s="36"/>
      <c r="E1418" s="35"/>
      <c r="F1418" s="54"/>
      <c r="G1418" s="38"/>
      <c r="H1418" s="35"/>
      <c r="I1418" s="35"/>
      <c r="J1418" s="35"/>
      <c r="K1418" s="35"/>
      <c r="L1418" s="55"/>
      <c r="M1418" s="40"/>
      <c r="N1418" s="41"/>
      <c r="O1418" s="41"/>
      <c r="P1418" s="56"/>
      <c r="Q1418" s="43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52"/>
      <c r="AG1418" s="52"/>
      <c r="AH1418" s="52"/>
      <c r="AI1418" s="52"/>
      <c r="AJ1418" s="52"/>
      <c r="AK1418" s="52"/>
      <c r="AL1418" s="52"/>
      <c r="AM1418" s="52"/>
      <c r="AN1418" s="52"/>
      <c r="AO1418" s="52"/>
      <c r="AP1418" s="52"/>
      <c r="AQ1418" s="52"/>
      <c r="AR1418" s="52"/>
      <c r="AS1418" s="52"/>
      <c r="AT1418" s="52"/>
      <c r="AU1418" s="52"/>
      <c r="AV1418" s="52"/>
      <c r="AW1418" s="52"/>
      <c r="AX1418" s="52"/>
      <c r="AY1418" s="52"/>
      <c r="AZ1418" s="52"/>
      <c r="BA1418" s="52"/>
      <c r="BB1418" s="52"/>
      <c r="BC1418" s="52"/>
      <c r="BD1418" s="52"/>
      <c r="BE1418" s="52"/>
      <c r="BF1418" s="52"/>
      <c r="BG1418" s="52"/>
      <c r="BH1418" s="52"/>
      <c r="BI1418" s="52"/>
      <c r="BJ1418" s="52"/>
      <c r="BK1418" s="52"/>
      <c r="BL1418" s="52"/>
      <c r="BM1418" s="52"/>
      <c r="BN1418" s="52"/>
      <c r="BO1418" s="52"/>
      <c r="BP1418" s="52"/>
      <c r="BQ1418" s="52"/>
      <c r="BR1418" s="52"/>
      <c r="BS1418" s="52"/>
      <c r="BT1418" s="52"/>
      <c r="BU1418" s="52"/>
      <c r="BV1418" s="52"/>
      <c r="BW1418" s="52"/>
      <c r="BX1418" s="52"/>
      <c r="BY1418" s="52"/>
      <c r="BZ1418" s="52"/>
      <c r="CA1418" s="52"/>
      <c r="CB1418" s="52"/>
      <c r="CC1418" s="52"/>
      <c r="CD1418" s="52"/>
      <c r="CE1418" s="52"/>
      <c r="CF1418" s="52"/>
      <c r="CG1418" s="52"/>
      <c r="CH1418" s="52"/>
      <c r="CI1418" s="52"/>
      <c r="CJ1418" s="52"/>
      <c r="CK1418" s="52"/>
      <c r="CL1418" s="52"/>
      <c r="CM1418" s="52"/>
      <c r="CN1418" s="52"/>
      <c r="CO1418" s="52"/>
      <c r="CP1418" s="52"/>
      <c r="CQ1418" s="52"/>
      <c r="CR1418" s="52"/>
      <c r="CS1418" s="52"/>
      <c r="CT1418" s="52"/>
      <c r="CU1418" s="52"/>
      <c r="CV1418" s="52"/>
      <c r="CW1418" s="52"/>
      <c r="CX1418" s="52"/>
      <c r="CY1418" s="52"/>
      <c r="CZ1418" s="52"/>
      <c r="DA1418" s="52"/>
      <c r="DB1418" s="52"/>
      <c r="DC1418" s="52"/>
      <c r="DD1418" s="52"/>
      <c r="DE1418" s="52"/>
      <c r="DF1418" s="52"/>
      <c r="DG1418" s="52"/>
      <c r="DH1418" s="52"/>
      <c r="DI1418" s="52"/>
      <c r="DJ1418" s="52"/>
      <c r="DK1418" s="52"/>
      <c r="DL1418" s="52"/>
      <c r="DM1418" s="52"/>
      <c r="DN1418" s="52"/>
      <c r="DO1418" s="52"/>
      <c r="DP1418" s="52"/>
      <c r="DQ1418" s="52"/>
      <c r="DR1418" s="52"/>
      <c r="DS1418" s="52"/>
      <c r="DT1418" s="52"/>
      <c r="DU1418" s="52"/>
      <c r="DV1418" s="52"/>
      <c r="DW1418" s="52"/>
      <c r="DX1418" s="52"/>
      <c r="DY1418" s="52"/>
      <c r="DZ1418" s="52"/>
      <c r="EA1418" s="52"/>
      <c r="EB1418" s="52"/>
      <c r="EC1418" s="52"/>
      <c r="ED1418" s="52"/>
      <c r="EE1418" s="52"/>
      <c r="EF1418" s="52"/>
      <c r="EG1418" s="52"/>
      <c r="EH1418" s="52"/>
      <c r="EI1418" s="52"/>
      <c r="EJ1418" s="52"/>
      <c r="EK1418" s="52"/>
      <c r="EL1418" s="52"/>
      <c r="EM1418" s="52"/>
      <c r="EN1418" s="52"/>
      <c r="EO1418" s="52"/>
      <c r="EP1418" s="52"/>
      <c r="EQ1418" s="52"/>
      <c r="ER1418" s="52"/>
      <c r="ES1418" s="52"/>
      <c r="ET1418" s="52"/>
      <c r="EU1418" s="52"/>
      <c r="EV1418" s="52"/>
      <c r="EW1418" s="52"/>
      <c r="EX1418" s="52"/>
      <c r="EY1418" s="52"/>
      <c r="EZ1418" s="52"/>
      <c r="FA1418" s="52"/>
      <c r="FB1418" s="52"/>
      <c r="FC1418" s="52"/>
      <c r="FD1418" s="52"/>
      <c r="FE1418" s="52"/>
      <c r="FF1418" s="52"/>
      <c r="FG1418" s="52"/>
      <c r="FH1418" s="52"/>
      <c r="FI1418" s="52"/>
      <c r="FJ1418" s="52"/>
      <c r="FK1418" s="52"/>
      <c r="FL1418" s="52"/>
      <c r="FM1418" s="52"/>
      <c r="FN1418" s="52"/>
      <c r="FO1418" s="52"/>
      <c r="FP1418" s="52"/>
      <c r="FQ1418" s="52"/>
      <c r="FR1418" s="52"/>
      <c r="FS1418" s="52"/>
      <c r="FT1418" s="52"/>
    </row>
    <row r="1419" spans="1:179" x14ac:dyDescent="0.15">
      <c r="A1419" s="104"/>
      <c r="B1419" s="35"/>
      <c r="C1419" s="35"/>
      <c r="D1419" s="36"/>
      <c r="E1419" s="35"/>
      <c r="F1419" s="54"/>
      <c r="G1419" s="38"/>
      <c r="H1419" s="35"/>
      <c r="I1419" s="35"/>
      <c r="J1419" s="35"/>
      <c r="K1419" s="35"/>
      <c r="L1419" s="55"/>
      <c r="M1419" s="40"/>
      <c r="N1419" s="41"/>
      <c r="O1419" s="41"/>
      <c r="P1419" s="56"/>
      <c r="Q1419" s="43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52"/>
      <c r="AG1419" s="52"/>
      <c r="AH1419" s="52"/>
      <c r="AI1419" s="52"/>
      <c r="AJ1419" s="52"/>
      <c r="AK1419" s="52"/>
      <c r="AL1419" s="52"/>
      <c r="AM1419" s="52"/>
      <c r="AN1419" s="52"/>
      <c r="AO1419" s="52"/>
      <c r="AP1419" s="52"/>
      <c r="AQ1419" s="52"/>
      <c r="AR1419" s="52"/>
      <c r="AS1419" s="52"/>
      <c r="AT1419" s="52"/>
      <c r="AU1419" s="52"/>
      <c r="AV1419" s="52"/>
      <c r="AW1419" s="52"/>
      <c r="AX1419" s="52"/>
      <c r="AY1419" s="52"/>
      <c r="AZ1419" s="52"/>
      <c r="BA1419" s="52"/>
      <c r="BB1419" s="52"/>
      <c r="BC1419" s="52"/>
      <c r="BD1419" s="52"/>
      <c r="BE1419" s="52"/>
      <c r="BF1419" s="52"/>
      <c r="BG1419" s="52"/>
      <c r="BH1419" s="52"/>
      <c r="BI1419" s="52"/>
      <c r="BJ1419" s="52"/>
      <c r="BK1419" s="52"/>
      <c r="BL1419" s="52"/>
      <c r="BM1419" s="52"/>
      <c r="BN1419" s="52"/>
      <c r="BO1419" s="52"/>
      <c r="BP1419" s="52"/>
      <c r="BQ1419" s="52"/>
      <c r="BR1419" s="52"/>
      <c r="BS1419" s="52"/>
      <c r="BT1419" s="52"/>
      <c r="BU1419" s="52"/>
      <c r="BV1419" s="52"/>
      <c r="BW1419" s="52"/>
      <c r="BX1419" s="52"/>
      <c r="BY1419" s="52"/>
      <c r="BZ1419" s="52"/>
      <c r="CA1419" s="52"/>
      <c r="CB1419" s="52"/>
      <c r="CC1419" s="52"/>
      <c r="CD1419" s="52"/>
      <c r="CE1419" s="52"/>
      <c r="CF1419" s="52"/>
      <c r="CG1419" s="52"/>
      <c r="CH1419" s="52"/>
      <c r="CI1419" s="52"/>
      <c r="CJ1419" s="52"/>
      <c r="CK1419" s="52"/>
      <c r="CL1419" s="52"/>
      <c r="CM1419" s="52"/>
      <c r="CN1419" s="52"/>
      <c r="CO1419" s="52"/>
      <c r="CP1419" s="52"/>
      <c r="CQ1419" s="52"/>
      <c r="CR1419" s="52"/>
      <c r="CS1419" s="52"/>
      <c r="CT1419" s="52"/>
      <c r="CU1419" s="52"/>
      <c r="CV1419" s="52"/>
      <c r="CW1419" s="52"/>
      <c r="CX1419" s="52"/>
      <c r="CY1419" s="52"/>
      <c r="CZ1419" s="52"/>
      <c r="DA1419" s="52"/>
      <c r="DB1419" s="52"/>
      <c r="DC1419" s="52"/>
      <c r="DD1419" s="52"/>
      <c r="DE1419" s="52"/>
      <c r="DF1419" s="52"/>
      <c r="DG1419" s="52"/>
      <c r="DH1419" s="52"/>
      <c r="DI1419" s="52"/>
      <c r="DJ1419" s="52"/>
      <c r="DK1419" s="52"/>
      <c r="DL1419" s="52"/>
      <c r="DM1419" s="52"/>
      <c r="DN1419" s="52"/>
      <c r="DO1419" s="52"/>
      <c r="DP1419" s="52"/>
      <c r="DQ1419" s="52"/>
      <c r="DR1419" s="52"/>
      <c r="DS1419" s="52"/>
      <c r="DT1419" s="52"/>
      <c r="DU1419" s="52"/>
      <c r="DV1419" s="52"/>
      <c r="DW1419" s="52"/>
      <c r="DX1419" s="52"/>
      <c r="DY1419" s="52"/>
      <c r="DZ1419" s="52"/>
      <c r="EA1419" s="52"/>
      <c r="EB1419" s="52"/>
      <c r="EC1419" s="52"/>
      <c r="ED1419" s="52"/>
      <c r="EE1419" s="52"/>
      <c r="EF1419" s="52"/>
      <c r="EG1419" s="52"/>
      <c r="EH1419" s="52"/>
      <c r="EI1419" s="52"/>
      <c r="EJ1419" s="52"/>
      <c r="EK1419" s="52"/>
      <c r="EL1419" s="52"/>
      <c r="EM1419" s="52"/>
      <c r="EN1419" s="52"/>
      <c r="EO1419" s="52"/>
      <c r="EP1419" s="52"/>
      <c r="EQ1419" s="52"/>
      <c r="ER1419" s="52"/>
      <c r="ES1419" s="52"/>
      <c r="ET1419" s="52"/>
      <c r="EU1419" s="52"/>
      <c r="EV1419" s="52"/>
      <c r="EW1419" s="52"/>
      <c r="EX1419" s="52"/>
      <c r="EY1419" s="52"/>
      <c r="EZ1419" s="52"/>
      <c r="FA1419" s="52"/>
      <c r="FB1419" s="52"/>
      <c r="FC1419" s="52"/>
      <c r="FD1419" s="52"/>
      <c r="FE1419" s="52"/>
      <c r="FF1419" s="52"/>
      <c r="FG1419" s="52"/>
      <c r="FH1419" s="52"/>
      <c r="FI1419" s="52"/>
      <c r="FJ1419" s="52"/>
      <c r="FK1419" s="52"/>
      <c r="FL1419" s="52"/>
      <c r="FM1419" s="52"/>
      <c r="FN1419" s="52"/>
      <c r="FO1419" s="52"/>
      <c r="FP1419" s="52"/>
      <c r="FQ1419" s="52"/>
      <c r="FR1419" s="52"/>
      <c r="FS1419" s="52"/>
      <c r="FT1419" s="52"/>
    </row>
    <row r="1420" spans="1:179" x14ac:dyDescent="0.15">
      <c r="A1420" s="104"/>
      <c r="B1420" s="35"/>
      <c r="C1420" s="35"/>
      <c r="D1420" s="36"/>
      <c r="E1420" s="35"/>
      <c r="F1420" s="54"/>
      <c r="G1420" s="38"/>
      <c r="H1420" s="35"/>
      <c r="I1420" s="35"/>
      <c r="J1420" s="35"/>
      <c r="K1420" s="35"/>
      <c r="L1420" s="55"/>
      <c r="M1420" s="40"/>
      <c r="N1420" s="41"/>
      <c r="O1420" s="41"/>
      <c r="P1420" s="56"/>
      <c r="Q1420" s="43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52"/>
      <c r="AG1420" s="52"/>
      <c r="AH1420" s="52"/>
      <c r="AI1420" s="52"/>
      <c r="AJ1420" s="52"/>
      <c r="AK1420" s="52"/>
      <c r="AL1420" s="52"/>
      <c r="AM1420" s="52"/>
      <c r="AN1420" s="52"/>
      <c r="AO1420" s="52"/>
      <c r="AP1420" s="52"/>
      <c r="AQ1420" s="52"/>
      <c r="AR1420" s="52"/>
      <c r="AS1420" s="52"/>
      <c r="AT1420" s="52"/>
      <c r="AU1420" s="52"/>
      <c r="AV1420" s="52"/>
      <c r="AW1420" s="52"/>
      <c r="AX1420" s="52"/>
      <c r="AY1420" s="52"/>
      <c r="AZ1420" s="52"/>
      <c r="BA1420" s="52"/>
      <c r="BB1420" s="52"/>
      <c r="BC1420" s="52"/>
      <c r="BD1420" s="52"/>
      <c r="BE1420" s="52"/>
      <c r="BF1420" s="52"/>
      <c r="BG1420" s="52"/>
      <c r="BH1420" s="52"/>
      <c r="BI1420" s="52"/>
      <c r="BJ1420" s="52"/>
      <c r="BK1420" s="52"/>
      <c r="BL1420" s="52"/>
      <c r="BM1420" s="52"/>
      <c r="BN1420" s="52"/>
      <c r="BO1420" s="52"/>
      <c r="BP1420" s="52"/>
      <c r="BQ1420" s="52"/>
      <c r="BR1420" s="52"/>
      <c r="BS1420" s="52"/>
      <c r="BT1420" s="52"/>
      <c r="BU1420" s="52"/>
      <c r="BV1420" s="52"/>
      <c r="BW1420" s="52"/>
      <c r="BX1420" s="52"/>
      <c r="BY1420" s="52"/>
      <c r="BZ1420" s="52"/>
      <c r="CA1420" s="52"/>
      <c r="CB1420" s="52"/>
      <c r="CC1420" s="52"/>
      <c r="CD1420" s="52"/>
      <c r="CE1420" s="52"/>
      <c r="CF1420" s="52"/>
      <c r="CG1420" s="52"/>
      <c r="CH1420" s="52"/>
      <c r="CI1420" s="52"/>
      <c r="CJ1420" s="52"/>
      <c r="CK1420" s="52"/>
      <c r="CL1420" s="52"/>
      <c r="CM1420" s="52"/>
      <c r="CN1420" s="52"/>
      <c r="CO1420" s="52"/>
      <c r="CP1420" s="52"/>
      <c r="CQ1420" s="52"/>
      <c r="CR1420" s="52"/>
      <c r="CS1420" s="52"/>
      <c r="CT1420" s="52"/>
      <c r="CU1420" s="52"/>
      <c r="CV1420" s="52"/>
      <c r="CW1420" s="52"/>
      <c r="CX1420" s="52"/>
      <c r="CY1420" s="52"/>
      <c r="CZ1420" s="52"/>
      <c r="DA1420" s="52"/>
      <c r="DB1420" s="52"/>
      <c r="DC1420" s="52"/>
      <c r="DD1420" s="52"/>
      <c r="DE1420" s="52"/>
      <c r="DF1420" s="52"/>
      <c r="DG1420" s="52"/>
      <c r="DH1420" s="52"/>
      <c r="DI1420" s="52"/>
      <c r="DJ1420" s="52"/>
      <c r="DK1420" s="52"/>
      <c r="DL1420" s="52"/>
      <c r="DM1420" s="52"/>
      <c r="DN1420" s="52"/>
      <c r="DO1420" s="52"/>
      <c r="DP1420" s="52"/>
      <c r="DQ1420" s="52"/>
      <c r="DR1420" s="52"/>
      <c r="DS1420" s="52"/>
      <c r="DT1420" s="52"/>
      <c r="DU1420" s="52"/>
      <c r="DV1420" s="52"/>
      <c r="DW1420" s="52"/>
      <c r="DX1420" s="52"/>
      <c r="DY1420" s="52"/>
      <c r="DZ1420" s="52"/>
      <c r="EA1420" s="52"/>
      <c r="EB1420" s="52"/>
      <c r="EC1420" s="52"/>
      <c r="ED1420" s="52"/>
      <c r="EE1420" s="52"/>
      <c r="EF1420" s="52"/>
      <c r="EG1420" s="52"/>
      <c r="EH1420" s="52"/>
      <c r="EI1420" s="52"/>
      <c r="EJ1420" s="52"/>
      <c r="EK1420" s="52"/>
      <c r="EL1420" s="52"/>
      <c r="EM1420" s="52"/>
      <c r="EN1420" s="52"/>
      <c r="EO1420" s="52"/>
      <c r="EP1420" s="52"/>
      <c r="EQ1420" s="52"/>
      <c r="ER1420" s="52"/>
      <c r="ES1420" s="52"/>
      <c r="ET1420" s="52"/>
      <c r="EU1420" s="52"/>
      <c r="EV1420" s="52"/>
      <c r="EW1420" s="52"/>
      <c r="EX1420" s="52"/>
      <c r="EY1420" s="52"/>
      <c r="EZ1420" s="52"/>
      <c r="FA1420" s="52"/>
      <c r="FB1420" s="52"/>
      <c r="FC1420" s="52"/>
      <c r="FD1420" s="52"/>
      <c r="FE1420" s="52"/>
      <c r="FF1420" s="52"/>
      <c r="FG1420" s="52"/>
      <c r="FH1420" s="52"/>
      <c r="FI1420" s="52"/>
      <c r="FJ1420" s="52"/>
      <c r="FK1420" s="52"/>
      <c r="FL1420" s="52"/>
      <c r="FM1420" s="52"/>
      <c r="FN1420" s="52"/>
      <c r="FO1420" s="52"/>
      <c r="FP1420" s="52"/>
      <c r="FQ1420" s="52"/>
      <c r="FR1420" s="52"/>
      <c r="FS1420" s="52"/>
      <c r="FT1420" s="52"/>
    </row>
    <row r="1421" spans="1:179" x14ac:dyDescent="0.15">
      <c r="A1421" s="104"/>
      <c r="B1421" s="35"/>
      <c r="C1421" s="35"/>
      <c r="D1421" s="36"/>
      <c r="E1421" s="35"/>
      <c r="F1421" s="54"/>
      <c r="G1421" s="38"/>
      <c r="H1421" s="35"/>
      <c r="I1421" s="35"/>
      <c r="J1421" s="35"/>
      <c r="K1421" s="35"/>
      <c r="L1421" s="55"/>
      <c r="M1421" s="40"/>
      <c r="N1421" s="41"/>
      <c r="O1421" s="41"/>
      <c r="P1421" s="56"/>
      <c r="Q1421" s="43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52"/>
      <c r="AG1421" s="52"/>
      <c r="AH1421" s="52"/>
      <c r="AI1421" s="52"/>
      <c r="AJ1421" s="52"/>
      <c r="AK1421" s="52"/>
      <c r="AL1421" s="52"/>
      <c r="AM1421" s="52"/>
      <c r="AN1421" s="52"/>
      <c r="AO1421" s="52"/>
      <c r="AP1421" s="52"/>
      <c r="AQ1421" s="52"/>
      <c r="AR1421" s="52"/>
      <c r="AS1421" s="52"/>
      <c r="AT1421" s="52"/>
      <c r="AU1421" s="52"/>
      <c r="AV1421" s="52"/>
      <c r="AW1421" s="52"/>
      <c r="AX1421" s="52"/>
      <c r="AY1421" s="52"/>
      <c r="AZ1421" s="52"/>
      <c r="BA1421" s="52"/>
      <c r="BB1421" s="52"/>
      <c r="BC1421" s="52"/>
      <c r="BD1421" s="52"/>
      <c r="BE1421" s="52"/>
      <c r="BF1421" s="52"/>
      <c r="BG1421" s="52"/>
      <c r="BH1421" s="52"/>
      <c r="BI1421" s="52"/>
      <c r="BJ1421" s="52"/>
      <c r="BK1421" s="52"/>
      <c r="BL1421" s="52"/>
      <c r="BM1421" s="52"/>
      <c r="BN1421" s="52"/>
      <c r="BO1421" s="52"/>
      <c r="BP1421" s="52"/>
      <c r="BQ1421" s="52"/>
      <c r="BR1421" s="52"/>
      <c r="BS1421" s="52"/>
      <c r="BT1421" s="52"/>
      <c r="BU1421" s="52"/>
      <c r="BV1421" s="52"/>
      <c r="BW1421" s="52"/>
      <c r="BX1421" s="52"/>
      <c r="BY1421" s="52"/>
      <c r="BZ1421" s="52"/>
      <c r="CA1421" s="52"/>
      <c r="CB1421" s="52"/>
      <c r="CC1421" s="52"/>
      <c r="CD1421" s="52"/>
      <c r="CE1421" s="52"/>
      <c r="CF1421" s="52"/>
      <c r="CG1421" s="52"/>
      <c r="CH1421" s="52"/>
      <c r="CI1421" s="52"/>
      <c r="CJ1421" s="52"/>
      <c r="CK1421" s="52"/>
      <c r="CL1421" s="52"/>
      <c r="CM1421" s="52"/>
      <c r="CN1421" s="52"/>
      <c r="CO1421" s="52"/>
      <c r="CP1421" s="52"/>
      <c r="CQ1421" s="52"/>
      <c r="CR1421" s="52"/>
      <c r="CS1421" s="52"/>
      <c r="CT1421" s="52"/>
      <c r="CU1421" s="52"/>
      <c r="CV1421" s="52"/>
      <c r="CW1421" s="52"/>
      <c r="CX1421" s="52"/>
      <c r="CY1421" s="52"/>
      <c r="CZ1421" s="52"/>
      <c r="DA1421" s="52"/>
      <c r="DB1421" s="52"/>
      <c r="DC1421" s="52"/>
      <c r="DD1421" s="52"/>
      <c r="DE1421" s="52"/>
      <c r="DF1421" s="52"/>
      <c r="DG1421" s="52"/>
      <c r="DH1421" s="52"/>
      <c r="DI1421" s="52"/>
      <c r="DJ1421" s="52"/>
      <c r="DK1421" s="52"/>
      <c r="DL1421" s="52"/>
      <c r="DM1421" s="52"/>
      <c r="DN1421" s="52"/>
      <c r="DO1421" s="52"/>
      <c r="DP1421" s="52"/>
      <c r="DQ1421" s="52"/>
      <c r="DR1421" s="52"/>
      <c r="DS1421" s="52"/>
      <c r="DT1421" s="52"/>
      <c r="DU1421" s="52"/>
      <c r="DV1421" s="52"/>
      <c r="DW1421" s="52"/>
      <c r="DX1421" s="52"/>
      <c r="DY1421" s="52"/>
      <c r="DZ1421" s="52"/>
      <c r="EA1421" s="52"/>
      <c r="EB1421" s="52"/>
      <c r="EC1421" s="52"/>
      <c r="ED1421" s="52"/>
      <c r="EE1421" s="52"/>
      <c r="EF1421" s="52"/>
      <c r="EG1421" s="52"/>
      <c r="EH1421" s="52"/>
      <c r="EI1421" s="52"/>
      <c r="EJ1421" s="52"/>
      <c r="EK1421" s="52"/>
      <c r="EL1421" s="52"/>
      <c r="EM1421" s="52"/>
      <c r="EN1421" s="52"/>
      <c r="EO1421" s="52"/>
      <c r="EP1421" s="52"/>
      <c r="EQ1421" s="52"/>
      <c r="ER1421" s="52"/>
      <c r="ES1421" s="52"/>
      <c r="ET1421" s="52"/>
      <c r="EU1421" s="52"/>
      <c r="EV1421" s="52"/>
      <c r="EW1421" s="52"/>
      <c r="EX1421" s="52"/>
      <c r="EY1421" s="52"/>
      <c r="EZ1421" s="52"/>
      <c r="FA1421" s="52"/>
      <c r="FB1421" s="52"/>
      <c r="FC1421" s="52"/>
      <c r="FD1421" s="52"/>
      <c r="FE1421" s="52"/>
      <c r="FF1421" s="52"/>
      <c r="FG1421" s="52"/>
      <c r="FH1421" s="52"/>
      <c r="FI1421" s="52"/>
      <c r="FJ1421" s="52"/>
      <c r="FK1421" s="52"/>
      <c r="FL1421" s="52"/>
      <c r="FM1421" s="52"/>
      <c r="FN1421" s="52"/>
      <c r="FO1421" s="52"/>
      <c r="FP1421" s="52"/>
      <c r="FQ1421" s="52"/>
      <c r="FR1421" s="52"/>
      <c r="FS1421" s="52"/>
      <c r="FT1421" s="52"/>
    </row>
    <row r="1422" spans="1:179" x14ac:dyDescent="0.15">
      <c r="A1422" s="104"/>
      <c r="B1422" s="35"/>
      <c r="C1422" s="35"/>
      <c r="D1422" s="36"/>
      <c r="E1422" s="35"/>
      <c r="F1422" s="54"/>
      <c r="G1422" s="38"/>
      <c r="H1422" s="35"/>
      <c r="I1422" s="35"/>
      <c r="J1422" s="35"/>
      <c r="K1422" s="35"/>
      <c r="L1422" s="55"/>
      <c r="M1422" s="40"/>
      <c r="N1422" s="41"/>
      <c r="O1422" s="41"/>
      <c r="P1422" s="56"/>
      <c r="Q1422" s="43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52"/>
      <c r="AG1422" s="52"/>
      <c r="AH1422" s="52"/>
      <c r="AI1422" s="52"/>
      <c r="AJ1422" s="52"/>
      <c r="AK1422" s="52"/>
      <c r="AL1422" s="52"/>
      <c r="AM1422" s="52"/>
      <c r="AN1422" s="52"/>
      <c r="AO1422" s="52"/>
      <c r="AP1422" s="52"/>
      <c r="AQ1422" s="52"/>
      <c r="AR1422" s="52"/>
      <c r="AS1422" s="52"/>
      <c r="AT1422" s="52"/>
      <c r="AU1422" s="52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2"/>
      <c r="BI1422" s="52"/>
      <c r="BJ1422" s="52"/>
      <c r="BK1422" s="52"/>
      <c r="BL1422" s="52"/>
      <c r="BM1422" s="52"/>
      <c r="BN1422" s="52"/>
      <c r="BO1422" s="52"/>
      <c r="BP1422" s="52"/>
      <c r="BQ1422" s="52"/>
      <c r="BR1422" s="52"/>
      <c r="BS1422" s="52"/>
      <c r="BT1422" s="52"/>
      <c r="BU1422" s="52"/>
      <c r="BV1422" s="52"/>
      <c r="BW1422" s="52"/>
      <c r="BX1422" s="52"/>
      <c r="BY1422" s="52"/>
      <c r="BZ1422" s="52"/>
      <c r="CA1422" s="52"/>
      <c r="CB1422" s="52"/>
      <c r="CC1422" s="52"/>
      <c r="CD1422" s="52"/>
      <c r="CE1422" s="52"/>
      <c r="CF1422" s="52"/>
      <c r="CG1422" s="52"/>
      <c r="CH1422" s="52"/>
      <c r="CI1422" s="52"/>
      <c r="CJ1422" s="52"/>
      <c r="CK1422" s="52"/>
      <c r="CL1422" s="52"/>
      <c r="CM1422" s="52"/>
      <c r="CN1422" s="52"/>
      <c r="CO1422" s="52"/>
      <c r="CP1422" s="52"/>
      <c r="CQ1422" s="52"/>
      <c r="CR1422" s="52"/>
      <c r="CS1422" s="52"/>
      <c r="CT1422" s="52"/>
      <c r="CU1422" s="52"/>
      <c r="CV1422" s="52"/>
      <c r="CW1422" s="52"/>
      <c r="CX1422" s="52"/>
      <c r="CY1422" s="52"/>
      <c r="CZ1422" s="52"/>
      <c r="DA1422" s="52"/>
      <c r="DB1422" s="52"/>
      <c r="DC1422" s="52"/>
      <c r="DD1422" s="52"/>
      <c r="DE1422" s="52"/>
      <c r="DF1422" s="52"/>
      <c r="DG1422" s="52"/>
      <c r="DH1422" s="52"/>
      <c r="DI1422" s="52"/>
      <c r="DJ1422" s="52"/>
      <c r="DK1422" s="52"/>
      <c r="DL1422" s="52"/>
      <c r="DM1422" s="52"/>
      <c r="DN1422" s="52"/>
      <c r="DO1422" s="52"/>
      <c r="DP1422" s="52"/>
      <c r="DQ1422" s="52"/>
      <c r="DR1422" s="52"/>
      <c r="DS1422" s="52"/>
      <c r="DT1422" s="52"/>
      <c r="DU1422" s="52"/>
      <c r="DV1422" s="52"/>
      <c r="DW1422" s="52"/>
      <c r="DX1422" s="52"/>
      <c r="DY1422" s="52"/>
      <c r="DZ1422" s="52"/>
      <c r="EA1422" s="52"/>
      <c r="EB1422" s="52"/>
      <c r="EC1422" s="52"/>
      <c r="ED1422" s="52"/>
      <c r="EE1422" s="52"/>
      <c r="EF1422" s="52"/>
      <c r="EG1422" s="52"/>
      <c r="EH1422" s="52"/>
      <c r="EI1422" s="52"/>
      <c r="EJ1422" s="52"/>
      <c r="EK1422" s="52"/>
      <c r="EL1422" s="52"/>
      <c r="EM1422" s="52"/>
      <c r="EN1422" s="52"/>
      <c r="EO1422" s="52"/>
      <c r="EP1422" s="52"/>
      <c r="EQ1422" s="52"/>
      <c r="ER1422" s="52"/>
      <c r="ES1422" s="52"/>
      <c r="ET1422" s="52"/>
      <c r="EU1422" s="52"/>
      <c r="EV1422" s="52"/>
      <c r="EW1422" s="52"/>
      <c r="EX1422" s="52"/>
      <c r="EY1422" s="52"/>
      <c r="EZ1422" s="52"/>
      <c r="FA1422" s="52"/>
      <c r="FB1422" s="52"/>
      <c r="FC1422" s="52"/>
      <c r="FD1422" s="52"/>
      <c r="FE1422" s="52"/>
      <c r="FF1422" s="52"/>
      <c r="FG1422" s="52"/>
      <c r="FH1422" s="52"/>
      <c r="FI1422" s="52"/>
      <c r="FJ1422" s="52"/>
      <c r="FK1422" s="52"/>
      <c r="FL1422" s="52"/>
      <c r="FM1422" s="52"/>
      <c r="FN1422" s="52"/>
      <c r="FO1422" s="52"/>
      <c r="FP1422" s="52"/>
      <c r="FQ1422" s="52"/>
      <c r="FR1422" s="52"/>
      <c r="FS1422" s="52"/>
      <c r="FT1422" s="52"/>
    </row>
    <row r="1423" spans="1:179" x14ac:dyDescent="0.15">
      <c r="A1423" s="104"/>
      <c r="B1423" s="35"/>
      <c r="C1423" s="35"/>
      <c r="D1423" s="36"/>
      <c r="E1423" s="35"/>
      <c r="F1423" s="54"/>
      <c r="G1423" s="38"/>
      <c r="H1423" s="35"/>
      <c r="I1423" s="35"/>
      <c r="J1423" s="35"/>
      <c r="K1423" s="35"/>
      <c r="L1423" s="55"/>
      <c r="M1423" s="40"/>
      <c r="N1423" s="41"/>
      <c r="O1423" s="41"/>
      <c r="P1423" s="56"/>
      <c r="Q1423" s="43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52"/>
      <c r="AG1423" s="52"/>
      <c r="AH1423" s="52"/>
      <c r="AI1423" s="52"/>
      <c r="AJ1423" s="52"/>
      <c r="AK1423" s="52"/>
      <c r="AL1423" s="52"/>
      <c r="AM1423" s="52"/>
      <c r="AN1423" s="52"/>
      <c r="AO1423" s="52"/>
      <c r="AP1423" s="52"/>
      <c r="AQ1423" s="52"/>
      <c r="AR1423" s="52"/>
      <c r="AS1423" s="52"/>
      <c r="AT1423" s="52"/>
      <c r="AU1423" s="52"/>
      <c r="AV1423" s="52"/>
      <c r="AW1423" s="52"/>
      <c r="AX1423" s="52"/>
      <c r="AY1423" s="52"/>
      <c r="AZ1423" s="52"/>
      <c r="BA1423" s="52"/>
      <c r="BB1423" s="52"/>
      <c r="BC1423" s="52"/>
      <c r="BD1423" s="52"/>
      <c r="BE1423" s="52"/>
      <c r="BF1423" s="52"/>
      <c r="BG1423" s="52"/>
      <c r="BH1423" s="52"/>
      <c r="BI1423" s="52"/>
      <c r="BJ1423" s="52"/>
      <c r="BK1423" s="52"/>
      <c r="BL1423" s="52"/>
      <c r="BM1423" s="52"/>
      <c r="BN1423" s="52"/>
      <c r="BO1423" s="52"/>
      <c r="BP1423" s="52"/>
      <c r="BQ1423" s="52"/>
      <c r="BR1423" s="52"/>
      <c r="BS1423" s="52"/>
      <c r="BT1423" s="52"/>
      <c r="BU1423" s="52"/>
      <c r="BV1423" s="52"/>
      <c r="BW1423" s="52"/>
      <c r="BX1423" s="52"/>
      <c r="BY1423" s="52"/>
      <c r="BZ1423" s="52"/>
      <c r="CA1423" s="52"/>
      <c r="CB1423" s="52"/>
      <c r="CC1423" s="52"/>
      <c r="CD1423" s="52"/>
      <c r="CE1423" s="52"/>
      <c r="CF1423" s="52"/>
      <c r="CG1423" s="52"/>
      <c r="CH1423" s="52"/>
      <c r="CI1423" s="52"/>
      <c r="CJ1423" s="52"/>
      <c r="CK1423" s="52"/>
      <c r="CL1423" s="52"/>
      <c r="CM1423" s="52"/>
      <c r="CN1423" s="52"/>
      <c r="CO1423" s="52"/>
      <c r="CP1423" s="52"/>
      <c r="CQ1423" s="52"/>
      <c r="CR1423" s="52"/>
      <c r="CS1423" s="52"/>
      <c r="CT1423" s="52"/>
      <c r="CU1423" s="52"/>
      <c r="CV1423" s="52"/>
      <c r="CW1423" s="52"/>
      <c r="CX1423" s="52"/>
      <c r="CY1423" s="52"/>
      <c r="CZ1423" s="52"/>
      <c r="DA1423" s="52"/>
      <c r="DB1423" s="52"/>
      <c r="DC1423" s="52"/>
      <c r="DD1423" s="52"/>
      <c r="DE1423" s="52"/>
      <c r="DF1423" s="52"/>
      <c r="DG1423" s="52"/>
      <c r="DH1423" s="52"/>
      <c r="DI1423" s="52"/>
      <c r="DJ1423" s="52"/>
      <c r="DK1423" s="52"/>
      <c r="DL1423" s="52"/>
      <c r="DM1423" s="52"/>
      <c r="DN1423" s="52"/>
      <c r="DO1423" s="52"/>
      <c r="DP1423" s="52"/>
      <c r="DQ1423" s="52"/>
      <c r="DR1423" s="52"/>
      <c r="DS1423" s="52"/>
      <c r="DT1423" s="52"/>
      <c r="DU1423" s="52"/>
      <c r="DV1423" s="52"/>
      <c r="DW1423" s="52"/>
      <c r="DX1423" s="52"/>
      <c r="DY1423" s="52"/>
      <c r="DZ1423" s="52"/>
      <c r="EA1423" s="52"/>
      <c r="EB1423" s="52"/>
      <c r="EC1423" s="52"/>
      <c r="ED1423" s="52"/>
      <c r="EE1423" s="52"/>
      <c r="EF1423" s="52"/>
      <c r="EG1423" s="52"/>
      <c r="EH1423" s="52"/>
      <c r="EI1423" s="52"/>
      <c r="EJ1423" s="52"/>
      <c r="EK1423" s="52"/>
      <c r="EL1423" s="52"/>
      <c r="EM1423" s="52"/>
      <c r="EN1423" s="52"/>
      <c r="EO1423" s="52"/>
      <c r="EP1423" s="52"/>
      <c r="EQ1423" s="52"/>
      <c r="ER1423" s="52"/>
      <c r="ES1423" s="52"/>
      <c r="ET1423" s="52"/>
      <c r="EU1423" s="52"/>
      <c r="EV1423" s="52"/>
      <c r="EW1423" s="52"/>
      <c r="EX1423" s="52"/>
      <c r="EY1423" s="52"/>
      <c r="EZ1423" s="52"/>
      <c r="FA1423" s="52"/>
      <c r="FB1423" s="52"/>
      <c r="FC1423" s="52"/>
      <c r="FD1423" s="52"/>
      <c r="FE1423" s="52"/>
      <c r="FF1423" s="52"/>
      <c r="FG1423" s="52"/>
      <c r="FH1423" s="52"/>
      <c r="FI1423" s="52"/>
      <c r="FJ1423" s="52"/>
      <c r="FK1423" s="52"/>
      <c r="FL1423" s="52"/>
      <c r="FM1423" s="52"/>
      <c r="FN1423" s="52"/>
      <c r="FO1423" s="52"/>
      <c r="FP1423" s="52"/>
      <c r="FQ1423" s="52"/>
      <c r="FR1423" s="52"/>
      <c r="FS1423" s="52"/>
      <c r="FT1423" s="52"/>
    </row>
    <row r="1424" spans="1:179" x14ac:dyDescent="0.15">
      <c r="A1424" s="104"/>
      <c r="B1424" s="35"/>
      <c r="C1424" s="35"/>
      <c r="D1424" s="36"/>
      <c r="E1424" s="35"/>
      <c r="F1424" s="54"/>
      <c r="G1424" s="38"/>
      <c r="H1424" s="35"/>
      <c r="I1424" s="35"/>
      <c r="J1424" s="35"/>
      <c r="K1424" s="35"/>
      <c r="L1424" s="55"/>
      <c r="M1424" s="40"/>
      <c r="N1424" s="41"/>
      <c r="O1424" s="41"/>
      <c r="P1424" s="56"/>
      <c r="Q1424" s="43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52"/>
      <c r="AG1424" s="52"/>
      <c r="AH1424" s="52"/>
      <c r="AI1424" s="52"/>
      <c r="AJ1424" s="52"/>
      <c r="AK1424" s="52"/>
      <c r="AL1424" s="52"/>
      <c r="AM1424" s="52"/>
      <c r="AN1424" s="52"/>
      <c r="AO1424" s="52"/>
      <c r="AP1424" s="52"/>
      <c r="AQ1424" s="52"/>
      <c r="AR1424" s="52"/>
      <c r="AS1424" s="52"/>
      <c r="AT1424" s="52"/>
      <c r="AU1424" s="52"/>
      <c r="AV1424" s="52"/>
      <c r="AW1424" s="52"/>
      <c r="AX1424" s="52"/>
      <c r="AY1424" s="52"/>
      <c r="AZ1424" s="52"/>
      <c r="BA1424" s="52"/>
      <c r="BB1424" s="52"/>
      <c r="BC1424" s="52"/>
      <c r="BD1424" s="52"/>
      <c r="BE1424" s="52"/>
      <c r="BF1424" s="52"/>
      <c r="BG1424" s="52"/>
      <c r="BH1424" s="52"/>
      <c r="BI1424" s="52"/>
      <c r="BJ1424" s="52"/>
      <c r="BK1424" s="52"/>
      <c r="BL1424" s="52"/>
      <c r="BM1424" s="52"/>
      <c r="BN1424" s="52"/>
      <c r="BO1424" s="52"/>
      <c r="BP1424" s="52"/>
      <c r="BQ1424" s="52"/>
      <c r="BR1424" s="52"/>
      <c r="BS1424" s="52"/>
      <c r="BT1424" s="52"/>
      <c r="BU1424" s="52"/>
      <c r="BV1424" s="52"/>
      <c r="BW1424" s="52"/>
      <c r="BX1424" s="52"/>
      <c r="BY1424" s="52"/>
      <c r="BZ1424" s="52"/>
      <c r="CA1424" s="52"/>
      <c r="CB1424" s="52"/>
      <c r="CC1424" s="52"/>
      <c r="CD1424" s="52"/>
      <c r="CE1424" s="52"/>
      <c r="CF1424" s="52"/>
      <c r="CG1424" s="52"/>
      <c r="CH1424" s="52"/>
      <c r="CI1424" s="52"/>
      <c r="CJ1424" s="52"/>
      <c r="CK1424" s="52"/>
      <c r="CL1424" s="52"/>
      <c r="CM1424" s="52"/>
      <c r="CN1424" s="52"/>
      <c r="CO1424" s="52"/>
      <c r="CP1424" s="52"/>
      <c r="CQ1424" s="52"/>
      <c r="CR1424" s="52"/>
      <c r="CS1424" s="52"/>
      <c r="CT1424" s="52"/>
      <c r="CU1424" s="52"/>
      <c r="CV1424" s="52"/>
      <c r="CW1424" s="52"/>
      <c r="CX1424" s="52"/>
      <c r="CY1424" s="52"/>
      <c r="CZ1424" s="52"/>
      <c r="DA1424" s="52"/>
      <c r="DB1424" s="52"/>
      <c r="DC1424" s="52"/>
      <c r="DD1424" s="52"/>
      <c r="DE1424" s="52"/>
      <c r="DF1424" s="52"/>
      <c r="DG1424" s="52"/>
      <c r="DH1424" s="52"/>
      <c r="DI1424" s="52"/>
      <c r="DJ1424" s="52"/>
      <c r="DK1424" s="52"/>
      <c r="DL1424" s="52"/>
      <c r="DM1424" s="52"/>
      <c r="DN1424" s="52"/>
      <c r="DO1424" s="52"/>
      <c r="DP1424" s="52"/>
      <c r="DQ1424" s="52"/>
      <c r="DR1424" s="52"/>
      <c r="DS1424" s="52"/>
      <c r="DT1424" s="52"/>
      <c r="DU1424" s="52"/>
      <c r="DV1424" s="52"/>
      <c r="DW1424" s="52"/>
      <c r="DX1424" s="52"/>
      <c r="DY1424" s="52"/>
      <c r="DZ1424" s="52"/>
      <c r="EA1424" s="52"/>
      <c r="EB1424" s="52"/>
      <c r="EC1424" s="52"/>
      <c r="ED1424" s="52"/>
      <c r="EE1424" s="52"/>
      <c r="EF1424" s="52"/>
      <c r="EG1424" s="52"/>
      <c r="EH1424" s="52"/>
      <c r="EI1424" s="52"/>
      <c r="EJ1424" s="52"/>
      <c r="EK1424" s="52"/>
      <c r="EL1424" s="52"/>
      <c r="EM1424" s="52"/>
      <c r="EN1424" s="52"/>
      <c r="EO1424" s="52"/>
      <c r="EP1424" s="52"/>
      <c r="EQ1424" s="52"/>
      <c r="ER1424" s="52"/>
      <c r="ES1424" s="52"/>
      <c r="ET1424" s="52"/>
      <c r="EU1424" s="52"/>
      <c r="EV1424" s="52"/>
      <c r="EW1424" s="52"/>
      <c r="EX1424" s="52"/>
      <c r="EY1424" s="52"/>
      <c r="EZ1424" s="52"/>
      <c r="FA1424" s="52"/>
      <c r="FB1424" s="52"/>
      <c r="FC1424" s="52"/>
      <c r="FD1424" s="52"/>
      <c r="FE1424" s="52"/>
      <c r="FF1424" s="52"/>
      <c r="FG1424" s="52"/>
      <c r="FH1424" s="52"/>
      <c r="FI1424" s="52"/>
      <c r="FJ1424" s="52"/>
      <c r="FK1424" s="52"/>
      <c r="FL1424" s="52"/>
      <c r="FM1424" s="52"/>
      <c r="FN1424" s="52"/>
      <c r="FO1424" s="52"/>
      <c r="FP1424" s="52"/>
      <c r="FQ1424" s="52"/>
      <c r="FR1424" s="52"/>
      <c r="FS1424" s="52"/>
      <c r="FT1424" s="52"/>
    </row>
    <row r="1425" spans="1:179" x14ac:dyDescent="0.15">
      <c r="A1425" s="104"/>
      <c r="B1425" s="35"/>
      <c r="C1425" s="35"/>
      <c r="D1425" s="36"/>
      <c r="E1425" s="35"/>
      <c r="F1425" s="54"/>
      <c r="G1425" s="38"/>
      <c r="H1425" s="35"/>
      <c r="I1425" s="35"/>
      <c r="J1425" s="35"/>
      <c r="K1425" s="35"/>
      <c r="L1425" s="55"/>
      <c r="M1425" s="40"/>
      <c r="N1425" s="41"/>
      <c r="O1425" s="41"/>
      <c r="P1425" s="56"/>
      <c r="Q1425" s="43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52"/>
      <c r="AG1425" s="52"/>
      <c r="AH1425" s="52"/>
      <c r="AI1425" s="52"/>
      <c r="AJ1425" s="52"/>
      <c r="AK1425" s="52"/>
      <c r="AL1425" s="52"/>
      <c r="AM1425" s="52"/>
      <c r="AN1425" s="52"/>
      <c r="AO1425" s="52"/>
      <c r="AP1425" s="52"/>
      <c r="AQ1425" s="52"/>
      <c r="AR1425" s="52"/>
      <c r="AS1425" s="52"/>
      <c r="AT1425" s="52"/>
      <c r="AU1425" s="52"/>
      <c r="AV1425" s="52"/>
      <c r="AW1425" s="52"/>
      <c r="AX1425" s="52"/>
      <c r="AY1425" s="52"/>
      <c r="AZ1425" s="52"/>
      <c r="BA1425" s="52"/>
      <c r="BB1425" s="52"/>
      <c r="BC1425" s="52"/>
      <c r="BD1425" s="52"/>
      <c r="BE1425" s="52"/>
      <c r="BF1425" s="52"/>
      <c r="BG1425" s="52"/>
      <c r="BH1425" s="52"/>
      <c r="BI1425" s="52"/>
      <c r="BJ1425" s="52"/>
      <c r="BK1425" s="52"/>
      <c r="BL1425" s="52"/>
      <c r="BM1425" s="52"/>
      <c r="BN1425" s="52"/>
      <c r="BO1425" s="52"/>
      <c r="BP1425" s="52"/>
      <c r="BQ1425" s="52"/>
      <c r="BR1425" s="52"/>
      <c r="BS1425" s="52"/>
      <c r="BT1425" s="52"/>
      <c r="BU1425" s="52"/>
      <c r="BV1425" s="52"/>
      <c r="BW1425" s="52"/>
      <c r="BX1425" s="52"/>
      <c r="BY1425" s="52"/>
      <c r="BZ1425" s="52"/>
      <c r="CA1425" s="52"/>
      <c r="CB1425" s="52"/>
      <c r="CC1425" s="52"/>
      <c r="CD1425" s="52"/>
      <c r="CE1425" s="52"/>
      <c r="CF1425" s="52"/>
      <c r="CG1425" s="52"/>
      <c r="CH1425" s="52"/>
      <c r="CI1425" s="52"/>
      <c r="CJ1425" s="52"/>
      <c r="CK1425" s="52"/>
      <c r="CL1425" s="52"/>
      <c r="CM1425" s="52"/>
      <c r="CN1425" s="52"/>
      <c r="CO1425" s="52"/>
      <c r="CP1425" s="52"/>
      <c r="CQ1425" s="52"/>
      <c r="CR1425" s="52"/>
      <c r="CS1425" s="52"/>
      <c r="CT1425" s="52"/>
      <c r="CU1425" s="52"/>
      <c r="CV1425" s="52"/>
      <c r="CW1425" s="52"/>
      <c r="CX1425" s="52"/>
      <c r="CY1425" s="52"/>
      <c r="CZ1425" s="52"/>
      <c r="DA1425" s="52"/>
      <c r="DB1425" s="52"/>
      <c r="DC1425" s="52"/>
      <c r="DD1425" s="52"/>
      <c r="DE1425" s="52"/>
      <c r="DF1425" s="52"/>
      <c r="DG1425" s="52"/>
      <c r="DH1425" s="52"/>
      <c r="DI1425" s="52"/>
      <c r="DJ1425" s="52"/>
      <c r="DK1425" s="52"/>
      <c r="DL1425" s="52"/>
      <c r="DM1425" s="52"/>
      <c r="DN1425" s="52"/>
      <c r="DO1425" s="52"/>
      <c r="DP1425" s="52"/>
      <c r="DQ1425" s="52"/>
      <c r="DR1425" s="52"/>
      <c r="DS1425" s="52"/>
      <c r="DT1425" s="52"/>
      <c r="DU1425" s="52"/>
      <c r="DV1425" s="52"/>
      <c r="DW1425" s="52"/>
      <c r="DX1425" s="52"/>
      <c r="DY1425" s="52"/>
      <c r="DZ1425" s="52"/>
      <c r="EA1425" s="52"/>
      <c r="EB1425" s="52"/>
      <c r="EC1425" s="52"/>
      <c r="ED1425" s="52"/>
      <c r="EE1425" s="52"/>
      <c r="EF1425" s="52"/>
      <c r="EG1425" s="52"/>
      <c r="EH1425" s="52"/>
      <c r="EI1425" s="52"/>
      <c r="EJ1425" s="52"/>
      <c r="EK1425" s="52"/>
      <c r="EL1425" s="52"/>
      <c r="EM1425" s="52"/>
      <c r="EN1425" s="52"/>
      <c r="EO1425" s="52"/>
      <c r="EP1425" s="52"/>
      <c r="EQ1425" s="52"/>
      <c r="ER1425" s="52"/>
      <c r="ES1425" s="52"/>
      <c r="ET1425" s="52"/>
      <c r="EU1425" s="52"/>
      <c r="EV1425" s="52"/>
      <c r="EW1425" s="52"/>
      <c r="EX1425" s="52"/>
      <c r="EY1425" s="52"/>
      <c r="EZ1425" s="52"/>
      <c r="FA1425" s="52"/>
      <c r="FB1425" s="52"/>
      <c r="FC1425" s="52"/>
      <c r="FD1425" s="52"/>
      <c r="FE1425" s="52"/>
      <c r="FF1425" s="52"/>
      <c r="FG1425" s="52"/>
      <c r="FH1425" s="52"/>
      <c r="FI1425" s="52"/>
      <c r="FJ1425" s="52"/>
      <c r="FK1425" s="52"/>
      <c r="FL1425" s="52"/>
      <c r="FM1425" s="52"/>
      <c r="FN1425" s="52"/>
      <c r="FO1425" s="52"/>
      <c r="FP1425" s="52"/>
      <c r="FQ1425" s="52"/>
      <c r="FR1425" s="52"/>
      <c r="FS1425" s="52"/>
      <c r="FT1425" s="52"/>
    </row>
    <row r="1426" spans="1:179" x14ac:dyDescent="0.15">
      <c r="A1426" s="104"/>
      <c r="B1426" s="35"/>
      <c r="C1426" s="35"/>
      <c r="D1426" s="36"/>
      <c r="E1426" s="35"/>
      <c r="F1426" s="54"/>
      <c r="G1426" s="38"/>
      <c r="H1426" s="35"/>
      <c r="I1426" s="35"/>
      <c r="J1426" s="35"/>
      <c r="K1426" s="35"/>
      <c r="L1426" s="55"/>
      <c r="M1426" s="40"/>
      <c r="N1426" s="41"/>
      <c r="O1426" s="41"/>
      <c r="P1426" s="56"/>
      <c r="Q1426" s="43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52"/>
      <c r="AG1426" s="52"/>
      <c r="AH1426" s="52"/>
      <c r="AI1426" s="52"/>
      <c r="AJ1426" s="52"/>
      <c r="AK1426" s="52"/>
      <c r="AL1426" s="52"/>
      <c r="AM1426" s="52"/>
      <c r="AN1426" s="52"/>
      <c r="AO1426" s="52"/>
      <c r="AP1426" s="52"/>
      <c r="AQ1426" s="52"/>
      <c r="AR1426" s="52"/>
      <c r="AS1426" s="52"/>
      <c r="AT1426" s="52"/>
      <c r="AU1426" s="52"/>
      <c r="AV1426" s="52"/>
      <c r="AW1426" s="52"/>
      <c r="AX1426" s="52"/>
      <c r="AY1426" s="52"/>
      <c r="AZ1426" s="52"/>
      <c r="BA1426" s="52"/>
      <c r="BB1426" s="52"/>
      <c r="BC1426" s="52"/>
      <c r="BD1426" s="52"/>
      <c r="BE1426" s="52"/>
      <c r="BF1426" s="52"/>
      <c r="BG1426" s="52"/>
      <c r="BH1426" s="52"/>
      <c r="BI1426" s="52"/>
      <c r="BJ1426" s="52"/>
      <c r="BK1426" s="52"/>
      <c r="BL1426" s="52"/>
      <c r="BM1426" s="52"/>
      <c r="BN1426" s="52"/>
      <c r="BO1426" s="52"/>
      <c r="BP1426" s="52"/>
      <c r="BQ1426" s="52"/>
      <c r="BR1426" s="52"/>
      <c r="BS1426" s="52"/>
      <c r="BT1426" s="52"/>
      <c r="BU1426" s="52"/>
      <c r="BV1426" s="52"/>
      <c r="BW1426" s="52"/>
      <c r="BX1426" s="52"/>
      <c r="BY1426" s="52"/>
      <c r="BZ1426" s="52"/>
      <c r="CA1426" s="52"/>
      <c r="CB1426" s="52"/>
      <c r="CC1426" s="52"/>
      <c r="CD1426" s="52"/>
      <c r="CE1426" s="52"/>
      <c r="CF1426" s="52"/>
      <c r="CG1426" s="52"/>
      <c r="CH1426" s="52"/>
      <c r="CI1426" s="52"/>
      <c r="CJ1426" s="52"/>
      <c r="CK1426" s="52"/>
      <c r="CL1426" s="52"/>
      <c r="CM1426" s="52"/>
      <c r="CN1426" s="52"/>
      <c r="CO1426" s="52"/>
      <c r="CP1426" s="52"/>
      <c r="CQ1426" s="52"/>
      <c r="CR1426" s="52"/>
      <c r="CS1426" s="52"/>
      <c r="CT1426" s="52"/>
      <c r="CU1426" s="52"/>
      <c r="CV1426" s="52"/>
      <c r="CW1426" s="52"/>
      <c r="CX1426" s="52"/>
      <c r="CY1426" s="52"/>
      <c r="CZ1426" s="52"/>
      <c r="DA1426" s="52"/>
      <c r="DB1426" s="52"/>
      <c r="DC1426" s="52"/>
      <c r="DD1426" s="52"/>
      <c r="DE1426" s="52"/>
      <c r="DF1426" s="52"/>
      <c r="DG1426" s="52"/>
      <c r="DH1426" s="52"/>
      <c r="DI1426" s="52"/>
      <c r="DJ1426" s="52"/>
      <c r="DK1426" s="52"/>
      <c r="DL1426" s="52"/>
      <c r="DM1426" s="52"/>
      <c r="DN1426" s="52"/>
      <c r="DO1426" s="52"/>
      <c r="DP1426" s="52"/>
      <c r="DQ1426" s="52"/>
      <c r="DR1426" s="52"/>
      <c r="DS1426" s="52"/>
      <c r="DT1426" s="52"/>
      <c r="DU1426" s="52"/>
      <c r="DV1426" s="52"/>
      <c r="DW1426" s="52"/>
      <c r="DX1426" s="52"/>
      <c r="DY1426" s="52"/>
      <c r="DZ1426" s="52"/>
      <c r="EA1426" s="52"/>
      <c r="EB1426" s="52"/>
      <c r="EC1426" s="52"/>
      <c r="ED1426" s="52"/>
      <c r="EE1426" s="52"/>
      <c r="EF1426" s="52"/>
      <c r="EG1426" s="52"/>
      <c r="EH1426" s="52"/>
      <c r="EI1426" s="52"/>
      <c r="EJ1426" s="52"/>
      <c r="EK1426" s="52"/>
      <c r="EL1426" s="52"/>
      <c r="EM1426" s="52"/>
      <c r="EN1426" s="52"/>
      <c r="EO1426" s="52"/>
      <c r="EP1426" s="52"/>
      <c r="EQ1426" s="52"/>
      <c r="ER1426" s="52"/>
      <c r="ES1426" s="52"/>
      <c r="ET1426" s="52"/>
      <c r="EU1426" s="52"/>
      <c r="EV1426" s="52"/>
      <c r="EW1426" s="52"/>
      <c r="EX1426" s="52"/>
      <c r="EY1426" s="52"/>
      <c r="EZ1426" s="52"/>
      <c r="FA1426" s="52"/>
      <c r="FB1426" s="52"/>
      <c r="FC1426" s="52"/>
      <c r="FD1426" s="52"/>
      <c r="FE1426" s="52"/>
      <c r="FF1426" s="52"/>
      <c r="FG1426" s="52"/>
      <c r="FH1426" s="52"/>
      <c r="FI1426" s="52"/>
      <c r="FJ1426" s="52"/>
      <c r="FK1426" s="52"/>
      <c r="FL1426" s="52"/>
      <c r="FM1426" s="52"/>
      <c r="FN1426" s="52"/>
      <c r="FO1426" s="52"/>
      <c r="FP1426" s="52"/>
      <c r="FQ1426" s="52"/>
      <c r="FR1426" s="52"/>
      <c r="FS1426" s="52"/>
      <c r="FT1426" s="52"/>
    </row>
    <row r="1427" spans="1:179" x14ac:dyDescent="0.15">
      <c r="A1427" s="105"/>
      <c r="B1427" s="86"/>
      <c r="C1427" s="86"/>
      <c r="D1427" s="87"/>
      <c r="E1427" s="86"/>
      <c r="F1427" s="88"/>
      <c r="G1427" s="89"/>
      <c r="H1427" s="35"/>
      <c r="I1427" s="35"/>
      <c r="J1427" s="35"/>
      <c r="K1427" s="86"/>
      <c r="L1427" s="90"/>
      <c r="M1427" s="91"/>
      <c r="N1427" s="92"/>
      <c r="O1427" s="92"/>
      <c r="P1427" s="93"/>
      <c r="Q1427" s="9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52"/>
      <c r="AG1427" s="52"/>
      <c r="AH1427" s="52"/>
      <c r="AI1427" s="52"/>
      <c r="AJ1427" s="52"/>
      <c r="AK1427" s="52"/>
      <c r="AL1427" s="52"/>
      <c r="AM1427" s="52"/>
      <c r="AN1427" s="52"/>
      <c r="AO1427" s="52"/>
      <c r="AP1427" s="52"/>
      <c r="AQ1427" s="52"/>
      <c r="AR1427" s="52"/>
      <c r="AS1427" s="52"/>
      <c r="AT1427" s="52"/>
      <c r="AU1427" s="52"/>
      <c r="AV1427" s="52"/>
      <c r="AW1427" s="52"/>
      <c r="AX1427" s="52"/>
      <c r="AY1427" s="52"/>
      <c r="AZ1427" s="52"/>
      <c r="BA1427" s="52"/>
      <c r="BB1427" s="52"/>
      <c r="BC1427" s="52"/>
      <c r="BD1427" s="52"/>
      <c r="BE1427" s="52"/>
      <c r="BF1427" s="52"/>
      <c r="BG1427" s="52"/>
      <c r="BH1427" s="52"/>
      <c r="BI1427" s="52"/>
      <c r="BJ1427" s="52"/>
      <c r="BK1427" s="52"/>
      <c r="BL1427" s="52"/>
      <c r="BM1427" s="52"/>
      <c r="BN1427" s="52"/>
      <c r="BO1427" s="52"/>
      <c r="BP1427" s="52"/>
      <c r="BQ1427" s="52"/>
      <c r="BR1427" s="52"/>
      <c r="BS1427" s="52"/>
      <c r="BT1427" s="52"/>
      <c r="BU1427" s="52"/>
      <c r="BV1427" s="52"/>
      <c r="BW1427" s="52"/>
      <c r="BX1427" s="52"/>
      <c r="BY1427" s="52"/>
      <c r="BZ1427" s="52"/>
      <c r="CA1427" s="52"/>
      <c r="CB1427" s="52"/>
      <c r="CC1427" s="52"/>
      <c r="CD1427" s="52"/>
      <c r="CE1427" s="52"/>
      <c r="CF1427" s="52"/>
      <c r="CG1427" s="52"/>
      <c r="CH1427" s="52"/>
      <c r="CI1427" s="52"/>
      <c r="CJ1427" s="52"/>
      <c r="CK1427" s="52"/>
      <c r="CL1427" s="52"/>
      <c r="CM1427" s="52"/>
      <c r="CN1427" s="52"/>
      <c r="CO1427" s="52"/>
      <c r="CP1427" s="52"/>
      <c r="CQ1427" s="52"/>
      <c r="CR1427" s="52"/>
      <c r="CS1427" s="52"/>
      <c r="CT1427" s="52"/>
      <c r="CU1427" s="52"/>
      <c r="CV1427" s="52"/>
      <c r="CW1427" s="52"/>
      <c r="CX1427" s="52"/>
      <c r="CY1427" s="52"/>
      <c r="CZ1427" s="52"/>
      <c r="DA1427" s="52"/>
      <c r="DB1427" s="52"/>
      <c r="DC1427" s="52"/>
      <c r="DD1427" s="52"/>
      <c r="DE1427" s="52"/>
      <c r="DF1427" s="52"/>
      <c r="DG1427" s="52"/>
      <c r="DH1427" s="52"/>
      <c r="DI1427" s="52"/>
      <c r="DJ1427" s="52"/>
      <c r="DK1427" s="52"/>
      <c r="DL1427" s="52"/>
      <c r="DM1427" s="52"/>
      <c r="DN1427" s="52"/>
      <c r="DO1427" s="52"/>
      <c r="DP1427" s="52"/>
      <c r="DQ1427" s="52"/>
      <c r="DR1427" s="52"/>
      <c r="DS1427" s="52"/>
      <c r="DT1427" s="52"/>
      <c r="DU1427" s="52"/>
      <c r="DV1427" s="52"/>
      <c r="DW1427" s="52"/>
      <c r="DX1427" s="52"/>
      <c r="DY1427" s="52"/>
      <c r="DZ1427" s="52"/>
      <c r="EA1427" s="52"/>
      <c r="EB1427" s="52"/>
      <c r="EC1427" s="52"/>
      <c r="ED1427" s="52"/>
      <c r="EE1427" s="52"/>
      <c r="EF1427" s="52"/>
      <c r="EG1427" s="52"/>
      <c r="EH1427" s="52"/>
      <c r="EI1427" s="52"/>
      <c r="EJ1427" s="52"/>
      <c r="EK1427" s="52"/>
      <c r="EL1427" s="52"/>
      <c r="EM1427" s="52"/>
      <c r="EN1427" s="52"/>
      <c r="EO1427" s="52"/>
      <c r="EP1427" s="52"/>
      <c r="EQ1427" s="52"/>
      <c r="ER1427" s="52"/>
      <c r="ES1427" s="52"/>
      <c r="ET1427" s="52"/>
      <c r="EU1427" s="52"/>
      <c r="EV1427" s="52"/>
      <c r="EW1427" s="52"/>
      <c r="EX1427" s="52"/>
      <c r="EY1427" s="52"/>
      <c r="EZ1427" s="52"/>
      <c r="FA1427" s="52"/>
      <c r="FB1427" s="52"/>
      <c r="FC1427" s="52"/>
      <c r="FD1427" s="52"/>
      <c r="FE1427" s="52"/>
      <c r="FF1427" s="52"/>
      <c r="FG1427" s="52"/>
      <c r="FH1427" s="52"/>
      <c r="FI1427" s="52"/>
      <c r="FJ1427" s="52"/>
      <c r="FK1427" s="52"/>
      <c r="FL1427" s="52"/>
      <c r="FM1427" s="52"/>
      <c r="FN1427" s="52"/>
      <c r="FO1427" s="52"/>
      <c r="FP1427" s="52"/>
      <c r="FQ1427" s="52"/>
      <c r="FR1427" s="52"/>
      <c r="FS1427" s="52"/>
      <c r="FT1427" s="52"/>
    </row>
    <row r="1428" spans="1:179" x14ac:dyDescent="0.15">
      <c r="A1428" s="104"/>
      <c r="B1428" s="35"/>
      <c r="C1428" s="86"/>
      <c r="D1428" s="36"/>
      <c r="E1428" s="35"/>
      <c r="F1428" s="54"/>
      <c r="G1428" s="38"/>
      <c r="H1428" s="35"/>
      <c r="I1428" s="35"/>
      <c r="J1428" s="35"/>
      <c r="K1428" s="35"/>
      <c r="L1428" s="55"/>
      <c r="M1428" s="40"/>
      <c r="N1428" s="41"/>
      <c r="O1428" s="41"/>
      <c r="P1428" s="56"/>
      <c r="Q1428" s="43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52"/>
      <c r="AG1428" s="52"/>
      <c r="AH1428" s="52"/>
      <c r="AI1428" s="52"/>
      <c r="AJ1428" s="52"/>
      <c r="AK1428" s="52"/>
      <c r="AL1428" s="52"/>
      <c r="AM1428" s="52"/>
      <c r="AN1428" s="52"/>
      <c r="AO1428" s="52"/>
      <c r="AP1428" s="52"/>
      <c r="AQ1428" s="52"/>
      <c r="AR1428" s="52"/>
      <c r="AS1428" s="52"/>
      <c r="AT1428" s="52"/>
      <c r="AU1428" s="52"/>
      <c r="AV1428" s="52"/>
      <c r="AW1428" s="52"/>
      <c r="AX1428" s="52"/>
      <c r="AY1428" s="52"/>
      <c r="AZ1428" s="52"/>
      <c r="BA1428" s="52"/>
      <c r="BB1428" s="52"/>
      <c r="BC1428" s="52"/>
      <c r="BD1428" s="52"/>
      <c r="BE1428" s="52"/>
      <c r="BF1428" s="52"/>
      <c r="BG1428" s="52"/>
      <c r="BH1428" s="52"/>
      <c r="BI1428" s="52"/>
      <c r="BJ1428" s="52"/>
      <c r="BK1428" s="52"/>
      <c r="BL1428" s="52"/>
      <c r="BM1428" s="52"/>
      <c r="BN1428" s="52"/>
      <c r="BO1428" s="52"/>
      <c r="BP1428" s="52"/>
      <c r="BQ1428" s="52"/>
      <c r="BR1428" s="52"/>
      <c r="BS1428" s="52"/>
      <c r="BT1428" s="52"/>
      <c r="BU1428" s="52"/>
      <c r="BV1428" s="52"/>
      <c r="BW1428" s="52"/>
      <c r="BX1428" s="52"/>
      <c r="BY1428" s="52"/>
      <c r="BZ1428" s="52"/>
      <c r="CA1428" s="52"/>
      <c r="CB1428" s="52"/>
      <c r="CC1428" s="52"/>
      <c r="CD1428" s="52"/>
      <c r="CE1428" s="52"/>
      <c r="CF1428" s="52"/>
      <c r="CG1428" s="52"/>
      <c r="CH1428" s="52"/>
      <c r="CI1428" s="52"/>
      <c r="CJ1428" s="52"/>
      <c r="CK1428" s="52"/>
      <c r="CL1428" s="52"/>
      <c r="CM1428" s="52"/>
      <c r="CN1428" s="52"/>
      <c r="CO1428" s="52"/>
      <c r="CP1428" s="52"/>
      <c r="CQ1428" s="52"/>
      <c r="CR1428" s="52"/>
      <c r="CS1428" s="52"/>
      <c r="CT1428" s="52"/>
      <c r="CU1428" s="52"/>
      <c r="CV1428" s="52"/>
      <c r="CW1428" s="52"/>
      <c r="CX1428" s="52"/>
      <c r="CY1428" s="52"/>
      <c r="CZ1428" s="52"/>
      <c r="DA1428" s="52"/>
      <c r="DB1428" s="52"/>
      <c r="DC1428" s="52"/>
      <c r="DD1428" s="52"/>
      <c r="DE1428" s="52"/>
      <c r="DF1428" s="52"/>
      <c r="DG1428" s="52"/>
      <c r="DH1428" s="52"/>
      <c r="DI1428" s="52"/>
      <c r="DJ1428" s="52"/>
      <c r="DK1428" s="52"/>
      <c r="DL1428" s="52"/>
      <c r="DM1428" s="52"/>
      <c r="DN1428" s="52"/>
      <c r="DO1428" s="52"/>
      <c r="DP1428" s="52"/>
      <c r="DQ1428" s="52"/>
      <c r="DR1428" s="52"/>
      <c r="DS1428" s="52"/>
      <c r="DT1428" s="52"/>
      <c r="DU1428" s="52"/>
      <c r="DV1428" s="52"/>
      <c r="DW1428" s="52"/>
      <c r="DX1428" s="52"/>
      <c r="DY1428" s="52"/>
      <c r="DZ1428" s="52"/>
      <c r="EA1428" s="52"/>
      <c r="EB1428" s="52"/>
      <c r="EC1428" s="52"/>
      <c r="ED1428" s="52"/>
      <c r="EE1428" s="52"/>
      <c r="EF1428" s="52"/>
      <c r="EG1428" s="52"/>
      <c r="EH1428" s="52"/>
      <c r="EI1428" s="52"/>
      <c r="EJ1428" s="52"/>
      <c r="EK1428" s="52"/>
      <c r="EL1428" s="52"/>
      <c r="EM1428" s="52"/>
      <c r="EN1428" s="52"/>
      <c r="EO1428" s="52"/>
      <c r="EP1428" s="52"/>
      <c r="EQ1428" s="52"/>
      <c r="ER1428" s="52"/>
      <c r="ES1428" s="52"/>
      <c r="ET1428" s="52"/>
      <c r="EU1428" s="52"/>
      <c r="EV1428" s="52"/>
      <c r="EW1428" s="52"/>
      <c r="EX1428" s="52"/>
      <c r="EY1428" s="52"/>
      <c r="EZ1428" s="52"/>
      <c r="FA1428" s="52"/>
      <c r="FB1428" s="52"/>
      <c r="FC1428" s="52"/>
      <c r="FD1428" s="52"/>
      <c r="FE1428" s="52"/>
      <c r="FF1428" s="52"/>
      <c r="FG1428" s="52"/>
      <c r="FH1428" s="52"/>
      <c r="FI1428" s="52"/>
      <c r="FJ1428" s="52"/>
      <c r="FK1428" s="52"/>
      <c r="FL1428" s="52"/>
      <c r="FM1428" s="52"/>
      <c r="FN1428" s="52"/>
      <c r="FO1428" s="52"/>
      <c r="FP1428" s="52"/>
      <c r="FQ1428" s="52"/>
      <c r="FR1428" s="52"/>
      <c r="FS1428" s="52"/>
      <c r="FT1428" s="52"/>
    </row>
    <row r="1429" spans="1:179" x14ac:dyDescent="0.15">
      <c r="A1429" s="104"/>
      <c r="B1429" s="35"/>
      <c r="C1429" s="35"/>
      <c r="D1429" s="36"/>
      <c r="E1429" s="35"/>
      <c r="F1429" s="54"/>
      <c r="G1429" s="38"/>
      <c r="H1429" s="35"/>
      <c r="I1429" s="35"/>
      <c r="J1429" s="35"/>
      <c r="K1429" s="35"/>
      <c r="L1429" s="55"/>
      <c r="M1429" s="40"/>
      <c r="N1429" s="41"/>
      <c r="O1429" s="41"/>
      <c r="P1429" s="56"/>
      <c r="Q1429" s="43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52"/>
      <c r="AG1429" s="52"/>
      <c r="AH1429" s="52"/>
      <c r="AI1429" s="52"/>
      <c r="AJ1429" s="52"/>
      <c r="AK1429" s="52"/>
      <c r="AL1429" s="52"/>
      <c r="AM1429" s="52"/>
      <c r="AN1429" s="52"/>
      <c r="AO1429" s="52"/>
      <c r="AP1429" s="52"/>
      <c r="AQ1429" s="52"/>
      <c r="AR1429" s="52"/>
      <c r="AS1429" s="52"/>
      <c r="AT1429" s="52"/>
      <c r="AU1429" s="52"/>
      <c r="AV1429" s="52"/>
      <c r="AW1429" s="52"/>
      <c r="AX1429" s="52"/>
      <c r="AY1429" s="52"/>
      <c r="AZ1429" s="52"/>
      <c r="BA1429" s="52"/>
      <c r="BB1429" s="52"/>
      <c r="BC1429" s="52"/>
      <c r="BD1429" s="52"/>
      <c r="BE1429" s="52"/>
      <c r="BF1429" s="52"/>
      <c r="BG1429" s="52"/>
      <c r="BH1429" s="52"/>
      <c r="BI1429" s="52"/>
      <c r="BJ1429" s="52"/>
      <c r="BK1429" s="52"/>
      <c r="BL1429" s="52"/>
      <c r="BM1429" s="52"/>
      <c r="BN1429" s="52"/>
      <c r="BO1429" s="52"/>
      <c r="BP1429" s="52"/>
      <c r="BQ1429" s="52"/>
      <c r="BR1429" s="52"/>
      <c r="BS1429" s="52"/>
      <c r="BT1429" s="52"/>
      <c r="BU1429" s="52"/>
      <c r="BV1429" s="52"/>
      <c r="BW1429" s="52"/>
      <c r="BX1429" s="52"/>
      <c r="BY1429" s="52"/>
      <c r="BZ1429" s="52"/>
      <c r="CA1429" s="52"/>
      <c r="CB1429" s="52"/>
      <c r="CC1429" s="52"/>
      <c r="CD1429" s="52"/>
      <c r="CE1429" s="52"/>
      <c r="CF1429" s="52"/>
      <c r="CG1429" s="52"/>
      <c r="CH1429" s="52"/>
      <c r="CI1429" s="52"/>
      <c r="CJ1429" s="52"/>
      <c r="CK1429" s="52"/>
      <c r="CL1429" s="52"/>
      <c r="CM1429" s="52"/>
      <c r="CN1429" s="52"/>
      <c r="CO1429" s="52"/>
      <c r="CP1429" s="52"/>
      <c r="CQ1429" s="52"/>
      <c r="CR1429" s="52"/>
      <c r="CS1429" s="52"/>
      <c r="CT1429" s="52"/>
      <c r="CU1429" s="52"/>
      <c r="CV1429" s="52"/>
      <c r="CW1429" s="52"/>
      <c r="CX1429" s="52"/>
      <c r="CY1429" s="52"/>
      <c r="CZ1429" s="52"/>
      <c r="DA1429" s="52"/>
      <c r="DB1429" s="52"/>
      <c r="DC1429" s="52"/>
      <c r="DD1429" s="52"/>
      <c r="DE1429" s="52"/>
      <c r="DF1429" s="52"/>
      <c r="DG1429" s="52"/>
      <c r="DH1429" s="52"/>
      <c r="DI1429" s="52"/>
      <c r="DJ1429" s="52"/>
      <c r="DK1429" s="52"/>
      <c r="DL1429" s="52"/>
      <c r="DM1429" s="52"/>
      <c r="DN1429" s="52"/>
      <c r="DO1429" s="52"/>
      <c r="DP1429" s="52"/>
      <c r="DQ1429" s="52"/>
      <c r="DR1429" s="52"/>
      <c r="DS1429" s="52"/>
      <c r="DT1429" s="52"/>
      <c r="DU1429" s="52"/>
      <c r="DV1429" s="52"/>
      <c r="DW1429" s="52"/>
      <c r="DX1429" s="52"/>
      <c r="DY1429" s="52"/>
      <c r="DZ1429" s="52"/>
      <c r="EA1429" s="52"/>
      <c r="EB1429" s="52"/>
      <c r="EC1429" s="52"/>
      <c r="ED1429" s="52"/>
      <c r="EE1429" s="52"/>
      <c r="EF1429" s="52"/>
      <c r="EG1429" s="52"/>
      <c r="EH1429" s="52"/>
      <c r="EI1429" s="52"/>
      <c r="EJ1429" s="52"/>
      <c r="EK1429" s="52"/>
      <c r="EL1429" s="52"/>
      <c r="EM1429" s="52"/>
      <c r="EN1429" s="52"/>
      <c r="EO1429" s="52"/>
      <c r="EP1429" s="52"/>
      <c r="EQ1429" s="52"/>
      <c r="ER1429" s="52"/>
      <c r="ES1429" s="52"/>
      <c r="ET1429" s="52"/>
      <c r="EU1429" s="52"/>
      <c r="EV1429" s="52"/>
      <c r="EW1429" s="52"/>
      <c r="EX1429" s="52"/>
      <c r="EY1429" s="52"/>
      <c r="EZ1429" s="52"/>
      <c r="FA1429" s="52"/>
      <c r="FB1429" s="52"/>
      <c r="FC1429" s="52"/>
      <c r="FD1429" s="52"/>
      <c r="FE1429" s="52"/>
      <c r="FF1429" s="52"/>
      <c r="FG1429" s="52"/>
      <c r="FH1429" s="52"/>
      <c r="FI1429" s="52"/>
      <c r="FJ1429" s="52"/>
      <c r="FK1429" s="52"/>
      <c r="FL1429" s="52"/>
      <c r="FM1429" s="52"/>
      <c r="FN1429" s="52"/>
      <c r="FO1429" s="52"/>
      <c r="FP1429" s="52"/>
      <c r="FQ1429" s="52"/>
      <c r="FR1429" s="52"/>
      <c r="FS1429" s="52"/>
      <c r="FT1429" s="52"/>
    </row>
    <row r="1430" spans="1:179" x14ac:dyDescent="0.15">
      <c r="A1430" s="104"/>
      <c r="B1430" s="35"/>
      <c r="C1430" s="35"/>
      <c r="D1430" s="36"/>
      <c r="E1430" s="35"/>
      <c r="F1430" s="54"/>
      <c r="G1430" s="38"/>
      <c r="H1430" s="35"/>
      <c r="I1430" s="35"/>
      <c r="J1430" s="35"/>
      <c r="K1430" s="35"/>
      <c r="L1430" s="55"/>
      <c r="M1430" s="40"/>
      <c r="N1430" s="41"/>
      <c r="O1430" s="41"/>
      <c r="P1430" s="56"/>
      <c r="Q1430" s="43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52"/>
      <c r="AG1430" s="52"/>
      <c r="AH1430" s="52"/>
      <c r="AI1430" s="52"/>
      <c r="AJ1430" s="52"/>
      <c r="AK1430" s="52"/>
      <c r="AL1430" s="52"/>
      <c r="AM1430" s="52"/>
      <c r="AN1430" s="52"/>
      <c r="AO1430" s="52"/>
      <c r="AP1430" s="52"/>
      <c r="AQ1430" s="52"/>
      <c r="AR1430" s="52"/>
      <c r="AS1430" s="52"/>
      <c r="AT1430" s="52"/>
      <c r="AU1430" s="52"/>
      <c r="AV1430" s="52"/>
      <c r="AW1430" s="52"/>
      <c r="AX1430" s="52"/>
      <c r="AY1430" s="52"/>
      <c r="AZ1430" s="52"/>
      <c r="BA1430" s="52"/>
      <c r="BB1430" s="52"/>
      <c r="BC1430" s="52"/>
      <c r="BD1430" s="52"/>
      <c r="BE1430" s="52"/>
      <c r="BF1430" s="52"/>
      <c r="BG1430" s="52"/>
      <c r="BH1430" s="52"/>
      <c r="BI1430" s="52"/>
      <c r="BJ1430" s="52"/>
      <c r="BK1430" s="52"/>
      <c r="BL1430" s="52"/>
      <c r="BM1430" s="52"/>
      <c r="BN1430" s="52"/>
      <c r="BO1430" s="52"/>
      <c r="BP1430" s="52"/>
      <c r="BQ1430" s="52"/>
      <c r="BR1430" s="52"/>
      <c r="BS1430" s="52"/>
      <c r="BT1430" s="52"/>
      <c r="BU1430" s="52"/>
      <c r="BV1430" s="52"/>
      <c r="BW1430" s="52"/>
      <c r="BX1430" s="52"/>
      <c r="BY1430" s="52"/>
      <c r="BZ1430" s="52"/>
      <c r="CA1430" s="52"/>
      <c r="CB1430" s="52"/>
      <c r="CC1430" s="52"/>
      <c r="CD1430" s="52"/>
      <c r="CE1430" s="52"/>
      <c r="CF1430" s="52"/>
      <c r="CG1430" s="52"/>
      <c r="CH1430" s="52"/>
      <c r="CI1430" s="52"/>
      <c r="CJ1430" s="52"/>
      <c r="CK1430" s="52"/>
      <c r="CL1430" s="52"/>
      <c r="CM1430" s="52"/>
      <c r="CN1430" s="52"/>
      <c r="CO1430" s="52"/>
      <c r="CP1430" s="52"/>
      <c r="CQ1430" s="52"/>
      <c r="CR1430" s="52"/>
      <c r="CS1430" s="52"/>
      <c r="CT1430" s="52"/>
      <c r="CU1430" s="52"/>
      <c r="CV1430" s="52"/>
      <c r="CW1430" s="52"/>
      <c r="CX1430" s="52"/>
      <c r="CY1430" s="52"/>
      <c r="CZ1430" s="52"/>
      <c r="DA1430" s="52"/>
      <c r="DB1430" s="52"/>
      <c r="DC1430" s="52"/>
      <c r="DD1430" s="52"/>
      <c r="DE1430" s="52"/>
      <c r="DF1430" s="52"/>
      <c r="DG1430" s="52"/>
      <c r="DH1430" s="52"/>
      <c r="DI1430" s="52"/>
      <c r="DJ1430" s="52"/>
      <c r="DK1430" s="52"/>
      <c r="DL1430" s="52"/>
      <c r="DM1430" s="52"/>
      <c r="DN1430" s="52"/>
      <c r="DO1430" s="52"/>
      <c r="DP1430" s="52"/>
      <c r="DQ1430" s="52"/>
      <c r="DR1430" s="52"/>
      <c r="DS1430" s="52"/>
      <c r="DT1430" s="52"/>
      <c r="DU1430" s="52"/>
      <c r="DV1430" s="52"/>
      <c r="DW1430" s="52"/>
      <c r="DX1430" s="52"/>
      <c r="DY1430" s="52"/>
      <c r="DZ1430" s="52"/>
      <c r="EA1430" s="52"/>
      <c r="EB1430" s="52"/>
      <c r="EC1430" s="52"/>
      <c r="ED1430" s="52"/>
      <c r="EE1430" s="52"/>
      <c r="EF1430" s="52"/>
      <c r="EG1430" s="52"/>
      <c r="EH1430" s="52"/>
      <c r="EI1430" s="52"/>
      <c r="EJ1430" s="52"/>
      <c r="EK1430" s="52"/>
      <c r="EL1430" s="52"/>
      <c r="EM1430" s="52"/>
      <c r="EN1430" s="52"/>
      <c r="EO1430" s="52"/>
      <c r="EP1430" s="52"/>
      <c r="EQ1430" s="52"/>
      <c r="ER1430" s="52"/>
      <c r="ES1430" s="52"/>
      <c r="ET1430" s="52"/>
      <c r="EU1430" s="52"/>
      <c r="EV1430" s="52"/>
      <c r="EW1430" s="52"/>
      <c r="EX1430" s="52"/>
      <c r="EY1430" s="52"/>
      <c r="EZ1430" s="52"/>
      <c r="FA1430" s="52"/>
      <c r="FB1430" s="52"/>
      <c r="FC1430" s="52"/>
      <c r="FD1430" s="52"/>
      <c r="FE1430" s="52"/>
      <c r="FF1430" s="52"/>
      <c r="FG1430" s="52"/>
      <c r="FH1430" s="52"/>
      <c r="FI1430" s="52"/>
      <c r="FJ1430" s="52"/>
      <c r="FK1430" s="52"/>
      <c r="FL1430" s="52"/>
      <c r="FM1430" s="52"/>
      <c r="FN1430" s="52"/>
      <c r="FO1430" s="52"/>
      <c r="FP1430" s="52"/>
      <c r="FQ1430" s="52"/>
      <c r="FR1430" s="52"/>
      <c r="FS1430" s="52"/>
      <c r="FT1430" s="52"/>
    </row>
    <row r="1431" spans="1:179" x14ac:dyDescent="0.15">
      <c r="A1431" s="104"/>
      <c r="B1431" s="35"/>
      <c r="C1431" s="35"/>
      <c r="D1431" s="36"/>
      <c r="E1431" s="35"/>
      <c r="F1431" s="54"/>
      <c r="G1431" s="38"/>
      <c r="H1431" s="35"/>
      <c r="I1431" s="35"/>
      <c r="J1431" s="35"/>
      <c r="K1431" s="35"/>
      <c r="L1431" s="55"/>
      <c r="M1431" s="40"/>
      <c r="N1431" s="41"/>
      <c r="O1431" s="41"/>
      <c r="P1431" s="56"/>
      <c r="Q1431" s="43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52"/>
      <c r="AG1431" s="52"/>
      <c r="AH1431" s="52"/>
      <c r="AI1431" s="52"/>
      <c r="AJ1431" s="52"/>
      <c r="AK1431" s="52"/>
      <c r="AL1431" s="52"/>
      <c r="AM1431" s="52"/>
      <c r="AN1431" s="52"/>
      <c r="AO1431" s="52"/>
      <c r="AP1431" s="52"/>
      <c r="AQ1431" s="52"/>
      <c r="AR1431" s="52"/>
      <c r="AS1431" s="52"/>
      <c r="AT1431" s="52"/>
      <c r="AU1431" s="52"/>
      <c r="AV1431" s="52"/>
      <c r="AW1431" s="52"/>
      <c r="AX1431" s="52"/>
      <c r="AY1431" s="52"/>
      <c r="AZ1431" s="52"/>
      <c r="BA1431" s="52"/>
      <c r="BB1431" s="52"/>
      <c r="BC1431" s="52"/>
      <c r="BD1431" s="52"/>
      <c r="BE1431" s="52"/>
      <c r="BF1431" s="52"/>
      <c r="BG1431" s="52"/>
      <c r="BH1431" s="52"/>
      <c r="BI1431" s="52"/>
      <c r="BJ1431" s="52"/>
      <c r="BK1431" s="52"/>
      <c r="BL1431" s="52"/>
      <c r="BM1431" s="52"/>
      <c r="BN1431" s="52"/>
      <c r="BO1431" s="52"/>
      <c r="BP1431" s="52"/>
      <c r="BQ1431" s="52"/>
      <c r="BR1431" s="52"/>
      <c r="BS1431" s="52"/>
      <c r="BT1431" s="52"/>
      <c r="BU1431" s="52"/>
      <c r="BV1431" s="52"/>
      <c r="BW1431" s="52"/>
      <c r="BX1431" s="52"/>
      <c r="BY1431" s="52"/>
      <c r="BZ1431" s="52"/>
      <c r="CA1431" s="52"/>
      <c r="CB1431" s="52"/>
      <c r="CC1431" s="52"/>
      <c r="CD1431" s="52"/>
      <c r="CE1431" s="52"/>
      <c r="CF1431" s="52"/>
      <c r="CG1431" s="52"/>
      <c r="CH1431" s="52"/>
      <c r="CI1431" s="52"/>
      <c r="CJ1431" s="52"/>
      <c r="CK1431" s="52"/>
      <c r="CL1431" s="52"/>
      <c r="CM1431" s="52"/>
      <c r="CN1431" s="52"/>
      <c r="CO1431" s="52"/>
      <c r="CP1431" s="52"/>
      <c r="CQ1431" s="52"/>
      <c r="CR1431" s="52"/>
      <c r="CS1431" s="52"/>
      <c r="CT1431" s="52"/>
      <c r="CU1431" s="52"/>
      <c r="CV1431" s="52"/>
      <c r="CW1431" s="52"/>
      <c r="CX1431" s="52"/>
      <c r="CY1431" s="52"/>
      <c r="CZ1431" s="52"/>
      <c r="DA1431" s="52"/>
      <c r="DB1431" s="52"/>
      <c r="DC1431" s="52"/>
      <c r="DD1431" s="52"/>
      <c r="DE1431" s="52"/>
      <c r="DF1431" s="52"/>
      <c r="DG1431" s="52"/>
      <c r="DH1431" s="52"/>
      <c r="DI1431" s="52"/>
      <c r="DJ1431" s="52"/>
      <c r="DK1431" s="52"/>
      <c r="DL1431" s="52"/>
      <c r="DM1431" s="52"/>
      <c r="DN1431" s="52"/>
      <c r="DO1431" s="52"/>
      <c r="DP1431" s="52"/>
      <c r="DQ1431" s="52"/>
      <c r="DR1431" s="52"/>
      <c r="DS1431" s="52"/>
      <c r="DT1431" s="52"/>
      <c r="DU1431" s="52"/>
      <c r="DV1431" s="52"/>
      <c r="DW1431" s="52"/>
      <c r="DX1431" s="52"/>
      <c r="DY1431" s="52"/>
      <c r="DZ1431" s="52"/>
      <c r="EA1431" s="52"/>
      <c r="EB1431" s="52"/>
      <c r="EC1431" s="52"/>
      <c r="ED1431" s="52"/>
      <c r="EE1431" s="52"/>
      <c r="EF1431" s="52"/>
      <c r="EG1431" s="52"/>
      <c r="EH1431" s="52"/>
      <c r="EI1431" s="52"/>
      <c r="EJ1431" s="52"/>
      <c r="EK1431" s="52"/>
      <c r="EL1431" s="52"/>
      <c r="EM1431" s="52"/>
      <c r="EN1431" s="52"/>
      <c r="EO1431" s="52"/>
      <c r="EP1431" s="52"/>
      <c r="EQ1431" s="52"/>
      <c r="ER1431" s="52"/>
      <c r="ES1431" s="52"/>
      <c r="ET1431" s="52"/>
      <c r="EU1431" s="52"/>
      <c r="EV1431" s="52"/>
      <c r="EW1431" s="52"/>
      <c r="EX1431" s="52"/>
      <c r="EY1431" s="52"/>
      <c r="EZ1431" s="52"/>
      <c r="FA1431" s="52"/>
      <c r="FB1431" s="52"/>
      <c r="FC1431" s="52"/>
      <c r="FD1431" s="52"/>
      <c r="FE1431" s="52"/>
      <c r="FF1431" s="52"/>
      <c r="FG1431" s="52"/>
      <c r="FH1431" s="52"/>
      <c r="FI1431" s="52"/>
      <c r="FJ1431" s="52"/>
      <c r="FK1431" s="52"/>
      <c r="FL1431" s="52"/>
      <c r="FM1431" s="52"/>
      <c r="FN1431" s="52"/>
      <c r="FO1431" s="52"/>
      <c r="FP1431" s="52"/>
      <c r="FQ1431" s="52"/>
      <c r="FR1431" s="52"/>
      <c r="FS1431" s="52"/>
      <c r="FT1431" s="52"/>
    </row>
    <row r="1432" spans="1:179" x14ac:dyDescent="0.15">
      <c r="A1432" s="104"/>
      <c r="B1432" s="35"/>
      <c r="C1432" s="35"/>
      <c r="D1432" s="36"/>
      <c r="E1432" s="35"/>
      <c r="F1432" s="54"/>
      <c r="G1432" s="38"/>
      <c r="H1432" s="35"/>
      <c r="I1432" s="35"/>
      <c r="J1432" s="35"/>
      <c r="K1432" s="35"/>
      <c r="L1432" s="55"/>
      <c r="M1432" s="40"/>
      <c r="N1432" s="41"/>
      <c r="O1432" s="41"/>
      <c r="P1432" s="56"/>
      <c r="Q1432" s="43"/>
      <c r="R1432" s="44"/>
      <c r="S1432" s="67"/>
      <c r="T1432" s="67"/>
      <c r="U1432" s="67"/>
      <c r="V1432" s="67"/>
      <c r="W1432" s="67"/>
      <c r="X1432" s="67"/>
      <c r="Y1432" s="67"/>
      <c r="Z1432" s="67"/>
      <c r="AA1432" s="67"/>
      <c r="AB1432" s="67"/>
      <c r="AC1432" s="67"/>
      <c r="AD1432" s="67"/>
      <c r="AE1432" s="67"/>
      <c r="AF1432" s="68"/>
      <c r="AG1432" s="68"/>
      <c r="AH1432" s="68"/>
      <c r="AI1432" s="68"/>
      <c r="AJ1432" s="68"/>
      <c r="AK1432" s="68"/>
      <c r="AL1432" s="68"/>
      <c r="AM1432" s="68"/>
      <c r="AN1432" s="68"/>
      <c r="AO1432" s="68"/>
      <c r="AP1432" s="68"/>
      <c r="AQ1432" s="68"/>
      <c r="AR1432" s="68"/>
      <c r="AS1432" s="68"/>
      <c r="AT1432" s="68"/>
      <c r="AU1432" s="68"/>
      <c r="AV1432" s="68"/>
      <c r="AW1432" s="68"/>
      <c r="AX1432" s="68"/>
      <c r="AY1432" s="68"/>
      <c r="AZ1432" s="68"/>
      <c r="BA1432" s="68"/>
      <c r="BB1432" s="68"/>
      <c r="BC1432" s="68"/>
      <c r="BD1432" s="68"/>
      <c r="BE1432" s="68"/>
      <c r="BF1432" s="68"/>
      <c r="BG1432" s="68"/>
      <c r="BH1432" s="68"/>
      <c r="BI1432" s="68"/>
      <c r="BJ1432" s="68"/>
      <c r="BK1432" s="68"/>
      <c r="BL1432" s="68"/>
      <c r="BM1432" s="68"/>
      <c r="BN1432" s="68"/>
      <c r="BO1432" s="68"/>
      <c r="BP1432" s="68"/>
      <c r="BQ1432" s="68"/>
      <c r="BR1432" s="68"/>
      <c r="BS1432" s="68"/>
      <c r="BT1432" s="68"/>
      <c r="BU1432" s="68"/>
      <c r="BV1432" s="68"/>
      <c r="BW1432" s="68"/>
      <c r="BX1432" s="68"/>
      <c r="BY1432" s="68"/>
      <c r="BZ1432" s="68"/>
      <c r="CA1432" s="68"/>
      <c r="CB1432" s="68"/>
      <c r="CC1432" s="68"/>
      <c r="CD1432" s="68"/>
      <c r="CE1432" s="68"/>
      <c r="CF1432" s="68"/>
      <c r="CG1432" s="68"/>
      <c r="CH1432" s="68"/>
      <c r="CI1432" s="68"/>
      <c r="CJ1432" s="68"/>
      <c r="CK1432" s="68"/>
      <c r="CL1432" s="68"/>
      <c r="CM1432" s="68"/>
      <c r="CN1432" s="68"/>
      <c r="CO1432" s="68"/>
      <c r="CP1432" s="68"/>
      <c r="CQ1432" s="68"/>
      <c r="CR1432" s="68"/>
      <c r="CS1432" s="68"/>
      <c r="CT1432" s="68"/>
      <c r="CU1432" s="68"/>
      <c r="CV1432" s="68"/>
      <c r="CW1432" s="68"/>
      <c r="CX1432" s="68"/>
      <c r="CY1432" s="68"/>
      <c r="CZ1432" s="68"/>
      <c r="DA1432" s="68"/>
      <c r="DB1432" s="68"/>
      <c r="DC1432" s="68"/>
      <c r="DD1432" s="68"/>
      <c r="DE1432" s="68"/>
      <c r="DF1432" s="68"/>
      <c r="DG1432" s="68"/>
      <c r="DH1432" s="68"/>
      <c r="DI1432" s="68"/>
      <c r="DJ1432" s="68"/>
      <c r="DK1432" s="68"/>
      <c r="DL1432" s="68"/>
      <c r="DM1432" s="68"/>
      <c r="DN1432" s="68"/>
      <c r="DO1432" s="68"/>
      <c r="DP1432" s="68"/>
      <c r="DQ1432" s="68"/>
      <c r="DR1432" s="68"/>
      <c r="DS1432" s="68"/>
      <c r="DT1432" s="68"/>
      <c r="DU1432" s="68"/>
      <c r="DV1432" s="68"/>
      <c r="DW1432" s="68"/>
      <c r="DX1432" s="68"/>
      <c r="DY1432" s="68"/>
      <c r="DZ1432" s="68"/>
      <c r="EA1432" s="68"/>
      <c r="EB1432" s="68"/>
      <c r="EC1432" s="68"/>
      <c r="ED1432" s="68"/>
      <c r="EE1432" s="68"/>
      <c r="EF1432" s="68"/>
      <c r="EG1432" s="68"/>
      <c r="EH1432" s="68"/>
      <c r="EI1432" s="68"/>
      <c r="EJ1432" s="68"/>
      <c r="EK1432" s="68"/>
      <c r="EL1432" s="68"/>
      <c r="EM1432" s="68"/>
      <c r="EN1432" s="68"/>
      <c r="EO1432" s="68"/>
      <c r="EP1432" s="68"/>
      <c r="EQ1432" s="68"/>
      <c r="ER1432" s="68"/>
      <c r="ES1432" s="68"/>
      <c r="ET1432" s="68"/>
      <c r="EU1432" s="68"/>
      <c r="EV1432" s="68"/>
      <c r="EW1432" s="68"/>
      <c r="EX1432" s="68"/>
      <c r="EY1432" s="68"/>
      <c r="EZ1432" s="68"/>
      <c r="FA1432" s="68"/>
      <c r="FB1432" s="68"/>
      <c r="FC1432" s="68"/>
      <c r="FD1432" s="68"/>
      <c r="FE1432" s="68"/>
      <c r="FF1432" s="68"/>
      <c r="FG1432" s="68"/>
      <c r="FH1432" s="68"/>
      <c r="FI1432" s="68"/>
      <c r="FJ1432" s="68"/>
      <c r="FK1432" s="68"/>
      <c r="FL1432" s="68"/>
      <c r="FM1432" s="68"/>
      <c r="FN1432" s="68"/>
      <c r="FO1432" s="68"/>
      <c r="FP1432" s="68"/>
      <c r="FQ1432" s="68"/>
      <c r="FR1432" s="68"/>
      <c r="FS1432" s="68"/>
      <c r="FT1432" s="68"/>
      <c r="FU1432" s="68"/>
      <c r="FV1432" s="68"/>
      <c r="FW1432" s="68"/>
    </row>
    <row r="1433" spans="1:179" x14ac:dyDescent="0.15">
      <c r="A1433" s="104"/>
      <c r="B1433" s="35"/>
      <c r="C1433" s="35"/>
      <c r="D1433" s="36"/>
      <c r="E1433" s="35"/>
      <c r="F1433" s="54"/>
      <c r="G1433" s="38"/>
      <c r="H1433" s="35"/>
      <c r="I1433" s="35"/>
      <c r="J1433" s="35"/>
      <c r="K1433" s="35"/>
      <c r="L1433" s="55"/>
      <c r="M1433" s="40"/>
      <c r="N1433" s="41"/>
      <c r="O1433" s="41"/>
      <c r="P1433" s="56"/>
      <c r="Q1433" s="43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52"/>
      <c r="AG1433" s="52"/>
      <c r="AH1433" s="52"/>
      <c r="AI1433" s="52"/>
      <c r="AJ1433" s="52"/>
      <c r="AK1433" s="52"/>
      <c r="AL1433" s="52"/>
      <c r="AM1433" s="52"/>
      <c r="AN1433" s="52"/>
      <c r="AO1433" s="52"/>
      <c r="AP1433" s="52"/>
      <c r="AQ1433" s="52"/>
      <c r="AR1433" s="52"/>
      <c r="AS1433" s="52"/>
      <c r="AT1433" s="52"/>
      <c r="AU1433" s="52"/>
      <c r="AV1433" s="52"/>
      <c r="AW1433" s="52"/>
      <c r="AX1433" s="52"/>
      <c r="AY1433" s="52"/>
      <c r="AZ1433" s="52"/>
      <c r="BA1433" s="52"/>
      <c r="BB1433" s="52"/>
      <c r="BC1433" s="52"/>
      <c r="BD1433" s="52"/>
      <c r="BE1433" s="52"/>
      <c r="BF1433" s="52"/>
      <c r="BG1433" s="52"/>
      <c r="BH1433" s="52"/>
      <c r="BI1433" s="52"/>
      <c r="BJ1433" s="52"/>
      <c r="BK1433" s="52"/>
      <c r="BL1433" s="52"/>
      <c r="BM1433" s="52"/>
      <c r="BN1433" s="52"/>
      <c r="BO1433" s="52"/>
      <c r="BP1433" s="52"/>
      <c r="BQ1433" s="52"/>
      <c r="BR1433" s="52"/>
      <c r="BS1433" s="52"/>
      <c r="BT1433" s="52"/>
      <c r="BU1433" s="52"/>
      <c r="BV1433" s="52"/>
      <c r="BW1433" s="52"/>
      <c r="BX1433" s="52"/>
      <c r="BY1433" s="52"/>
      <c r="BZ1433" s="52"/>
      <c r="CA1433" s="52"/>
      <c r="CB1433" s="52"/>
      <c r="CC1433" s="52"/>
      <c r="CD1433" s="52"/>
      <c r="CE1433" s="52"/>
      <c r="CF1433" s="52"/>
      <c r="CG1433" s="52"/>
      <c r="CH1433" s="52"/>
      <c r="CI1433" s="52"/>
      <c r="CJ1433" s="52"/>
      <c r="CK1433" s="52"/>
      <c r="CL1433" s="52"/>
      <c r="CM1433" s="52"/>
      <c r="CN1433" s="52"/>
      <c r="CO1433" s="52"/>
      <c r="CP1433" s="52"/>
      <c r="CQ1433" s="52"/>
      <c r="CR1433" s="52"/>
      <c r="CS1433" s="52"/>
      <c r="CT1433" s="52"/>
      <c r="CU1433" s="52"/>
      <c r="CV1433" s="52"/>
      <c r="CW1433" s="52"/>
      <c r="CX1433" s="52"/>
      <c r="CY1433" s="52"/>
      <c r="CZ1433" s="52"/>
      <c r="DA1433" s="52"/>
      <c r="DB1433" s="52"/>
      <c r="DC1433" s="52"/>
      <c r="DD1433" s="52"/>
      <c r="DE1433" s="52"/>
      <c r="DF1433" s="52"/>
      <c r="DG1433" s="52"/>
      <c r="DH1433" s="52"/>
      <c r="DI1433" s="52"/>
      <c r="DJ1433" s="52"/>
      <c r="DK1433" s="52"/>
      <c r="DL1433" s="52"/>
      <c r="DM1433" s="52"/>
      <c r="DN1433" s="52"/>
      <c r="DO1433" s="52"/>
      <c r="DP1433" s="52"/>
      <c r="DQ1433" s="52"/>
      <c r="DR1433" s="52"/>
      <c r="DS1433" s="52"/>
      <c r="DT1433" s="52"/>
      <c r="DU1433" s="52"/>
      <c r="DV1433" s="52"/>
      <c r="DW1433" s="52"/>
      <c r="DX1433" s="52"/>
      <c r="DY1433" s="52"/>
      <c r="DZ1433" s="52"/>
      <c r="EA1433" s="52"/>
      <c r="EB1433" s="52"/>
      <c r="EC1433" s="52"/>
      <c r="ED1433" s="52"/>
      <c r="EE1433" s="52"/>
      <c r="EF1433" s="52"/>
      <c r="EG1433" s="52"/>
      <c r="EH1433" s="52"/>
      <c r="EI1433" s="52"/>
      <c r="EJ1433" s="52"/>
      <c r="EK1433" s="52"/>
      <c r="EL1433" s="52"/>
      <c r="EM1433" s="52"/>
      <c r="EN1433" s="52"/>
      <c r="EO1433" s="52"/>
      <c r="EP1433" s="52"/>
      <c r="EQ1433" s="52"/>
      <c r="ER1433" s="52"/>
      <c r="ES1433" s="52"/>
      <c r="ET1433" s="52"/>
      <c r="EU1433" s="52"/>
      <c r="EV1433" s="52"/>
      <c r="EW1433" s="52"/>
      <c r="EX1433" s="52"/>
      <c r="EY1433" s="52"/>
      <c r="EZ1433" s="52"/>
      <c r="FA1433" s="52"/>
      <c r="FB1433" s="52"/>
      <c r="FC1433" s="52"/>
      <c r="FD1433" s="52"/>
      <c r="FE1433" s="52"/>
      <c r="FF1433" s="52"/>
      <c r="FG1433" s="52"/>
      <c r="FH1433" s="52"/>
      <c r="FI1433" s="52"/>
      <c r="FJ1433" s="52"/>
      <c r="FK1433" s="52"/>
      <c r="FL1433" s="52"/>
      <c r="FM1433" s="52"/>
      <c r="FN1433" s="52"/>
      <c r="FO1433" s="52"/>
      <c r="FP1433" s="52"/>
      <c r="FQ1433" s="52"/>
      <c r="FR1433" s="52"/>
      <c r="FS1433" s="52"/>
      <c r="FT1433" s="52"/>
    </row>
    <row r="1434" spans="1:179" x14ac:dyDescent="0.15">
      <c r="A1434" s="104"/>
      <c r="B1434" s="35"/>
      <c r="C1434" s="35"/>
      <c r="D1434" s="36"/>
      <c r="E1434" s="35"/>
      <c r="F1434" s="54"/>
      <c r="G1434" s="38"/>
      <c r="H1434" s="35"/>
      <c r="I1434" s="35"/>
      <c r="J1434" s="35"/>
      <c r="K1434" s="35"/>
      <c r="L1434" s="55"/>
      <c r="M1434" s="40"/>
      <c r="N1434" s="41"/>
      <c r="O1434" s="41"/>
      <c r="P1434" s="56"/>
      <c r="Q1434" s="43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52"/>
      <c r="AG1434" s="52"/>
      <c r="AH1434" s="52"/>
      <c r="AI1434" s="52"/>
      <c r="AJ1434" s="52"/>
      <c r="AK1434" s="52"/>
      <c r="AL1434" s="52"/>
      <c r="AM1434" s="52"/>
      <c r="AN1434" s="52"/>
      <c r="AO1434" s="52"/>
      <c r="AP1434" s="52"/>
      <c r="AQ1434" s="52"/>
      <c r="AR1434" s="52"/>
      <c r="AS1434" s="52"/>
      <c r="AT1434" s="52"/>
      <c r="AU1434" s="52"/>
      <c r="AV1434" s="52"/>
      <c r="AW1434" s="52"/>
      <c r="AX1434" s="52"/>
      <c r="AY1434" s="52"/>
      <c r="AZ1434" s="52"/>
      <c r="BA1434" s="52"/>
      <c r="BB1434" s="52"/>
      <c r="BC1434" s="52"/>
      <c r="BD1434" s="52"/>
      <c r="BE1434" s="52"/>
      <c r="BF1434" s="52"/>
      <c r="BG1434" s="52"/>
      <c r="BH1434" s="52"/>
      <c r="BI1434" s="52"/>
      <c r="BJ1434" s="52"/>
      <c r="BK1434" s="52"/>
      <c r="BL1434" s="52"/>
      <c r="BM1434" s="52"/>
      <c r="BN1434" s="52"/>
      <c r="BO1434" s="52"/>
      <c r="BP1434" s="52"/>
      <c r="BQ1434" s="52"/>
      <c r="BR1434" s="52"/>
      <c r="BS1434" s="52"/>
      <c r="BT1434" s="52"/>
      <c r="BU1434" s="52"/>
      <c r="BV1434" s="52"/>
      <c r="BW1434" s="52"/>
      <c r="BX1434" s="52"/>
      <c r="BY1434" s="52"/>
      <c r="BZ1434" s="52"/>
      <c r="CA1434" s="52"/>
      <c r="CB1434" s="52"/>
      <c r="CC1434" s="52"/>
      <c r="CD1434" s="52"/>
      <c r="CE1434" s="52"/>
      <c r="CF1434" s="52"/>
      <c r="CG1434" s="52"/>
      <c r="CH1434" s="52"/>
      <c r="CI1434" s="52"/>
      <c r="CJ1434" s="52"/>
      <c r="CK1434" s="52"/>
      <c r="CL1434" s="52"/>
      <c r="CM1434" s="52"/>
      <c r="CN1434" s="52"/>
      <c r="CO1434" s="52"/>
      <c r="CP1434" s="52"/>
      <c r="CQ1434" s="52"/>
      <c r="CR1434" s="52"/>
      <c r="CS1434" s="52"/>
      <c r="CT1434" s="52"/>
      <c r="CU1434" s="52"/>
      <c r="CV1434" s="52"/>
      <c r="CW1434" s="52"/>
      <c r="CX1434" s="52"/>
      <c r="CY1434" s="52"/>
      <c r="CZ1434" s="52"/>
      <c r="DA1434" s="52"/>
      <c r="DB1434" s="52"/>
      <c r="DC1434" s="52"/>
      <c r="DD1434" s="52"/>
      <c r="DE1434" s="52"/>
      <c r="DF1434" s="52"/>
      <c r="DG1434" s="52"/>
      <c r="DH1434" s="52"/>
      <c r="DI1434" s="52"/>
      <c r="DJ1434" s="52"/>
      <c r="DK1434" s="52"/>
      <c r="DL1434" s="52"/>
      <c r="DM1434" s="52"/>
      <c r="DN1434" s="52"/>
      <c r="DO1434" s="52"/>
      <c r="DP1434" s="52"/>
      <c r="DQ1434" s="52"/>
      <c r="DR1434" s="52"/>
      <c r="DS1434" s="52"/>
      <c r="DT1434" s="52"/>
      <c r="DU1434" s="52"/>
      <c r="DV1434" s="52"/>
      <c r="DW1434" s="52"/>
      <c r="DX1434" s="52"/>
      <c r="DY1434" s="52"/>
      <c r="DZ1434" s="52"/>
      <c r="EA1434" s="52"/>
      <c r="EB1434" s="52"/>
      <c r="EC1434" s="52"/>
      <c r="ED1434" s="52"/>
      <c r="EE1434" s="52"/>
      <c r="EF1434" s="52"/>
      <c r="EG1434" s="52"/>
      <c r="EH1434" s="52"/>
      <c r="EI1434" s="52"/>
      <c r="EJ1434" s="52"/>
      <c r="EK1434" s="52"/>
      <c r="EL1434" s="52"/>
      <c r="EM1434" s="52"/>
      <c r="EN1434" s="52"/>
      <c r="EO1434" s="52"/>
      <c r="EP1434" s="52"/>
      <c r="EQ1434" s="52"/>
      <c r="ER1434" s="52"/>
      <c r="ES1434" s="52"/>
      <c r="ET1434" s="52"/>
      <c r="EU1434" s="52"/>
      <c r="EV1434" s="52"/>
      <c r="EW1434" s="52"/>
      <c r="EX1434" s="52"/>
      <c r="EY1434" s="52"/>
      <c r="EZ1434" s="52"/>
      <c r="FA1434" s="52"/>
      <c r="FB1434" s="52"/>
      <c r="FC1434" s="52"/>
      <c r="FD1434" s="52"/>
      <c r="FE1434" s="52"/>
      <c r="FF1434" s="52"/>
      <c r="FG1434" s="52"/>
      <c r="FH1434" s="52"/>
      <c r="FI1434" s="52"/>
      <c r="FJ1434" s="52"/>
      <c r="FK1434" s="52"/>
      <c r="FL1434" s="52"/>
      <c r="FM1434" s="52"/>
      <c r="FN1434" s="52"/>
      <c r="FO1434" s="52"/>
      <c r="FP1434" s="52"/>
      <c r="FQ1434" s="52"/>
      <c r="FR1434" s="52"/>
      <c r="FS1434" s="52"/>
      <c r="FT1434" s="52"/>
    </row>
    <row r="1435" spans="1:179" x14ac:dyDescent="0.15">
      <c r="A1435" s="104"/>
      <c r="B1435" s="35"/>
      <c r="C1435" s="35"/>
      <c r="D1435" s="36"/>
      <c r="E1435" s="35"/>
      <c r="F1435" s="54"/>
      <c r="G1435" s="38"/>
      <c r="H1435" s="35"/>
      <c r="I1435" s="35"/>
      <c r="J1435" s="35"/>
      <c r="K1435" s="35"/>
      <c r="L1435" s="55"/>
      <c r="M1435" s="40"/>
      <c r="N1435" s="41"/>
      <c r="O1435" s="41"/>
      <c r="P1435" s="56"/>
      <c r="Q1435" s="43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52"/>
      <c r="AG1435" s="52"/>
      <c r="AH1435" s="52"/>
      <c r="AI1435" s="52"/>
      <c r="AJ1435" s="52"/>
      <c r="AK1435" s="52"/>
      <c r="AL1435" s="52"/>
      <c r="AM1435" s="52"/>
      <c r="AN1435" s="52"/>
      <c r="AO1435" s="52"/>
      <c r="AP1435" s="52"/>
      <c r="AQ1435" s="52"/>
      <c r="AR1435" s="52"/>
      <c r="AS1435" s="52"/>
      <c r="AT1435" s="52"/>
      <c r="AU1435" s="52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2"/>
      <c r="BI1435" s="52"/>
      <c r="BJ1435" s="52"/>
      <c r="BK1435" s="52"/>
      <c r="BL1435" s="52"/>
      <c r="BM1435" s="52"/>
      <c r="BN1435" s="52"/>
      <c r="BO1435" s="52"/>
      <c r="BP1435" s="52"/>
      <c r="BQ1435" s="52"/>
      <c r="BR1435" s="52"/>
      <c r="BS1435" s="52"/>
      <c r="BT1435" s="52"/>
      <c r="BU1435" s="52"/>
      <c r="BV1435" s="52"/>
      <c r="BW1435" s="52"/>
      <c r="BX1435" s="52"/>
      <c r="BY1435" s="52"/>
      <c r="BZ1435" s="52"/>
      <c r="CA1435" s="52"/>
      <c r="CB1435" s="52"/>
      <c r="CC1435" s="52"/>
      <c r="CD1435" s="52"/>
      <c r="CE1435" s="52"/>
      <c r="CF1435" s="52"/>
      <c r="CG1435" s="52"/>
      <c r="CH1435" s="52"/>
      <c r="CI1435" s="52"/>
      <c r="CJ1435" s="52"/>
      <c r="CK1435" s="52"/>
      <c r="CL1435" s="52"/>
      <c r="CM1435" s="52"/>
      <c r="CN1435" s="52"/>
      <c r="CO1435" s="52"/>
      <c r="CP1435" s="52"/>
      <c r="CQ1435" s="52"/>
      <c r="CR1435" s="52"/>
      <c r="CS1435" s="52"/>
      <c r="CT1435" s="52"/>
      <c r="CU1435" s="52"/>
      <c r="CV1435" s="52"/>
      <c r="CW1435" s="52"/>
      <c r="CX1435" s="52"/>
      <c r="CY1435" s="52"/>
      <c r="CZ1435" s="52"/>
      <c r="DA1435" s="52"/>
      <c r="DB1435" s="52"/>
      <c r="DC1435" s="52"/>
      <c r="DD1435" s="52"/>
      <c r="DE1435" s="52"/>
      <c r="DF1435" s="52"/>
      <c r="DG1435" s="52"/>
      <c r="DH1435" s="52"/>
      <c r="DI1435" s="52"/>
      <c r="DJ1435" s="52"/>
      <c r="DK1435" s="52"/>
      <c r="DL1435" s="52"/>
      <c r="DM1435" s="52"/>
      <c r="DN1435" s="52"/>
      <c r="DO1435" s="52"/>
      <c r="DP1435" s="52"/>
      <c r="DQ1435" s="52"/>
      <c r="DR1435" s="52"/>
      <c r="DS1435" s="52"/>
      <c r="DT1435" s="52"/>
      <c r="DU1435" s="52"/>
      <c r="DV1435" s="52"/>
      <c r="DW1435" s="52"/>
      <c r="DX1435" s="52"/>
      <c r="DY1435" s="52"/>
      <c r="DZ1435" s="52"/>
      <c r="EA1435" s="52"/>
      <c r="EB1435" s="52"/>
      <c r="EC1435" s="52"/>
      <c r="ED1435" s="52"/>
      <c r="EE1435" s="52"/>
      <c r="EF1435" s="52"/>
      <c r="EG1435" s="52"/>
      <c r="EH1435" s="52"/>
      <c r="EI1435" s="52"/>
      <c r="EJ1435" s="52"/>
      <c r="EK1435" s="52"/>
      <c r="EL1435" s="52"/>
      <c r="EM1435" s="52"/>
      <c r="EN1435" s="52"/>
      <c r="EO1435" s="52"/>
      <c r="EP1435" s="52"/>
      <c r="EQ1435" s="52"/>
      <c r="ER1435" s="52"/>
      <c r="ES1435" s="52"/>
      <c r="ET1435" s="52"/>
      <c r="EU1435" s="52"/>
      <c r="EV1435" s="52"/>
      <c r="EW1435" s="52"/>
      <c r="EX1435" s="52"/>
      <c r="EY1435" s="52"/>
      <c r="EZ1435" s="52"/>
      <c r="FA1435" s="52"/>
      <c r="FB1435" s="52"/>
      <c r="FC1435" s="52"/>
      <c r="FD1435" s="52"/>
      <c r="FE1435" s="52"/>
      <c r="FF1435" s="52"/>
      <c r="FG1435" s="52"/>
      <c r="FH1435" s="52"/>
      <c r="FI1435" s="52"/>
      <c r="FJ1435" s="52"/>
      <c r="FK1435" s="52"/>
      <c r="FL1435" s="52"/>
      <c r="FM1435" s="52"/>
      <c r="FN1435" s="52"/>
      <c r="FO1435" s="52"/>
      <c r="FP1435" s="52"/>
      <c r="FQ1435" s="52"/>
      <c r="FR1435" s="52"/>
      <c r="FS1435" s="52"/>
      <c r="FT1435" s="52"/>
    </row>
    <row r="1436" spans="1:179" x14ac:dyDescent="0.15">
      <c r="A1436" s="104"/>
      <c r="B1436" s="35"/>
      <c r="C1436" s="35"/>
      <c r="D1436" s="36"/>
      <c r="E1436" s="35"/>
      <c r="F1436" s="54"/>
      <c r="G1436" s="38"/>
      <c r="H1436" s="35"/>
      <c r="I1436" s="35"/>
      <c r="J1436" s="35"/>
      <c r="K1436" s="35"/>
      <c r="L1436" s="55"/>
      <c r="M1436" s="40"/>
      <c r="N1436" s="41"/>
      <c r="O1436" s="41"/>
      <c r="P1436" s="56"/>
      <c r="Q1436" s="43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52"/>
      <c r="AG1436" s="52"/>
      <c r="AH1436" s="52"/>
      <c r="AI1436" s="52"/>
      <c r="AJ1436" s="52"/>
      <c r="AK1436" s="52"/>
      <c r="AL1436" s="52"/>
      <c r="AM1436" s="52"/>
      <c r="AN1436" s="52"/>
      <c r="AO1436" s="52"/>
      <c r="AP1436" s="52"/>
      <c r="AQ1436" s="52"/>
      <c r="AR1436" s="52"/>
      <c r="AS1436" s="52"/>
      <c r="AT1436" s="52"/>
      <c r="AU1436" s="52"/>
      <c r="AV1436" s="52"/>
      <c r="AW1436" s="52"/>
      <c r="AX1436" s="52"/>
      <c r="AY1436" s="52"/>
      <c r="AZ1436" s="52"/>
      <c r="BA1436" s="52"/>
      <c r="BB1436" s="52"/>
      <c r="BC1436" s="52"/>
      <c r="BD1436" s="52"/>
      <c r="BE1436" s="52"/>
      <c r="BF1436" s="52"/>
      <c r="BG1436" s="52"/>
      <c r="BH1436" s="52"/>
      <c r="BI1436" s="52"/>
      <c r="BJ1436" s="52"/>
      <c r="BK1436" s="52"/>
      <c r="BL1436" s="52"/>
      <c r="BM1436" s="52"/>
      <c r="BN1436" s="52"/>
      <c r="BO1436" s="52"/>
      <c r="BP1436" s="52"/>
      <c r="BQ1436" s="52"/>
      <c r="BR1436" s="52"/>
      <c r="BS1436" s="52"/>
      <c r="BT1436" s="52"/>
      <c r="BU1436" s="52"/>
      <c r="BV1436" s="52"/>
      <c r="BW1436" s="52"/>
      <c r="BX1436" s="52"/>
      <c r="BY1436" s="52"/>
      <c r="BZ1436" s="52"/>
      <c r="CA1436" s="52"/>
      <c r="CB1436" s="52"/>
      <c r="CC1436" s="52"/>
      <c r="CD1436" s="52"/>
      <c r="CE1436" s="52"/>
      <c r="CF1436" s="52"/>
      <c r="CG1436" s="52"/>
      <c r="CH1436" s="52"/>
      <c r="CI1436" s="52"/>
      <c r="CJ1436" s="52"/>
      <c r="CK1436" s="52"/>
      <c r="CL1436" s="52"/>
      <c r="CM1436" s="52"/>
      <c r="CN1436" s="52"/>
      <c r="CO1436" s="52"/>
      <c r="CP1436" s="52"/>
      <c r="CQ1436" s="52"/>
      <c r="CR1436" s="52"/>
      <c r="CS1436" s="52"/>
      <c r="CT1436" s="52"/>
      <c r="CU1436" s="52"/>
      <c r="CV1436" s="52"/>
      <c r="CW1436" s="52"/>
      <c r="CX1436" s="52"/>
      <c r="CY1436" s="52"/>
      <c r="CZ1436" s="52"/>
      <c r="DA1436" s="52"/>
      <c r="DB1436" s="52"/>
      <c r="DC1436" s="52"/>
      <c r="DD1436" s="52"/>
      <c r="DE1436" s="52"/>
      <c r="DF1436" s="52"/>
      <c r="DG1436" s="52"/>
      <c r="DH1436" s="52"/>
      <c r="DI1436" s="52"/>
      <c r="DJ1436" s="52"/>
      <c r="DK1436" s="52"/>
      <c r="DL1436" s="52"/>
      <c r="DM1436" s="52"/>
      <c r="DN1436" s="52"/>
      <c r="DO1436" s="52"/>
      <c r="DP1436" s="52"/>
      <c r="DQ1436" s="52"/>
      <c r="DR1436" s="52"/>
      <c r="DS1436" s="52"/>
      <c r="DT1436" s="52"/>
      <c r="DU1436" s="52"/>
      <c r="DV1436" s="52"/>
      <c r="DW1436" s="52"/>
      <c r="DX1436" s="52"/>
      <c r="DY1436" s="52"/>
      <c r="DZ1436" s="52"/>
      <c r="EA1436" s="52"/>
      <c r="EB1436" s="52"/>
      <c r="EC1436" s="52"/>
      <c r="ED1436" s="52"/>
      <c r="EE1436" s="52"/>
      <c r="EF1436" s="52"/>
      <c r="EG1436" s="52"/>
      <c r="EH1436" s="52"/>
      <c r="EI1436" s="52"/>
      <c r="EJ1436" s="52"/>
      <c r="EK1436" s="52"/>
      <c r="EL1436" s="52"/>
      <c r="EM1436" s="52"/>
      <c r="EN1436" s="52"/>
      <c r="EO1436" s="52"/>
      <c r="EP1436" s="52"/>
      <c r="EQ1436" s="52"/>
      <c r="ER1436" s="52"/>
      <c r="ES1436" s="52"/>
      <c r="ET1436" s="52"/>
      <c r="EU1436" s="52"/>
      <c r="EV1436" s="52"/>
      <c r="EW1436" s="52"/>
      <c r="EX1436" s="52"/>
      <c r="EY1436" s="52"/>
      <c r="EZ1436" s="52"/>
      <c r="FA1436" s="52"/>
      <c r="FB1436" s="52"/>
      <c r="FC1436" s="52"/>
      <c r="FD1436" s="52"/>
      <c r="FE1436" s="52"/>
      <c r="FF1436" s="52"/>
      <c r="FG1436" s="52"/>
      <c r="FH1436" s="52"/>
      <c r="FI1436" s="52"/>
      <c r="FJ1436" s="52"/>
      <c r="FK1436" s="52"/>
      <c r="FL1436" s="52"/>
      <c r="FM1436" s="52"/>
      <c r="FN1436" s="52"/>
      <c r="FO1436" s="52"/>
      <c r="FP1436" s="52"/>
      <c r="FQ1436" s="52"/>
      <c r="FR1436" s="52"/>
      <c r="FS1436" s="52"/>
      <c r="FT1436" s="52"/>
    </row>
    <row r="1437" spans="1:179" x14ac:dyDescent="0.15">
      <c r="A1437" s="104"/>
      <c r="B1437" s="35"/>
      <c r="C1437" s="35"/>
      <c r="D1437" s="36"/>
      <c r="E1437" s="35"/>
      <c r="F1437" s="54"/>
      <c r="G1437" s="38"/>
      <c r="H1437" s="35"/>
      <c r="I1437" s="35"/>
      <c r="J1437" s="35"/>
      <c r="K1437" s="35"/>
      <c r="L1437" s="55"/>
      <c r="M1437" s="40"/>
      <c r="N1437" s="41"/>
      <c r="O1437" s="41"/>
      <c r="P1437" s="56"/>
      <c r="Q1437" s="43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52"/>
      <c r="AG1437" s="52"/>
      <c r="AH1437" s="52"/>
      <c r="AI1437" s="52"/>
      <c r="AJ1437" s="52"/>
      <c r="AK1437" s="52"/>
      <c r="AL1437" s="52"/>
      <c r="AM1437" s="52"/>
      <c r="AN1437" s="52"/>
      <c r="AO1437" s="52"/>
      <c r="AP1437" s="52"/>
      <c r="AQ1437" s="52"/>
      <c r="AR1437" s="52"/>
      <c r="AS1437" s="52"/>
      <c r="AT1437" s="52"/>
      <c r="AU1437" s="52"/>
      <c r="AV1437" s="52"/>
      <c r="AW1437" s="52"/>
      <c r="AX1437" s="52"/>
      <c r="AY1437" s="52"/>
      <c r="AZ1437" s="52"/>
      <c r="BA1437" s="52"/>
      <c r="BB1437" s="52"/>
      <c r="BC1437" s="52"/>
      <c r="BD1437" s="52"/>
      <c r="BE1437" s="52"/>
      <c r="BF1437" s="52"/>
      <c r="BG1437" s="52"/>
      <c r="BH1437" s="52"/>
      <c r="BI1437" s="52"/>
      <c r="BJ1437" s="52"/>
      <c r="BK1437" s="52"/>
      <c r="BL1437" s="52"/>
      <c r="BM1437" s="52"/>
      <c r="BN1437" s="52"/>
      <c r="BO1437" s="52"/>
      <c r="BP1437" s="52"/>
      <c r="BQ1437" s="52"/>
      <c r="BR1437" s="52"/>
      <c r="BS1437" s="52"/>
      <c r="BT1437" s="52"/>
      <c r="BU1437" s="52"/>
      <c r="BV1437" s="52"/>
      <c r="BW1437" s="52"/>
      <c r="BX1437" s="52"/>
      <c r="BY1437" s="52"/>
      <c r="BZ1437" s="52"/>
      <c r="CA1437" s="52"/>
      <c r="CB1437" s="52"/>
      <c r="CC1437" s="52"/>
      <c r="CD1437" s="52"/>
      <c r="CE1437" s="52"/>
      <c r="CF1437" s="52"/>
      <c r="CG1437" s="52"/>
      <c r="CH1437" s="52"/>
      <c r="CI1437" s="52"/>
      <c r="CJ1437" s="52"/>
      <c r="CK1437" s="52"/>
      <c r="CL1437" s="52"/>
      <c r="CM1437" s="52"/>
      <c r="CN1437" s="52"/>
      <c r="CO1437" s="52"/>
      <c r="CP1437" s="52"/>
      <c r="CQ1437" s="52"/>
      <c r="CR1437" s="52"/>
      <c r="CS1437" s="52"/>
      <c r="CT1437" s="52"/>
      <c r="CU1437" s="52"/>
      <c r="CV1437" s="52"/>
      <c r="CW1437" s="52"/>
      <c r="CX1437" s="52"/>
      <c r="CY1437" s="52"/>
      <c r="CZ1437" s="52"/>
      <c r="DA1437" s="52"/>
      <c r="DB1437" s="52"/>
      <c r="DC1437" s="52"/>
      <c r="DD1437" s="52"/>
      <c r="DE1437" s="52"/>
      <c r="DF1437" s="52"/>
      <c r="DG1437" s="52"/>
      <c r="DH1437" s="52"/>
      <c r="DI1437" s="52"/>
      <c r="DJ1437" s="52"/>
      <c r="DK1437" s="52"/>
      <c r="DL1437" s="52"/>
      <c r="DM1437" s="52"/>
      <c r="DN1437" s="52"/>
      <c r="DO1437" s="52"/>
      <c r="DP1437" s="52"/>
      <c r="DQ1437" s="52"/>
      <c r="DR1437" s="52"/>
      <c r="DS1437" s="52"/>
      <c r="DT1437" s="52"/>
      <c r="DU1437" s="52"/>
      <c r="DV1437" s="52"/>
      <c r="DW1437" s="52"/>
      <c r="DX1437" s="52"/>
      <c r="DY1437" s="52"/>
      <c r="DZ1437" s="52"/>
      <c r="EA1437" s="52"/>
      <c r="EB1437" s="52"/>
      <c r="EC1437" s="52"/>
      <c r="ED1437" s="52"/>
      <c r="EE1437" s="52"/>
      <c r="EF1437" s="52"/>
      <c r="EG1437" s="52"/>
      <c r="EH1437" s="52"/>
      <c r="EI1437" s="52"/>
      <c r="EJ1437" s="52"/>
      <c r="EK1437" s="52"/>
      <c r="EL1437" s="52"/>
      <c r="EM1437" s="52"/>
      <c r="EN1437" s="52"/>
      <c r="EO1437" s="52"/>
      <c r="EP1437" s="52"/>
      <c r="EQ1437" s="52"/>
      <c r="ER1437" s="52"/>
      <c r="ES1437" s="52"/>
      <c r="ET1437" s="52"/>
      <c r="EU1437" s="52"/>
      <c r="EV1437" s="52"/>
      <c r="EW1437" s="52"/>
      <c r="EX1437" s="52"/>
      <c r="EY1437" s="52"/>
      <c r="EZ1437" s="52"/>
      <c r="FA1437" s="52"/>
      <c r="FB1437" s="52"/>
      <c r="FC1437" s="52"/>
      <c r="FD1437" s="52"/>
      <c r="FE1437" s="52"/>
      <c r="FF1437" s="52"/>
      <c r="FG1437" s="52"/>
      <c r="FH1437" s="52"/>
      <c r="FI1437" s="52"/>
      <c r="FJ1437" s="52"/>
      <c r="FK1437" s="52"/>
      <c r="FL1437" s="52"/>
      <c r="FM1437" s="52"/>
      <c r="FN1437" s="52"/>
      <c r="FO1437" s="52"/>
      <c r="FP1437" s="52"/>
      <c r="FQ1437" s="52"/>
      <c r="FR1437" s="52"/>
      <c r="FS1437" s="52"/>
      <c r="FT1437" s="52"/>
    </row>
    <row r="1438" spans="1:179" x14ac:dyDescent="0.15">
      <c r="A1438" s="104"/>
      <c r="B1438" s="35"/>
      <c r="C1438" s="35"/>
      <c r="D1438" s="36"/>
      <c r="E1438" s="35"/>
      <c r="F1438" s="54"/>
      <c r="G1438" s="38"/>
      <c r="H1438" s="35"/>
      <c r="I1438" s="35"/>
      <c r="J1438" s="35"/>
      <c r="K1438" s="35"/>
      <c r="L1438" s="55"/>
      <c r="M1438" s="40"/>
      <c r="N1438" s="41"/>
      <c r="O1438" s="41"/>
      <c r="P1438" s="56"/>
      <c r="Q1438" s="43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52"/>
      <c r="AG1438" s="52"/>
      <c r="AH1438" s="52"/>
      <c r="AI1438" s="52"/>
      <c r="AJ1438" s="52"/>
      <c r="AK1438" s="52"/>
      <c r="AL1438" s="52"/>
      <c r="AM1438" s="52"/>
      <c r="AN1438" s="52"/>
      <c r="AO1438" s="52"/>
      <c r="AP1438" s="52"/>
      <c r="AQ1438" s="52"/>
      <c r="AR1438" s="52"/>
      <c r="AS1438" s="52"/>
      <c r="AT1438" s="52"/>
      <c r="AU1438" s="52"/>
      <c r="AV1438" s="52"/>
      <c r="AW1438" s="52"/>
      <c r="AX1438" s="52"/>
      <c r="AY1438" s="52"/>
      <c r="AZ1438" s="52"/>
      <c r="BA1438" s="52"/>
      <c r="BB1438" s="52"/>
      <c r="BC1438" s="52"/>
      <c r="BD1438" s="52"/>
      <c r="BE1438" s="52"/>
      <c r="BF1438" s="52"/>
      <c r="BG1438" s="52"/>
      <c r="BH1438" s="52"/>
      <c r="BI1438" s="52"/>
      <c r="BJ1438" s="52"/>
      <c r="BK1438" s="52"/>
      <c r="BL1438" s="52"/>
      <c r="BM1438" s="52"/>
      <c r="BN1438" s="52"/>
      <c r="BO1438" s="52"/>
      <c r="BP1438" s="52"/>
      <c r="BQ1438" s="52"/>
      <c r="BR1438" s="52"/>
      <c r="BS1438" s="52"/>
      <c r="BT1438" s="52"/>
      <c r="BU1438" s="52"/>
      <c r="BV1438" s="52"/>
      <c r="BW1438" s="52"/>
      <c r="BX1438" s="52"/>
      <c r="BY1438" s="52"/>
      <c r="BZ1438" s="52"/>
      <c r="CA1438" s="52"/>
      <c r="CB1438" s="52"/>
      <c r="CC1438" s="52"/>
      <c r="CD1438" s="52"/>
      <c r="CE1438" s="52"/>
      <c r="CF1438" s="52"/>
      <c r="CG1438" s="52"/>
      <c r="CH1438" s="52"/>
      <c r="CI1438" s="52"/>
      <c r="CJ1438" s="52"/>
      <c r="CK1438" s="52"/>
      <c r="CL1438" s="52"/>
      <c r="CM1438" s="52"/>
      <c r="CN1438" s="52"/>
      <c r="CO1438" s="52"/>
      <c r="CP1438" s="52"/>
      <c r="CQ1438" s="52"/>
      <c r="CR1438" s="52"/>
      <c r="CS1438" s="52"/>
      <c r="CT1438" s="52"/>
      <c r="CU1438" s="52"/>
      <c r="CV1438" s="52"/>
      <c r="CW1438" s="52"/>
      <c r="CX1438" s="52"/>
      <c r="CY1438" s="52"/>
      <c r="CZ1438" s="52"/>
      <c r="DA1438" s="52"/>
      <c r="DB1438" s="52"/>
      <c r="DC1438" s="52"/>
      <c r="DD1438" s="52"/>
      <c r="DE1438" s="52"/>
      <c r="DF1438" s="52"/>
      <c r="DG1438" s="52"/>
      <c r="DH1438" s="52"/>
      <c r="DI1438" s="52"/>
      <c r="DJ1438" s="52"/>
      <c r="DK1438" s="52"/>
      <c r="DL1438" s="52"/>
      <c r="DM1438" s="52"/>
      <c r="DN1438" s="52"/>
      <c r="DO1438" s="52"/>
      <c r="DP1438" s="52"/>
      <c r="DQ1438" s="52"/>
      <c r="DR1438" s="52"/>
      <c r="DS1438" s="52"/>
      <c r="DT1438" s="52"/>
      <c r="DU1438" s="52"/>
      <c r="DV1438" s="52"/>
      <c r="DW1438" s="52"/>
      <c r="DX1438" s="52"/>
      <c r="DY1438" s="52"/>
      <c r="DZ1438" s="52"/>
      <c r="EA1438" s="52"/>
      <c r="EB1438" s="52"/>
      <c r="EC1438" s="52"/>
      <c r="ED1438" s="52"/>
      <c r="EE1438" s="52"/>
      <c r="EF1438" s="52"/>
      <c r="EG1438" s="52"/>
      <c r="EH1438" s="52"/>
      <c r="EI1438" s="52"/>
      <c r="EJ1438" s="52"/>
      <c r="EK1438" s="52"/>
      <c r="EL1438" s="52"/>
      <c r="EM1438" s="52"/>
      <c r="EN1438" s="52"/>
      <c r="EO1438" s="52"/>
      <c r="EP1438" s="52"/>
      <c r="EQ1438" s="52"/>
      <c r="ER1438" s="52"/>
      <c r="ES1438" s="52"/>
      <c r="ET1438" s="52"/>
      <c r="EU1438" s="52"/>
      <c r="EV1438" s="52"/>
      <c r="EW1438" s="52"/>
      <c r="EX1438" s="52"/>
      <c r="EY1438" s="52"/>
      <c r="EZ1438" s="52"/>
      <c r="FA1438" s="52"/>
      <c r="FB1438" s="52"/>
      <c r="FC1438" s="52"/>
      <c r="FD1438" s="52"/>
      <c r="FE1438" s="52"/>
      <c r="FF1438" s="52"/>
      <c r="FG1438" s="52"/>
      <c r="FH1438" s="52"/>
      <c r="FI1438" s="52"/>
      <c r="FJ1438" s="52"/>
      <c r="FK1438" s="52"/>
      <c r="FL1438" s="52"/>
      <c r="FM1438" s="52"/>
      <c r="FN1438" s="52"/>
      <c r="FO1438" s="52"/>
      <c r="FP1438" s="52"/>
      <c r="FQ1438" s="52"/>
      <c r="FR1438" s="52"/>
      <c r="FS1438" s="52"/>
      <c r="FT1438" s="52"/>
    </row>
    <row r="1439" spans="1:179" x14ac:dyDescent="0.15">
      <c r="A1439" s="104"/>
      <c r="B1439" s="35"/>
      <c r="C1439" s="35"/>
      <c r="D1439" s="36"/>
      <c r="E1439" s="35"/>
      <c r="F1439" s="54"/>
      <c r="G1439" s="38"/>
      <c r="H1439" s="35"/>
      <c r="I1439" s="35"/>
      <c r="J1439" s="35"/>
      <c r="K1439" s="35"/>
      <c r="L1439" s="55"/>
      <c r="M1439" s="40"/>
      <c r="N1439" s="41"/>
      <c r="O1439" s="41"/>
      <c r="P1439" s="56"/>
      <c r="Q1439" s="43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52"/>
      <c r="AG1439" s="52"/>
      <c r="AH1439" s="52"/>
      <c r="AI1439" s="52"/>
      <c r="AJ1439" s="52"/>
      <c r="AK1439" s="52"/>
      <c r="AL1439" s="52"/>
      <c r="AM1439" s="52"/>
      <c r="AN1439" s="52"/>
      <c r="AO1439" s="52"/>
      <c r="AP1439" s="52"/>
      <c r="AQ1439" s="52"/>
      <c r="AR1439" s="52"/>
      <c r="AS1439" s="52"/>
      <c r="AT1439" s="52"/>
      <c r="AU1439" s="52"/>
      <c r="AV1439" s="52"/>
      <c r="AW1439" s="52"/>
      <c r="AX1439" s="52"/>
      <c r="AY1439" s="52"/>
      <c r="AZ1439" s="52"/>
      <c r="BA1439" s="52"/>
      <c r="BB1439" s="52"/>
      <c r="BC1439" s="52"/>
      <c r="BD1439" s="52"/>
      <c r="BE1439" s="52"/>
      <c r="BF1439" s="52"/>
      <c r="BG1439" s="52"/>
      <c r="BH1439" s="52"/>
      <c r="BI1439" s="52"/>
      <c r="BJ1439" s="52"/>
      <c r="BK1439" s="52"/>
      <c r="BL1439" s="52"/>
      <c r="BM1439" s="52"/>
      <c r="BN1439" s="52"/>
      <c r="BO1439" s="52"/>
      <c r="BP1439" s="52"/>
      <c r="BQ1439" s="52"/>
      <c r="BR1439" s="52"/>
      <c r="BS1439" s="52"/>
      <c r="BT1439" s="52"/>
      <c r="BU1439" s="52"/>
      <c r="BV1439" s="52"/>
      <c r="BW1439" s="52"/>
      <c r="BX1439" s="52"/>
      <c r="BY1439" s="52"/>
      <c r="BZ1439" s="52"/>
      <c r="CA1439" s="52"/>
      <c r="CB1439" s="52"/>
      <c r="CC1439" s="52"/>
      <c r="CD1439" s="52"/>
      <c r="CE1439" s="52"/>
      <c r="CF1439" s="52"/>
      <c r="CG1439" s="52"/>
      <c r="CH1439" s="52"/>
      <c r="CI1439" s="52"/>
      <c r="CJ1439" s="52"/>
      <c r="CK1439" s="52"/>
      <c r="CL1439" s="52"/>
      <c r="CM1439" s="52"/>
      <c r="CN1439" s="52"/>
      <c r="CO1439" s="52"/>
      <c r="CP1439" s="52"/>
      <c r="CQ1439" s="52"/>
      <c r="CR1439" s="52"/>
      <c r="CS1439" s="52"/>
      <c r="CT1439" s="52"/>
      <c r="CU1439" s="52"/>
      <c r="CV1439" s="52"/>
      <c r="CW1439" s="52"/>
      <c r="CX1439" s="52"/>
      <c r="CY1439" s="52"/>
      <c r="CZ1439" s="52"/>
      <c r="DA1439" s="52"/>
      <c r="DB1439" s="52"/>
      <c r="DC1439" s="52"/>
      <c r="DD1439" s="52"/>
      <c r="DE1439" s="52"/>
      <c r="DF1439" s="52"/>
      <c r="DG1439" s="52"/>
      <c r="DH1439" s="52"/>
      <c r="DI1439" s="52"/>
      <c r="DJ1439" s="52"/>
      <c r="DK1439" s="52"/>
      <c r="DL1439" s="52"/>
      <c r="DM1439" s="52"/>
      <c r="DN1439" s="52"/>
      <c r="DO1439" s="52"/>
      <c r="DP1439" s="52"/>
      <c r="DQ1439" s="52"/>
      <c r="DR1439" s="52"/>
      <c r="DS1439" s="52"/>
      <c r="DT1439" s="52"/>
      <c r="DU1439" s="52"/>
      <c r="DV1439" s="52"/>
      <c r="DW1439" s="52"/>
      <c r="DX1439" s="52"/>
      <c r="DY1439" s="52"/>
      <c r="DZ1439" s="52"/>
      <c r="EA1439" s="52"/>
      <c r="EB1439" s="52"/>
      <c r="EC1439" s="52"/>
      <c r="ED1439" s="52"/>
      <c r="EE1439" s="52"/>
      <c r="EF1439" s="52"/>
      <c r="EG1439" s="52"/>
      <c r="EH1439" s="52"/>
      <c r="EI1439" s="52"/>
      <c r="EJ1439" s="52"/>
      <c r="EK1439" s="52"/>
      <c r="EL1439" s="52"/>
      <c r="EM1439" s="52"/>
      <c r="EN1439" s="52"/>
      <c r="EO1439" s="52"/>
      <c r="EP1439" s="52"/>
      <c r="EQ1439" s="52"/>
      <c r="ER1439" s="52"/>
      <c r="ES1439" s="52"/>
      <c r="ET1439" s="52"/>
      <c r="EU1439" s="52"/>
      <c r="EV1439" s="52"/>
      <c r="EW1439" s="52"/>
      <c r="EX1439" s="52"/>
      <c r="EY1439" s="52"/>
      <c r="EZ1439" s="52"/>
      <c r="FA1439" s="52"/>
      <c r="FB1439" s="52"/>
      <c r="FC1439" s="52"/>
      <c r="FD1439" s="52"/>
      <c r="FE1439" s="52"/>
      <c r="FF1439" s="52"/>
      <c r="FG1439" s="52"/>
      <c r="FH1439" s="52"/>
      <c r="FI1439" s="52"/>
      <c r="FJ1439" s="52"/>
      <c r="FK1439" s="52"/>
      <c r="FL1439" s="52"/>
      <c r="FM1439" s="52"/>
      <c r="FN1439" s="52"/>
      <c r="FO1439" s="52"/>
      <c r="FP1439" s="52"/>
      <c r="FQ1439" s="52"/>
      <c r="FR1439" s="52"/>
      <c r="FS1439" s="52"/>
      <c r="FT1439" s="52"/>
    </row>
    <row r="1440" spans="1:179" x14ac:dyDescent="0.15">
      <c r="A1440" s="104"/>
      <c r="B1440" s="35"/>
      <c r="C1440" s="35"/>
      <c r="D1440" s="36"/>
      <c r="E1440" s="35"/>
      <c r="F1440" s="54"/>
      <c r="G1440" s="38"/>
      <c r="H1440" s="35"/>
      <c r="I1440" s="35"/>
      <c r="J1440" s="35"/>
      <c r="K1440" s="35"/>
      <c r="L1440" s="55"/>
      <c r="M1440" s="40"/>
      <c r="N1440" s="41"/>
      <c r="O1440" s="41"/>
      <c r="P1440" s="56"/>
      <c r="Q1440" s="43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52"/>
      <c r="AG1440" s="52"/>
      <c r="AH1440" s="52"/>
      <c r="AI1440" s="52"/>
      <c r="AJ1440" s="52"/>
      <c r="AK1440" s="52"/>
      <c r="AL1440" s="52"/>
      <c r="AM1440" s="52"/>
      <c r="AN1440" s="52"/>
      <c r="AO1440" s="52"/>
      <c r="AP1440" s="52"/>
      <c r="AQ1440" s="52"/>
      <c r="AR1440" s="52"/>
      <c r="AS1440" s="52"/>
      <c r="AT1440" s="52"/>
      <c r="AU1440" s="52"/>
      <c r="AV1440" s="52"/>
      <c r="AW1440" s="52"/>
      <c r="AX1440" s="52"/>
      <c r="AY1440" s="52"/>
      <c r="AZ1440" s="52"/>
      <c r="BA1440" s="52"/>
      <c r="BB1440" s="52"/>
      <c r="BC1440" s="52"/>
      <c r="BD1440" s="52"/>
      <c r="BE1440" s="52"/>
      <c r="BF1440" s="52"/>
      <c r="BG1440" s="52"/>
      <c r="BH1440" s="52"/>
      <c r="BI1440" s="52"/>
      <c r="BJ1440" s="52"/>
      <c r="BK1440" s="52"/>
      <c r="BL1440" s="52"/>
      <c r="BM1440" s="52"/>
      <c r="BN1440" s="52"/>
      <c r="BO1440" s="52"/>
      <c r="BP1440" s="52"/>
      <c r="BQ1440" s="52"/>
      <c r="BR1440" s="52"/>
      <c r="BS1440" s="52"/>
      <c r="BT1440" s="52"/>
      <c r="BU1440" s="52"/>
      <c r="BV1440" s="52"/>
      <c r="BW1440" s="52"/>
      <c r="BX1440" s="52"/>
      <c r="BY1440" s="52"/>
      <c r="BZ1440" s="52"/>
      <c r="CA1440" s="52"/>
      <c r="CB1440" s="52"/>
      <c r="CC1440" s="52"/>
      <c r="CD1440" s="52"/>
      <c r="CE1440" s="52"/>
      <c r="CF1440" s="52"/>
      <c r="CG1440" s="52"/>
      <c r="CH1440" s="52"/>
      <c r="CI1440" s="52"/>
      <c r="CJ1440" s="52"/>
      <c r="CK1440" s="52"/>
      <c r="CL1440" s="52"/>
      <c r="CM1440" s="52"/>
      <c r="CN1440" s="52"/>
      <c r="CO1440" s="52"/>
      <c r="CP1440" s="52"/>
      <c r="CQ1440" s="52"/>
      <c r="CR1440" s="52"/>
      <c r="CS1440" s="52"/>
      <c r="CT1440" s="52"/>
      <c r="CU1440" s="52"/>
      <c r="CV1440" s="52"/>
      <c r="CW1440" s="52"/>
      <c r="CX1440" s="52"/>
      <c r="CY1440" s="52"/>
      <c r="CZ1440" s="52"/>
      <c r="DA1440" s="52"/>
      <c r="DB1440" s="52"/>
      <c r="DC1440" s="52"/>
      <c r="DD1440" s="52"/>
      <c r="DE1440" s="52"/>
      <c r="DF1440" s="52"/>
      <c r="DG1440" s="52"/>
      <c r="DH1440" s="52"/>
      <c r="DI1440" s="52"/>
      <c r="DJ1440" s="52"/>
      <c r="DK1440" s="52"/>
      <c r="DL1440" s="52"/>
      <c r="DM1440" s="52"/>
      <c r="DN1440" s="52"/>
      <c r="DO1440" s="52"/>
      <c r="DP1440" s="52"/>
      <c r="DQ1440" s="52"/>
      <c r="DR1440" s="52"/>
      <c r="DS1440" s="52"/>
      <c r="DT1440" s="52"/>
      <c r="DU1440" s="52"/>
      <c r="DV1440" s="52"/>
      <c r="DW1440" s="52"/>
      <c r="DX1440" s="52"/>
      <c r="DY1440" s="52"/>
      <c r="DZ1440" s="52"/>
      <c r="EA1440" s="52"/>
      <c r="EB1440" s="52"/>
      <c r="EC1440" s="52"/>
      <c r="ED1440" s="52"/>
      <c r="EE1440" s="52"/>
      <c r="EF1440" s="52"/>
      <c r="EG1440" s="52"/>
      <c r="EH1440" s="52"/>
      <c r="EI1440" s="52"/>
      <c r="EJ1440" s="52"/>
      <c r="EK1440" s="52"/>
      <c r="EL1440" s="52"/>
      <c r="EM1440" s="52"/>
      <c r="EN1440" s="52"/>
      <c r="EO1440" s="52"/>
      <c r="EP1440" s="52"/>
      <c r="EQ1440" s="52"/>
      <c r="ER1440" s="52"/>
      <c r="ES1440" s="52"/>
      <c r="ET1440" s="52"/>
      <c r="EU1440" s="52"/>
      <c r="EV1440" s="52"/>
      <c r="EW1440" s="52"/>
      <c r="EX1440" s="52"/>
      <c r="EY1440" s="52"/>
      <c r="EZ1440" s="52"/>
      <c r="FA1440" s="52"/>
      <c r="FB1440" s="52"/>
      <c r="FC1440" s="52"/>
      <c r="FD1440" s="52"/>
      <c r="FE1440" s="52"/>
      <c r="FF1440" s="52"/>
      <c r="FG1440" s="52"/>
      <c r="FH1440" s="52"/>
      <c r="FI1440" s="52"/>
      <c r="FJ1440" s="52"/>
      <c r="FK1440" s="52"/>
      <c r="FL1440" s="52"/>
      <c r="FM1440" s="52"/>
      <c r="FN1440" s="52"/>
      <c r="FO1440" s="52"/>
      <c r="FP1440" s="52"/>
      <c r="FQ1440" s="52"/>
      <c r="FR1440" s="52"/>
      <c r="FS1440" s="52"/>
      <c r="FT1440" s="52"/>
    </row>
    <row r="1441" spans="1:176" x14ac:dyDescent="0.15">
      <c r="A1441" s="104"/>
      <c r="B1441" s="35"/>
      <c r="C1441" s="35"/>
      <c r="D1441" s="36"/>
      <c r="E1441" s="35"/>
      <c r="F1441" s="54"/>
      <c r="G1441" s="38"/>
      <c r="H1441" s="35"/>
      <c r="I1441" s="35"/>
      <c r="J1441" s="35"/>
      <c r="K1441" s="35"/>
      <c r="L1441" s="55"/>
      <c r="M1441" s="40"/>
      <c r="N1441" s="41"/>
      <c r="O1441" s="41"/>
      <c r="P1441" s="56"/>
      <c r="Q1441" s="43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52"/>
      <c r="AG1441" s="52"/>
      <c r="AH1441" s="52"/>
      <c r="AI1441" s="52"/>
      <c r="AJ1441" s="52"/>
      <c r="AK1441" s="52"/>
      <c r="AL1441" s="52"/>
      <c r="AM1441" s="52"/>
      <c r="AN1441" s="52"/>
      <c r="AO1441" s="52"/>
      <c r="AP1441" s="52"/>
      <c r="AQ1441" s="52"/>
      <c r="AR1441" s="52"/>
      <c r="AS1441" s="52"/>
      <c r="AT1441" s="52"/>
      <c r="AU1441" s="52"/>
      <c r="AV1441" s="52"/>
      <c r="AW1441" s="52"/>
      <c r="AX1441" s="52"/>
      <c r="AY1441" s="52"/>
      <c r="AZ1441" s="52"/>
      <c r="BA1441" s="52"/>
      <c r="BB1441" s="52"/>
      <c r="BC1441" s="52"/>
      <c r="BD1441" s="52"/>
      <c r="BE1441" s="52"/>
      <c r="BF1441" s="52"/>
      <c r="BG1441" s="52"/>
      <c r="BH1441" s="52"/>
      <c r="BI1441" s="52"/>
      <c r="BJ1441" s="52"/>
      <c r="BK1441" s="52"/>
      <c r="BL1441" s="52"/>
      <c r="BM1441" s="52"/>
      <c r="BN1441" s="52"/>
      <c r="BO1441" s="52"/>
      <c r="BP1441" s="52"/>
      <c r="BQ1441" s="52"/>
      <c r="BR1441" s="52"/>
      <c r="BS1441" s="52"/>
      <c r="BT1441" s="52"/>
      <c r="BU1441" s="52"/>
      <c r="BV1441" s="52"/>
      <c r="BW1441" s="52"/>
      <c r="BX1441" s="52"/>
      <c r="BY1441" s="52"/>
      <c r="BZ1441" s="52"/>
      <c r="CA1441" s="52"/>
      <c r="CB1441" s="52"/>
      <c r="CC1441" s="52"/>
      <c r="CD1441" s="52"/>
      <c r="CE1441" s="52"/>
      <c r="CF1441" s="52"/>
      <c r="CG1441" s="52"/>
      <c r="CH1441" s="52"/>
      <c r="CI1441" s="52"/>
      <c r="CJ1441" s="52"/>
      <c r="CK1441" s="52"/>
      <c r="CL1441" s="52"/>
      <c r="CM1441" s="52"/>
      <c r="CN1441" s="52"/>
      <c r="CO1441" s="52"/>
      <c r="CP1441" s="52"/>
      <c r="CQ1441" s="52"/>
      <c r="CR1441" s="52"/>
      <c r="CS1441" s="52"/>
      <c r="CT1441" s="52"/>
      <c r="CU1441" s="52"/>
      <c r="CV1441" s="52"/>
      <c r="CW1441" s="52"/>
      <c r="CX1441" s="52"/>
      <c r="CY1441" s="52"/>
      <c r="CZ1441" s="52"/>
      <c r="DA1441" s="52"/>
      <c r="DB1441" s="52"/>
      <c r="DC1441" s="52"/>
      <c r="DD1441" s="52"/>
      <c r="DE1441" s="52"/>
      <c r="DF1441" s="52"/>
      <c r="DG1441" s="52"/>
      <c r="DH1441" s="52"/>
      <c r="DI1441" s="52"/>
      <c r="DJ1441" s="52"/>
      <c r="DK1441" s="52"/>
      <c r="DL1441" s="52"/>
      <c r="DM1441" s="52"/>
      <c r="DN1441" s="52"/>
      <c r="DO1441" s="52"/>
      <c r="DP1441" s="52"/>
      <c r="DQ1441" s="52"/>
      <c r="DR1441" s="52"/>
      <c r="DS1441" s="52"/>
      <c r="DT1441" s="52"/>
      <c r="DU1441" s="52"/>
      <c r="DV1441" s="52"/>
      <c r="DW1441" s="52"/>
      <c r="DX1441" s="52"/>
      <c r="DY1441" s="52"/>
      <c r="DZ1441" s="52"/>
      <c r="EA1441" s="52"/>
      <c r="EB1441" s="52"/>
      <c r="EC1441" s="52"/>
      <c r="ED1441" s="52"/>
      <c r="EE1441" s="52"/>
      <c r="EF1441" s="52"/>
      <c r="EG1441" s="52"/>
      <c r="EH1441" s="52"/>
      <c r="EI1441" s="52"/>
      <c r="EJ1441" s="52"/>
      <c r="EK1441" s="52"/>
      <c r="EL1441" s="52"/>
      <c r="EM1441" s="52"/>
      <c r="EN1441" s="52"/>
      <c r="EO1441" s="52"/>
      <c r="EP1441" s="52"/>
      <c r="EQ1441" s="52"/>
      <c r="ER1441" s="52"/>
      <c r="ES1441" s="52"/>
      <c r="ET1441" s="52"/>
      <c r="EU1441" s="52"/>
      <c r="EV1441" s="52"/>
      <c r="EW1441" s="52"/>
      <c r="EX1441" s="52"/>
      <c r="EY1441" s="52"/>
      <c r="EZ1441" s="52"/>
      <c r="FA1441" s="52"/>
      <c r="FB1441" s="52"/>
      <c r="FC1441" s="52"/>
      <c r="FD1441" s="52"/>
      <c r="FE1441" s="52"/>
      <c r="FF1441" s="52"/>
      <c r="FG1441" s="52"/>
      <c r="FH1441" s="52"/>
      <c r="FI1441" s="52"/>
      <c r="FJ1441" s="52"/>
      <c r="FK1441" s="52"/>
      <c r="FL1441" s="52"/>
      <c r="FM1441" s="52"/>
      <c r="FN1441" s="52"/>
      <c r="FO1441" s="52"/>
      <c r="FP1441" s="52"/>
      <c r="FQ1441" s="52"/>
      <c r="FR1441" s="52"/>
      <c r="FS1441" s="52"/>
      <c r="FT1441" s="52"/>
    </row>
    <row r="1442" spans="1:176" x14ac:dyDescent="0.15">
      <c r="A1442" s="104"/>
      <c r="B1442" s="35"/>
      <c r="C1442" s="35"/>
      <c r="D1442" s="36"/>
      <c r="E1442" s="35"/>
      <c r="F1442" s="54"/>
      <c r="G1442" s="38"/>
      <c r="H1442" s="35"/>
      <c r="I1442" s="35"/>
      <c r="J1442" s="35"/>
      <c r="K1442" s="35"/>
      <c r="L1442" s="55"/>
      <c r="M1442" s="40"/>
      <c r="N1442" s="41"/>
      <c r="O1442" s="41"/>
      <c r="P1442" s="56"/>
      <c r="Q1442" s="43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52"/>
      <c r="AG1442" s="52"/>
      <c r="AH1442" s="52"/>
      <c r="AI1442" s="52"/>
      <c r="AJ1442" s="52"/>
      <c r="AK1442" s="52"/>
      <c r="AL1442" s="52"/>
      <c r="AM1442" s="52"/>
      <c r="AN1442" s="52"/>
      <c r="AO1442" s="52"/>
      <c r="AP1442" s="52"/>
      <c r="AQ1442" s="52"/>
      <c r="AR1442" s="52"/>
      <c r="AS1442" s="52"/>
      <c r="AT1442" s="52"/>
      <c r="AU1442" s="52"/>
      <c r="AV1442" s="52"/>
      <c r="AW1442" s="52"/>
      <c r="AX1442" s="52"/>
      <c r="AY1442" s="52"/>
      <c r="AZ1442" s="52"/>
      <c r="BA1442" s="52"/>
      <c r="BB1442" s="52"/>
      <c r="BC1442" s="52"/>
      <c r="BD1442" s="52"/>
      <c r="BE1442" s="52"/>
      <c r="BF1442" s="52"/>
      <c r="BG1442" s="52"/>
      <c r="BH1442" s="52"/>
      <c r="BI1442" s="52"/>
      <c r="BJ1442" s="52"/>
      <c r="BK1442" s="52"/>
      <c r="BL1442" s="52"/>
      <c r="BM1442" s="52"/>
      <c r="BN1442" s="52"/>
      <c r="BO1442" s="52"/>
      <c r="BP1442" s="52"/>
      <c r="BQ1442" s="52"/>
      <c r="BR1442" s="52"/>
      <c r="BS1442" s="52"/>
      <c r="BT1442" s="52"/>
      <c r="BU1442" s="52"/>
      <c r="BV1442" s="52"/>
      <c r="BW1442" s="52"/>
      <c r="BX1442" s="52"/>
      <c r="BY1442" s="52"/>
      <c r="BZ1442" s="52"/>
      <c r="CA1442" s="52"/>
      <c r="CB1442" s="52"/>
      <c r="CC1442" s="52"/>
      <c r="CD1442" s="52"/>
      <c r="CE1442" s="52"/>
      <c r="CF1442" s="52"/>
      <c r="CG1442" s="52"/>
      <c r="CH1442" s="52"/>
      <c r="CI1442" s="52"/>
      <c r="CJ1442" s="52"/>
      <c r="CK1442" s="52"/>
      <c r="CL1442" s="52"/>
      <c r="CM1442" s="52"/>
      <c r="CN1442" s="52"/>
      <c r="CO1442" s="52"/>
      <c r="CP1442" s="52"/>
      <c r="CQ1442" s="52"/>
      <c r="CR1442" s="52"/>
      <c r="CS1442" s="52"/>
      <c r="CT1442" s="52"/>
      <c r="CU1442" s="52"/>
      <c r="CV1442" s="52"/>
      <c r="CW1442" s="52"/>
      <c r="CX1442" s="52"/>
      <c r="CY1442" s="52"/>
      <c r="CZ1442" s="52"/>
      <c r="DA1442" s="52"/>
      <c r="DB1442" s="52"/>
      <c r="DC1442" s="52"/>
      <c r="DD1442" s="52"/>
      <c r="DE1442" s="52"/>
      <c r="DF1442" s="52"/>
      <c r="DG1442" s="52"/>
      <c r="DH1442" s="52"/>
      <c r="DI1442" s="52"/>
      <c r="DJ1442" s="52"/>
      <c r="DK1442" s="52"/>
      <c r="DL1442" s="52"/>
      <c r="DM1442" s="52"/>
      <c r="DN1442" s="52"/>
      <c r="DO1442" s="52"/>
      <c r="DP1442" s="52"/>
      <c r="DQ1442" s="52"/>
      <c r="DR1442" s="52"/>
      <c r="DS1442" s="52"/>
      <c r="DT1442" s="52"/>
      <c r="DU1442" s="52"/>
      <c r="DV1442" s="52"/>
      <c r="DW1442" s="52"/>
      <c r="DX1442" s="52"/>
      <c r="DY1442" s="52"/>
      <c r="DZ1442" s="52"/>
      <c r="EA1442" s="52"/>
      <c r="EB1442" s="52"/>
      <c r="EC1442" s="52"/>
      <c r="ED1442" s="52"/>
      <c r="EE1442" s="52"/>
      <c r="EF1442" s="52"/>
      <c r="EG1442" s="52"/>
      <c r="EH1442" s="52"/>
      <c r="EI1442" s="52"/>
      <c r="EJ1442" s="52"/>
      <c r="EK1442" s="52"/>
      <c r="EL1442" s="52"/>
      <c r="EM1442" s="52"/>
      <c r="EN1442" s="52"/>
      <c r="EO1442" s="52"/>
      <c r="EP1442" s="52"/>
      <c r="EQ1442" s="52"/>
      <c r="ER1442" s="52"/>
      <c r="ES1442" s="52"/>
      <c r="ET1442" s="52"/>
      <c r="EU1442" s="52"/>
      <c r="EV1442" s="52"/>
      <c r="EW1442" s="52"/>
      <c r="EX1442" s="52"/>
      <c r="EY1442" s="52"/>
      <c r="EZ1442" s="52"/>
      <c r="FA1442" s="52"/>
      <c r="FB1442" s="52"/>
      <c r="FC1442" s="52"/>
      <c r="FD1442" s="52"/>
      <c r="FE1442" s="52"/>
      <c r="FF1442" s="52"/>
      <c r="FG1442" s="52"/>
      <c r="FH1442" s="52"/>
      <c r="FI1442" s="52"/>
      <c r="FJ1442" s="52"/>
      <c r="FK1442" s="52"/>
      <c r="FL1442" s="52"/>
      <c r="FM1442" s="52"/>
      <c r="FN1442" s="52"/>
      <c r="FO1442" s="52"/>
      <c r="FP1442" s="52"/>
      <c r="FQ1442" s="52"/>
      <c r="FR1442" s="52"/>
      <c r="FS1442" s="52"/>
      <c r="FT1442" s="52"/>
    </row>
    <row r="1443" spans="1:176" x14ac:dyDescent="0.15">
      <c r="A1443" s="104"/>
      <c r="B1443" s="35"/>
      <c r="C1443" s="35"/>
      <c r="D1443" s="36"/>
      <c r="E1443" s="35"/>
      <c r="F1443" s="54"/>
      <c r="G1443" s="38"/>
      <c r="H1443" s="35"/>
      <c r="I1443" s="35"/>
      <c r="J1443" s="35"/>
      <c r="K1443" s="35"/>
      <c r="L1443" s="55"/>
      <c r="M1443" s="40"/>
      <c r="N1443" s="41"/>
      <c r="O1443" s="41"/>
      <c r="P1443" s="56"/>
      <c r="Q1443" s="43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52"/>
      <c r="AG1443" s="52"/>
      <c r="AH1443" s="52"/>
      <c r="AI1443" s="52"/>
      <c r="AJ1443" s="52"/>
      <c r="AK1443" s="52"/>
      <c r="AL1443" s="52"/>
      <c r="AM1443" s="52"/>
      <c r="AN1443" s="52"/>
      <c r="AO1443" s="52"/>
      <c r="AP1443" s="52"/>
      <c r="AQ1443" s="52"/>
      <c r="AR1443" s="52"/>
      <c r="AS1443" s="52"/>
      <c r="AT1443" s="52"/>
      <c r="AU1443" s="52"/>
      <c r="AV1443" s="52"/>
      <c r="AW1443" s="52"/>
      <c r="AX1443" s="52"/>
      <c r="AY1443" s="52"/>
      <c r="AZ1443" s="52"/>
      <c r="BA1443" s="52"/>
      <c r="BB1443" s="52"/>
      <c r="BC1443" s="52"/>
      <c r="BD1443" s="52"/>
      <c r="BE1443" s="52"/>
      <c r="BF1443" s="52"/>
      <c r="BG1443" s="52"/>
      <c r="BH1443" s="52"/>
      <c r="BI1443" s="52"/>
      <c r="BJ1443" s="52"/>
      <c r="BK1443" s="52"/>
      <c r="BL1443" s="52"/>
      <c r="BM1443" s="52"/>
      <c r="BN1443" s="52"/>
      <c r="BO1443" s="52"/>
      <c r="BP1443" s="52"/>
      <c r="BQ1443" s="52"/>
      <c r="BR1443" s="52"/>
      <c r="BS1443" s="52"/>
      <c r="BT1443" s="52"/>
      <c r="BU1443" s="52"/>
      <c r="BV1443" s="52"/>
      <c r="BW1443" s="52"/>
      <c r="BX1443" s="52"/>
      <c r="BY1443" s="52"/>
      <c r="BZ1443" s="52"/>
      <c r="CA1443" s="52"/>
      <c r="CB1443" s="52"/>
      <c r="CC1443" s="52"/>
      <c r="CD1443" s="52"/>
      <c r="CE1443" s="52"/>
      <c r="CF1443" s="52"/>
      <c r="CG1443" s="52"/>
      <c r="CH1443" s="52"/>
      <c r="CI1443" s="52"/>
      <c r="CJ1443" s="52"/>
      <c r="CK1443" s="52"/>
      <c r="CL1443" s="52"/>
      <c r="CM1443" s="52"/>
      <c r="CN1443" s="52"/>
      <c r="CO1443" s="52"/>
      <c r="CP1443" s="52"/>
      <c r="CQ1443" s="52"/>
      <c r="CR1443" s="52"/>
      <c r="CS1443" s="52"/>
      <c r="CT1443" s="52"/>
      <c r="CU1443" s="52"/>
      <c r="CV1443" s="52"/>
      <c r="CW1443" s="52"/>
      <c r="CX1443" s="52"/>
      <c r="CY1443" s="52"/>
      <c r="CZ1443" s="52"/>
      <c r="DA1443" s="52"/>
      <c r="DB1443" s="52"/>
      <c r="DC1443" s="52"/>
      <c r="DD1443" s="52"/>
      <c r="DE1443" s="52"/>
      <c r="DF1443" s="52"/>
      <c r="DG1443" s="52"/>
      <c r="DH1443" s="52"/>
      <c r="DI1443" s="52"/>
      <c r="DJ1443" s="52"/>
      <c r="DK1443" s="52"/>
      <c r="DL1443" s="52"/>
      <c r="DM1443" s="52"/>
      <c r="DN1443" s="52"/>
      <c r="DO1443" s="52"/>
      <c r="DP1443" s="52"/>
      <c r="DQ1443" s="52"/>
      <c r="DR1443" s="52"/>
      <c r="DS1443" s="52"/>
      <c r="DT1443" s="52"/>
      <c r="DU1443" s="52"/>
      <c r="DV1443" s="52"/>
      <c r="DW1443" s="52"/>
      <c r="DX1443" s="52"/>
      <c r="DY1443" s="52"/>
      <c r="DZ1443" s="52"/>
      <c r="EA1443" s="52"/>
      <c r="EB1443" s="52"/>
      <c r="EC1443" s="52"/>
      <c r="ED1443" s="52"/>
      <c r="EE1443" s="52"/>
      <c r="EF1443" s="52"/>
      <c r="EG1443" s="52"/>
      <c r="EH1443" s="52"/>
      <c r="EI1443" s="52"/>
      <c r="EJ1443" s="52"/>
      <c r="EK1443" s="52"/>
      <c r="EL1443" s="52"/>
      <c r="EM1443" s="52"/>
      <c r="EN1443" s="52"/>
      <c r="EO1443" s="52"/>
      <c r="EP1443" s="52"/>
      <c r="EQ1443" s="52"/>
      <c r="ER1443" s="52"/>
      <c r="ES1443" s="52"/>
      <c r="ET1443" s="52"/>
      <c r="EU1443" s="52"/>
      <c r="EV1443" s="52"/>
      <c r="EW1443" s="52"/>
      <c r="EX1443" s="52"/>
      <c r="EY1443" s="52"/>
      <c r="EZ1443" s="52"/>
      <c r="FA1443" s="52"/>
      <c r="FB1443" s="52"/>
      <c r="FC1443" s="52"/>
      <c r="FD1443" s="52"/>
      <c r="FE1443" s="52"/>
      <c r="FF1443" s="52"/>
      <c r="FG1443" s="52"/>
      <c r="FH1443" s="52"/>
      <c r="FI1443" s="52"/>
      <c r="FJ1443" s="52"/>
      <c r="FK1443" s="52"/>
      <c r="FL1443" s="52"/>
      <c r="FM1443" s="52"/>
      <c r="FN1443" s="52"/>
      <c r="FO1443" s="52"/>
      <c r="FP1443" s="52"/>
      <c r="FQ1443" s="52"/>
      <c r="FR1443" s="52"/>
      <c r="FS1443" s="52"/>
      <c r="FT1443" s="52"/>
    </row>
    <row r="1444" spans="1:176" x14ac:dyDescent="0.15">
      <c r="A1444" s="104"/>
      <c r="B1444" s="35"/>
      <c r="C1444" s="35"/>
      <c r="D1444" s="36"/>
      <c r="E1444" s="35"/>
      <c r="F1444" s="54"/>
      <c r="G1444" s="38"/>
      <c r="H1444" s="35"/>
      <c r="I1444" s="35"/>
      <c r="J1444" s="35"/>
      <c r="K1444" s="35"/>
      <c r="L1444" s="55"/>
      <c r="M1444" s="40"/>
      <c r="N1444" s="41"/>
      <c r="O1444" s="41"/>
      <c r="P1444" s="56"/>
      <c r="Q1444" s="43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52"/>
      <c r="AG1444" s="52"/>
      <c r="AH1444" s="52"/>
      <c r="AI1444" s="52"/>
      <c r="AJ1444" s="52"/>
      <c r="AK1444" s="52"/>
      <c r="AL1444" s="52"/>
      <c r="AM1444" s="52"/>
      <c r="AN1444" s="52"/>
      <c r="AO1444" s="52"/>
      <c r="AP1444" s="52"/>
      <c r="AQ1444" s="52"/>
      <c r="AR1444" s="52"/>
      <c r="AS1444" s="52"/>
      <c r="AT1444" s="52"/>
      <c r="AU1444" s="52"/>
      <c r="AV1444" s="52"/>
      <c r="AW1444" s="52"/>
      <c r="AX1444" s="52"/>
      <c r="AY1444" s="52"/>
      <c r="AZ1444" s="52"/>
      <c r="BA1444" s="52"/>
      <c r="BB1444" s="52"/>
      <c r="BC1444" s="52"/>
      <c r="BD1444" s="52"/>
      <c r="BE1444" s="52"/>
      <c r="BF1444" s="52"/>
      <c r="BG1444" s="52"/>
      <c r="BH1444" s="52"/>
      <c r="BI1444" s="52"/>
      <c r="BJ1444" s="52"/>
      <c r="BK1444" s="52"/>
      <c r="BL1444" s="52"/>
      <c r="BM1444" s="52"/>
      <c r="BN1444" s="52"/>
      <c r="BO1444" s="52"/>
      <c r="BP1444" s="52"/>
      <c r="BQ1444" s="52"/>
      <c r="BR1444" s="52"/>
      <c r="BS1444" s="52"/>
      <c r="BT1444" s="52"/>
      <c r="BU1444" s="52"/>
      <c r="BV1444" s="52"/>
      <c r="BW1444" s="52"/>
      <c r="BX1444" s="52"/>
      <c r="BY1444" s="52"/>
      <c r="BZ1444" s="52"/>
      <c r="CA1444" s="52"/>
      <c r="CB1444" s="52"/>
      <c r="CC1444" s="52"/>
      <c r="CD1444" s="52"/>
      <c r="CE1444" s="52"/>
      <c r="CF1444" s="52"/>
      <c r="CG1444" s="52"/>
      <c r="CH1444" s="52"/>
      <c r="CI1444" s="52"/>
      <c r="CJ1444" s="52"/>
      <c r="CK1444" s="52"/>
      <c r="CL1444" s="52"/>
      <c r="CM1444" s="52"/>
      <c r="CN1444" s="52"/>
      <c r="CO1444" s="52"/>
      <c r="CP1444" s="52"/>
      <c r="CQ1444" s="52"/>
      <c r="CR1444" s="52"/>
      <c r="CS1444" s="52"/>
      <c r="CT1444" s="52"/>
      <c r="CU1444" s="52"/>
      <c r="CV1444" s="52"/>
      <c r="CW1444" s="52"/>
      <c r="CX1444" s="52"/>
      <c r="CY1444" s="52"/>
      <c r="CZ1444" s="52"/>
      <c r="DA1444" s="52"/>
      <c r="DB1444" s="52"/>
      <c r="DC1444" s="52"/>
      <c r="DD1444" s="52"/>
      <c r="DE1444" s="52"/>
      <c r="DF1444" s="52"/>
      <c r="DG1444" s="52"/>
      <c r="DH1444" s="52"/>
      <c r="DI1444" s="52"/>
      <c r="DJ1444" s="52"/>
      <c r="DK1444" s="52"/>
      <c r="DL1444" s="52"/>
      <c r="DM1444" s="52"/>
      <c r="DN1444" s="52"/>
      <c r="DO1444" s="52"/>
      <c r="DP1444" s="52"/>
      <c r="DQ1444" s="52"/>
      <c r="DR1444" s="52"/>
      <c r="DS1444" s="52"/>
      <c r="DT1444" s="52"/>
      <c r="DU1444" s="52"/>
      <c r="DV1444" s="52"/>
      <c r="DW1444" s="52"/>
      <c r="DX1444" s="52"/>
      <c r="DY1444" s="52"/>
      <c r="DZ1444" s="52"/>
      <c r="EA1444" s="52"/>
      <c r="EB1444" s="52"/>
      <c r="EC1444" s="52"/>
      <c r="ED1444" s="52"/>
      <c r="EE1444" s="52"/>
      <c r="EF1444" s="52"/>
      <c r="EG1444" s="52"/>
      <c r="EH1444" s="52"/>
      <c r="EI1444" s="52"/>
      <c r="EJ1444" s="52"/>
      <c r="EK1444" s="52"/>
      <c r="EL1444" s="52"/>
      <c r="EM1444" s="52"/>
      <c r="EN1444" s="52"/>
      <c r="EO1444" s="52"/>
      <c r="EP1444" s="52"/>
      <c r="EQ1444" s="52"/>
      <c r="ER1444" s="52"/>
      <c r="ES1444" s="52"/>
      <c r="ET1444" s="52"/>
      <c r="EU1444" s="52"/>
      <c r="EV1444" s="52"/>
      <c r="EW1444" s="52"/>
      <c r="EX1444" s="52"/>
      <c r="EY1444" s="52"/>
      <c r="EZ1444" s="52"/>
      <c r="FA1444" s="52"/>
      <c r="FB1444" s="52"/>
      <c r="FC1444" s="52"/>
      <c r="FD1444" s="52"/>
      <c r="FE1444" s="52"/>
      <c r="FF1444" s="52"/>
      <c r="FG1444" s="52"/>
      <c r="FH1444" s="52"/>
      <c r="FI1444" s="52"/>
      <c r="FJ1444" s="52"/>
      <c r="FK1444" s="52"/>
      <c r="FL1444" s="52"/>
      <c r="FM1444" s="52"/>
      <c r="FN1444" s="52"/>
      <c r="FO1444" s="52"/>
      <c r="FP1444" s="52"/>
      <c r="FQ1444" s="52"/>
      <c r="FR1444" s="52"/>
      <c r="FS1444" s="52"/>
      <c r="FT1444" s="52"/>
    </row>
    <row r="1445" spans="1:176" x14ac:dyDescent="0.15">
      <c r="A1445" s="104"/>
      <c r="B1445" s="35"/>
      <c r="C1445" s="35"/>
      <c r="D1445" s="36"/>
      <c r="E1445" s="35"/>
      <c r="F1445" s="54"/>
      <c r="G1445" s="38"/>
      <c r="H1445" s="35"/>
      <c r="I1445" s="35"/>
      <c r="J1445" s="35"/>
      <c r="K1445" s="35"/>
      <c r="L1445" s="55"/>
      <c r="M1445" s="40"/>
      <c r="N1445" s="41"/>
      <c r="O1445" s="41"/>
      <c r="P1445" s="56"/>
      <c r="Q1445" s="43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52"/>
      <c r="AG1445" s="52"/>
      <c r="AH1445" s="52"/>
      <c r="AI1445" s="52"/>
      <c r="AJ1445" s="52"/>
      <c r="AK1445" s="52"/>
      <c r="AL1445" s="52"/>
      <c r="AM1445" s="52"/>
      <c r="AN1445" s="52"/>
      <c r="AO1445" s="52"/>
      <c r="AP1445" s="52"/>
      <c r="AQ1445" s="52"/>
      <c r="AR1445" s="52"/>
      <c r="AS1445" s="52"/>
      <c r="AT1445" s="52"/>
      <c r="AU1445" s="52"/>
      <c r="AV1445" s="52"/>
      <c r="AW1445" s="52"/>
      <c r="AX1445" s="52"/>
      <c r="AY1445" s="52"/>
      <c r="AZ1445" s="52"/>
      <c r="BA1445" s="52"/>
      <c r="BB1445" s="52"/>
      <c r="BC1445" s="52"/>
      <c r="BD1445" s="52"/>
      <c r="BE1445" s="52"/>
      <c r="BF1445" s="52"/>
      <c r="BG1445" s="52"/>
      <c r="BH1445" s="52"/>
      <c r="BI1445" s="52"/>
      <c r="BJ1445" s="52"/>
      <c r="BK1445" s="52"/>
      <c r="BL1445" s="52"/>
      <c r="BM1445" s="52"/>
      <c r="BN1445" s="52"/>
      <c r="BO1445" s="52"/>
      <c r="BP1445" s="52"/>
      <c r="BQ1445" s="52"/>
      <c r="BR1445" s="52"/>
      <c r="BS1445" s="52"/>
      <c r="BT1445" s="52"/>
      <c r="BU1445" s="52"/>
      <c r="BV1445" s="52"/>
      <c r="BW1445" s="52"/>
      <c r="BX1445" s="52"/>
      <c r="BY1445" s="52"/>
      <c r="BZ1445" s="52"/>
      <c r="CA1445" s="52"/>
      <c r="CB1445" s="52"/>
      <c r="CC1445" s="52"/>
      <c r="CD1445" s="52"/>
      <c r="CE1445" s="52"/>
      <c r="CF1445" s="52"/>
      <c r="CG1445" s="52"/>
      <c r="CH1445" s="52"/>
      <c r="CI1445" s="52"/>
      <c r="CJ1445" s="52"/>
      <c r="CK1445" s="52"/>
      <c r="CL1445" s="52"/>
      <c r="CM1445" s="52"/>
      <c r="CN1445" s="52"/>
      <c r="CO1445" s="52"/>
      <c r="CP1445" s="52"/>
      <c r="CQ1445" s="52"/>
      <c r="CR1445" s="52"/>
      <c r="CS1445" s="52"/>
      <c r="CT1445" s="52"/>
      <c r="CU1445" s="52"/>
      <c r="CV1445" s="52"/>
      <c r="CW1445" s="52"/>
      <c r="CX1445" s="52"/>
      <c r="CY1445" s="52"/>
      <c r="CZ1445" s="52"/>
      <c r="DA1445" s="52"/>
      <c r="DB1445" s="52"/>
      <c r="DC1445" s="52"/>
      <c r="DD1445" s="52"/>
      <c r="DE1445" s="52"/>
      <c r="DF1445" s="52"/>
      <c r="DG1445" s="52"/>
      <c r="DH1445" s="52"/>
      <c r="DI1445" s="52"/>
      <c r="DJ1445" s="52"/>
      <c r="DK1445" s="52"/>
      <c r="DL1445" s="52"/>
      <c r="DM1445" s="52"/>
      <c r="DN1445" s="52"/>
      <c r="DO1445" s="52"/>
      <c r="DP1445" s="52"/>
      <c r="DQ1445" s="52"/>
      <c r="DR1445" s="52"/>
      <c r="DS1445" s="52"/>
      <c r="DT1445" s="52"/>
      <c r="DU1445" s="52"/>
      <c r="DV1445" s="52"/>
      <c r="DW1445" s="52"/>
      <c r="DX1445" s="52"/>
      <c r="DY1445" s="52"/>
      <c r="DZ1445" s="52"/>
      <c r="EA1445" s="52"/>
      <c r="EB1445" s="52"/>
      <c r="EC1445" s="52"/>
      <c r="ED1445" s="52"/>
      <c r="EE1445" s="52"/>
      <c r="EF1445" s="52"/>
      <c r="EG1445" s="52"/>
      <c r="EH1445" s="52"/>
      <c r="EI1445" s="52"/>
      <c r="EJ1445" s="52"/>
      <c r="EK1445" s="52"/>
      <c r="EL1445" s="52"/>
      <c r="EM1445" s="52"/>
      <c r="EN1445" s="52"/>
      <c r="EO1445" s="52"/>
      <c r="EP1445" s="52"/>
      <c r="EQ1445" s="52"/>
      <c r="ER1445" s="52"/>
      <c r="ES1445" s="52"/>
      <c r="ET1445" s="52"/>
      <c r="EU1445" s="52"/>
      <c r="EV1445" s="52"/>
      <c r="EW1445" s="52"/>
      <c r="EX1445" s="52"/>
      <c r="EY1445" s="52"/>
      <c r="EZ1445" s="52"/>
      <c r="FA1445" s="52"/>
      <c r="FB1445" s="52"/>
      <c r="FC1445" s="52"/>
      <c r="FD1445" s="52"/>
      <c r="FE1445" s="52"/>
      <c r="FF1445" s="52"/>
      <c r="FG1445" s="52"/>
      <c r="FH1445" s="52"/>
      <c r="FI1445" s="52"/>
      <c r="FJ1445" s="52"/>
      <c r="FK1445" s="52"/>
      <c r="FL1445" s="52"/>
      <c r="FM1445" s="52"/>
      <c r="FN1445" s="52"/>
      <c r="FO1445" s="52"/>
      <c r="FP1445" s="52"/>
      <c r="FQ1445" s="52"/>
      <c r="FR1445" s="52"/>
      <c r="FS1445" s="52"/>
      <c r="FT1445" s="52"/>
    </row>
  </sheetData>
  <conditionalFormatting sqref="B4:Q4">
    <cfRule type="cellIs" dxfId="2" priority="3" operator="equal">
      <formula>"SIM"</formula>
    </cfRule>
  </conditionalFormatting>
  <conditionalFormatting sqref="I4:Q4">
    <cfRule type="cellIs" dxfId="1" priority="2" operator="equal">
      <formula>"SIM"</formula>
    </cfRule>
  </conditionalFormatting>
  <conditionalFormatting sqref="B4:H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2017-01-17T18:41:54Z</dcterms:created>
  <dcterms:modified xsi:type="dcterms:W3CDTF">2020-08-26T16:24:23Z</dcterms:modified>
</cp:coreProperties>
</file>